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13\Dane_usr\zpubl\OLA\2019\PN-UE\Endoskopia\Na srtronę\"/>
    </mc:Choice>
  </mc:AlternateContent>
  <bookViews>
    <workbookView xWindow="-105" yWindow="-105" windowWidth="20730" windowHeight="11760" activeTab="2"/>
  </bookViews>
  <sheets>
    <sheet name="Pakiet nr. 1" sheetId="1" r:id="rId1"/>
    <sheet name="Pakiet nr. 2" sheetId="6" r:id="rId2"/>
    <sheet name="Pakiet nr. 3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N3" i="5" s="1"/>
  <c r="K3" i="5"/>
  <c r="J38" i="6"/>
  <c r="H38" i="6"/>
  <c r="H37" i="6"/>
  <c r="J37" i="6" s="1"/>
  <c r="G37" i="6"/>
  <c r="H36" i="6"/>
  <c r="J36" i="6" s="1"/>
  <c r="G36" i="6"/>
  <c r="H35" i="6"/>
  <c r="J35" i="6" s="1"/>
  <c r="G35" i="6"/>
  <c r="H34" i="6"/>
  <c r="J34" i="6" s="1"/>
  <c r="G34" i="6"/>
  <c r="H33" i="6"/>
  <c r="J33" i="6" s="1"/>
  <c r="G33" i="6"/>
  <c r="H32" i="6"/>
  <c r="J32" i="6" s="1"/>
  <c r="G32" i="6"/>
  <c r="H31" i="6"/>
  <c r="J31" i="6" s="1"/>
  <c r="G31" i="6"/>
  <c r="H30" i="6"/>
  <c r="J30" i="6" s="1"/>
  <c r="G30" i="6"/>
  <c r="H29" i="6"/>
  <c r="J29" i="6" s="1"/>
  <c r="G29" i="6"/>
  <c r="H28" i="6"/>
  <c r="J28" i="6" s="1"/>
  <c r="G28" i="6"/>
  <c r="H27" i="6"/>
  <c r="J27" i="6" s="1"/>
  <c r="G27" i="6"/>
  <c r="H26" i="6"/>
  <c r="J26" i="6" s="1"/>
  <c r="G26" i="6"/>
  <c r="H25" i="6"/>
  <c r="J25" i="6" s="1"/>
  <c r="G25" i="6"/>
  <c r="H24" i="6"/>
  <c r="J24" i="6" s="1"/>
  <c r="G24" i="6"/>
  <c r="H23" i="6"/>
  <c r="J23" i="6" s="1"/>
  <c r="G23" i="6"/>
  <c r="H22" i="6"/>
  <c r="J22" i="6" s="1"/>
  <c r="G22" i="6"/>
  <c r="H21" i="6"/>
  <c r="J21" i="6" s="1"/>
  <c r="G21" i="6"/>
  <c r="H20" i="6"/>
  <c r="J20" i="6" s="1"/>
  <c r="G20" i="6"/>
  <c r="H19" i="6"/>
  <c r="J19" i="6" s="1"/>
  <c r="G19" i="6"/>
  <c r="H18" i="6"/>
  <c r="J18" i="6" s="1"/>
  <c r="G18" i="6"/>
  <c r="H17" i="6"/>
  <c r="J17" i="6" s="1"/>
  <c r="G17" i="6"/>
  <c r="H16" i="6"/>
  <c r="J16" i="6" s="1"/>
  <c r="G16" i="6"/>
  <c r="H15" i="6"/>
  <c r="J15" i="6" s="1"/>
  <c r="G15" i="6"/>
  <c r="H14" i="6"/>
  <c r="J14" i="6" s="1"/>
  <c r="G14" i="6"/>
  <c r="H13" i="6"/>
  <c r="J13" i="6" s="1"/>
  <c r="G13" i="6"/>
  <c r="H12" i="6"/>
  <c r="J12" i="6" s="1"/>
  <c r="G12" i="6"/>
  <c r="H11" i="6"/>
  <c r="J11" i="6" s="1"/>
  <c r="G11" i="6"/>
  <c r="H10" i="6"/>
  <c r="J10" i="6" s="1"/>
  <c r="G10" i="6"/>
  <c r="H9" i="6"/>
  <c r="J9" i="6" s="1"/>
  <c r="G9" i="6"/>
  <c r="H8" i="6"/>
  <c r="J8" i="6" s="1"/>
  <c r="G8" i="6"/>
  <c r="H7" i="6"/>
  <c r="J7" i="6" s="1"/>
  <c r="G7" i="6"/>
  <c r="H6" i="6"/>
  <c r="J6" i="6" s="1"/>
  <c r="G6" i="6"/>
  <c r="H5" i="6"/>
  <c r="J5" i="6" s="1"/>
  <c r="G5" i="6"/>
  <c r="H4" i="6"/>
  <c r="J4" i="6" s="1"/>
  <c r="G4" i="6"/>
  <c r="H3" i="6"/>
  <c r="G3" i="6"/>
  <c r="G4" i="1"/>
  <c r="H4" i="1"/>
  <c r="J4" i="1"/>
  <c r="G5" i="1"/>
  <c r="H5" i="1"/>
  <c r="J5" i="1" s="1"/>
  <c r="G6" i="1"/>
  <c r="H6" i="1"/>
  <c r="J6" i="1" s="1"/>
  <c r="G7" i="1"/>
  <c r="H7" i="1"/>
  <c r="J7" i="1"/>
  <c r="G8" i="1"/>
  <c r="H8" i="1"/>
  <c r="J8" i="1" s="1"/>
  <c r="G9" i="1"/>
  <c r="H9" i="1"/>
  <c r="J9" i="1" s="1"/>
  <c r="G10" i="1"/>
  <c r="H10" i="1"/>
  <c r="J10" i="1" s="1"/>
  <c r="G11" i="1"/>
  <c r="H11" i="1"/>
  <c r="J11" i="1"/>
  <c r="G12" i="1"/>
  <c r="H12" i="1"/>
  <c r="J12" i="1"/>
  <c r="G13" i="1"/>
  <c r="H13" i="1"/>
  <c r="J13" i="1" s="1"/>
  <c r="G14" i="1"/>
  <c r="H14" i="1"/>
  <c r="J14" i="1" s="1"/>
  <c r="G15" i="1"/>
  <c r="H15" i="1"/>
  <c r="J15" i="1" s="1"/>
  <c r="G16" i="1"/>
  <c r="H16" i="1"/>
  <c r="J16" i="1" s="1"/>
  <c r="G17" i="1"/>
  <c r="H17" i="1"/>
  <c r="J17" i="1" s="1"/>
  <c r="G18" i="1"/>
  <c r="H18" i="1"/>
  <c r="J18" i="1" s="1"/>
  <c r="G19" i="1"/>
  <c r="H19" i="1"/>
  <c r="J19" i="1"/>
  <c r="G20" i="1"/>
  <c r="H20" i="1"/>
  <c r="J20" i="1" s="1"/>
  <c r="G21" i="1"/>
  <c r="H21" i="1"/>
  <c r="J21" i="1" s="1"/>
  <c r="G22" i="1"/>
  <c r="H22" i="1"/>
  <c r="J22" i="1" s="1"/>
  <c r="G23" i="1"/>
  <c r="H23" i="1"/>
  <c r="J23" i="1"/>
  <c r="G24" i="1"/>
  <c r="H24" i="1"/>
  <c r="J24" i="1" s="1"/>
  <c r="G25" i="1"/>
  <c r="H25" i="1"/>
  <c r="J25" i="1" s="1"/>
  <c r="G26" i="1"/>
  <c r="H26" i="1"/>
  <c r="J26" i="1" s="1"/>
  <c r="G27" i="1"/>
  <c r="H27" i="1"/>
  <c r="J27" i="1" s="1"/>
  <c r="H3" i="1"/>
  <c r="J3" i="1" s="1"/>
  <c r="G3" i="1"/>
  <c r="J3" i="6" l="1"/>
  <c r="J28" i="1" l="1"/>
  <c r="H28" i="1"/>
</calcChain>
</file>

<file path=xl/sharedStrings.xml><?xml version="1.0" encoding="utf-8"?>
<sst xmlns="http://schemas.openxmlformats.org/spreadsheetml/2006/main" count="160" uniqueCount="79">
  <si>
    <t>L.p.</t>
  </si>
  <si>
    <t>Zamawiana ilość</t>
  </si>
  <si>
    <t>Cena brutto</t>
  </si>
  <si>
    <t>Wartość netto</t>
  </si>
  <si>
    <t>Vat</t>
  </si>
  <si>
    <t>Wartość brutto</t>
  </si>
  <si>
    <t>Prowadnica jednorazowego użytku do zabiegów ECPW do trudnych kaniulacji przewodów żółciowych i trzustkowych z hydrofilnie powleczonym zakończeniem na długości 5,8 cm, atraumatyczna, elastyczna, platynowa spiralna końcówka długości 4 cm, dająca cień w promieniach RTG, prosta lub zagięta. Końcówka zagięta posiadająca zdolność przenoszenia obrotu w stosunku 1:1, co ułatwia wprowadzanie prowadnicy przez zwężenie. Prowadnica ze wzmocnionym nitinolowym rdzeniem ułatwiającym wprowadzanie oraz z systemem zapewniającym endoskopową wizualizację ruchu i głębokości wprowadzenia. Długość 260 lub 450 cm, średnica 0,25” lub 0,35”.</t>
  </si>
  <si>
    <t>szt.</t>
  </si>
  <si>
    <r>
      <t xml:space="preserve">Prowadnica </t>
    </r>
    <r>
      <rPr>
        <sz val="9"/>
        <color theme="1"/>
        <rFont val="Calibri"/>
        <family val="2"/>
        <charset val="238"/>
        <scheme val="minor"/>
      </rPr>
      <t>jednorazowego użytku</t>
    </r>
    <r>
      <rPr>
        <sz val="9"/>
        <color rgb="FF000000"/>
        <rFont val="Calibri"/>
        <family val="2"/>
        <charset val="238"/>
        <scheme val="minor"/>
      </rPr>
      <t xml:space="preserve"> do zabiegów ECPW, dwukolorowa, przez co identyfikująca ruch, dł. 480 cm +/- 20 cm, 5 cm koniec cieniodajna, pokryta hydrofilnie, dostępna w rozmiarach 0,021’’, 0,025’’ i 0,035’’, końcówka prosta lub zagięta.</t>
    </r>
  </si>
  <si>
    <r>
      <t xml:space="preserve">Prowadnica </t>
    </r>
    <r>
      <rPr>
        <sz val="9"/>
        <color theme="1"/>
        <rFont val="Calibri"/>
        <family val="2"/>
        <charset val="238"/>
        <scheme val="minor"/>
      </rPr>
      <t>jednorazowego użytku</t>
    </r>
    <r>
      <rPr>
        <sz val="9"/>
        <color rgb="FF000000"/>
        <rFont val="Calibri"/>
        <family val="2"/>
        <charset val="238"/>
        <scheme val="minor"/>
      </rPr>
      <t xml:space="preserve"> do zabiegów ECPW, dwukolorowa, przez co identyfikująca ruch, dł. 260 lub 480 cm +/- 20 cm, koniec cieniodajny zakończony pętlą 2x4 mm, dostępna w rozmiarze 0,035’’.</t>
    </r>
  </si>
  <si>
    <t>Cewnik dwukanałowy jednorazowego użytku do ECPW z cieniodajnymi opaskami. Stosowany w endoskopowej kaniulacji dróg żółciowych i trzustkowych. Końcówka DomeTip zaprojektowana z myślą o anatomii, dla gładkiego i łatwego dostępu, podwójny kanał umożliwia wstrzyknięcie kontrastu przez odpowiedni kanał, podczas gdy cewnik wprowadzany jest po prowadnicy. Cieniodajna końcówka optymalizuje wizualizację fluoroskopową. System Mark V® – z cieniodajnymi opaskami na 5, 7, 9 i 12 cm – może być stosowany w celu ustalenia długości stentu i określenia głębokości kaniulacji. Rozmiar cewnika 6 Fr, dł. cewnika 200 cm, dł. mandrynu 100 cm.</t>
  </si>
  <si>
    <r>
      <t xml:space="preserve">Sfinkterotom dwukanałowy </t>
    </r>
    <r>
      <rPr>
        <sz val="9"/>
        <color rgb="FF000000"/>
        <rFont val="Calibri"/>
        <family val="2"/>
        <charset val="238"/>
        <scheme val="minor"/>
      </rPr>
      <t>jednorazowego użytku</t>
    </r>
    <r>
      <rPr>
        <sz val="9"/>
        <rFont val="Calibri"/>
        <family val="2"/>
        <charset val="238"/>
        <scheme val="minor"/>
      </rPr>
      <t xml:space="preserve"> z końcówką DomeTip stosowany do endoskopowej kaniulacji dróg żółciowych oraz sfinterotomii. Załadowany pomaga również w pokonywaniu trudnych zwężeń podczas ECPW. System umożliwia prowadnicy dostęp do żądanego kanału podczas kaniulacji lub sfinkterotomii. Możliwość podawania kontrastu przez zintegrowane gniazdo rączki. Wspólny kanał do podawania kontrastu i do prowadnicy 0,021". Średnica cewnika 5,5 Fr, </t>
    </r>
    <r>
      <rPr>
        <sz val="9"/>
        <color rgb="FF000000"/>
        <rFont val="Calibri"/>
        <family val="2"/>
        <charset val="238"/>
        <scheme val="minor"/>
      </rPr>
      <t>długość cięciwy 25 mm, do prowadnicy 0,21”.</t>
    </r>
  </si>
  <si>
    <t>Sfinkterotom igłowy jednorazowego użytku trójkanałowy, do prowadnicy 0,035’’, wysunięcie igły 4 mm.</t>
  </si>
  <si>
    <t>Sfinkterotom typu Billroth II jednorazowego użytku, długość cewnika 200 cm, średnica cewnika 6-5 Fr, długość cięciwy 20 mm – plecionka, do prowadnicy 0,035”, minimalny kanał roboczy endoskopu 2,8 mm.</t>
  </si>
  <si>
    <t>Koszyk jednorazowego użytku do usuwania złogów z dróg żółciowych, średnica po otwarciu 20 mm, do prowadnicy 0,035’’, do średnicy kanału roboczego endoskopu 3,2 mm.</t>
  </si>
  <si>
    <t>Koszyk jednorazowego użytku stosowany do usuwania złogów oraz ciał obcych, zbudowany jest z plecionego drutu Memory, pozwalającego na lepsze zachowanie kształtu. Ergonomiczny uchwyt ułatwia kontrolę i funkcjonalność. Koszyk jest kompatybilny z litotryptorem awaryjnym, rozmiar koszulki 7 Fr, dł. 220 cm, rozmiar koszyka; 1.5x3.5, 2x4, 2.5x5, 3x6.</t>
  </si>
  <si>
    <t>Poszerzadło do dróg żółciowych jednorazowego użytku sztywne, dostępne w rozmiarach 6, 7, 8.5, 9, 10 i 11.5 Fr, temperowany od 4 do 7 Fr na dł. 3 cm, dł. 200 cm +/- 10 cm, do prowadnicy 0,035’’.</t>
  </si>
  <si>
    <r>
      <t xml:space="preserve">Zestaw do protezowania dróg żółciowych </t>
    </r>
    <r>
      <rPr>
        <sz val="9"/>
        <color theme="1"/>
        <rFont val="Calibri"/>
        <family val="2"/>
        <charset val="238"/>
        <scheme val="minor"/>
      </rPr>
      <t>jednorazowego użytku,</t>
    </r>
    <r>
      <rPr>
        <sz val="9"/>
        <color rgb="FF000000"/>
        <rFont val="Calibri"/>
        <family val="2"/>
        <charset val="238"/>
        <scheme val="minor"/>
      </rPr>
      <t xml:space="preserve"> jednostopniowy, cewnik prowadzący 5 lub 6 Fr na nim cewnik popychający 8.5, 10 i 11 Fr, w dystalnym końcu cztery cieniodajne opaski ułożone co 5 cm umożliwiające ocenę odległości, do prowadnicy 0,035’’.</t>
    </r>
  </si>
  <si>
    <t>Proteza plastikowa polietylenowa do drenażu dróg żółciowych typu „Tannenbaum” („choinka”), o średnicy 8,5, 10 i 11,5 Fr, odległość między listkami od 5 do 15 cm.</t>
  </si>
  <si>
    <t>Proteza plastikowa polietylenowa do drenażu dróg żółciowych typu „Amsterdam”, o średnicy 7, 8.5, 10 i 11,5 Fr i dł. 5, 7, 9, 12 i 15 cm.</t>
  </si>
  <si>
    <r>
      <t>Zestaw jednorazowego użytku do zaopatrywania pseudotorbieli trzustki, cewnik zewnętrzny 10 Fr / 165 cm, cewnik wewnętrzny 5 Fr / 190 cm, 10 Fr pierścień diatermiczny na prowadnik 0,035</t>
    </r>
    <r>
      <rPr>
        <sz val="9"/>
        <color rgb="FF000000"/>
        <rFont val="Calibri"/>
        <family val="2"/>
        <charset val="238"/>
        <scheme val="minor"/>
      </rPr>
      <t>’’</t>
    </r>
    <r>
      <rPr>
        <sz val="9"/>
        <color theme="1"/>
        <rFont val="Calibri"/>
        <family val="2"/>
        <charset val="238"/>
        <scheme val="minor"/>
      </rPr>
      <t>.</t>
    </r>
  </si>
  <si>
    <t>Samorozprężalny stent metalowy do dróg żółciowych wykonany z cienkiego, plecionego drutu nitinolowego z platynowym rdzeniem zamontowany na zestawie wprowadzającym 8,5 Fr w wersji niepokrywanej, pokrywanej i częściowo pokrywanej, współpracujący z prowadnicą 0,035’’. Kołnierz na obu końcach stentu zapobiegający przemieszczaniu się stentu. Średnica stentu niepokrywanego 8, 10 mm i dł. 4, 6, 8, 10 cm. Średnica stentu pokrywanego 8, 10 mm i dł. 6, 8 cm (dla średnicy 8 mm) i 4, 6, 8 cm (dla średnicy 10 mm). Średnica stentu częściowo pokrywanego 8, 10 mm i dł. 6, 8 cm (dla średnicy 8 mm) i 4, 6, 8 cm (dla średnicy 10 mm). Uchwyt pistoletowy do podawania umożliwia rozprężenie lub odzyskanie stentu. W wersji pokrywanej i częściowo pokrywanej na końcu stentu pętla uchwytowa służąca do dystalnej zmiany położenia/usunięcia stentu w przypadku nieprawidłowego umieszczania. Możliwość otwierania i zamykania stentu na zestawie do 80%. Cieniodajne znaczniki na cewniku zewnętrznym i uchwycie do podawania pozwalają na kontrolę stopnia uwolnienia stentu i pozwalają uchwycić próg rozprężenia. Przeznaczony do jednorazowego użytku.</t>
  </si>
  <si>
    <t>Stent samorozprężalny nitinolowy do przełyku, pokryty silikonem z dwóch stron, mechaniczna rękojeść umożliwiająca pracę w dwie strony, możliwość rozwijania i chowania stentu do koszulki, repozycjonowanie w czasie jak i po rozłożeniu stentu, wymagane rozmiary 8,10,12.5 i 15 cm, cewnik wprowadzający 8 mm.</t>
  </si>
  <si>
    <t>Razem</t>
  </si>
  <si>
    <t>Jednostka miary</t>
  </si>
  <si>
    <t>Trójkanałowy cewnik balonowy ekstrakcyjny jednorazowego użytku używany do endoskopowego usuwania kamieni z przewodów żółciowych i do wprowadzania kontrastu. Budowa cewnika ułatwia popychanie poprzez kanał roboczy. Możliwość podania kontrastu poniżej lub powyżej balonu. Opaski radioaktywne wzmacniają wizualizację fluoroskopową balonu ekstrakcyjnego. System Mark V® zapewnia widoczność endoskopową na 5, 10 i 15 cm od dystalnego końca cewnika oznaczającą głębokość kaniulacji. Opcjonalnie – port dla prowadnicy w odległości ok. 6 cm od dystalnego końca cewnika. Średnica cewnika 6.6 Fr, dł. 200c m, średnice balonu: 8.5-10-12-15 lub 12-15-18-20 mm.</t>
  </si>
  <si>
    <t>Cewnik jednorazowego użytku stosowany do podawania kontrastu do dróg żółciowych i trzustkowych w celu uwidocznienia ich podczas fluoroskopii oraz do umożliwienia uzyskania dostępu prowadnicy do pożądanego przewodu w celi wprowadzenia kompatybilnych urządzeń. Wszystkie cewniki posiadają 3 znaczniki na dystalnym końcu. Pakowany jałowo. Przeznaczony do jednorazowego użytku. Rozmiar cewnika 5.5 Fr rozmiar końcówki do wyboru: 4.5, 4 lub 3,5 Fr, dł. 200 cm, rodzaj końcówki standardowa lub stożek do wyboru przez zamawiającego, dł. mandrynu 100 cm.</t>
  </si>
  <si>
    <t>Sfinkterotom trójkanałowy jednorazowego użytku, oddzielne kanały do podawania kontrastu i do prowadnicy 0,035", zakrzywiony – cięciwa 20, 25, 30 mm, długość cewnika 200 cm, do średnicy kanału roboczego endoskopu 2,8 mm.</t>
  </si>
  <si>
    <t>Koszyk jednorazowego użytku do ekstrakcji złogów z dróg żółciowych twardy monofilament, cewnik 7 Fr dł. 200 cm +/-10 cm, obrotowa rękojeść, rozmiary 2x4 lub 3x6 cm, minimalny kanał roboczy endoskopu 2,8 mm.</t>
  </si>
  <si>
    <t>Poszerzadło do dróg żółciowych jednorazowego użytku sztywne, dostępne w rozmiarach 8.4 i 9,6 Fr, dł. 200 cm +/- 10 cm, cewnik 7 Fr koniec temperowany do 5 Fr na dł. 4 cm, do prowadnicy 0,035’’.</t>
  </si>
  <si>
    <t>Proteza plastikowe polietylenowa do drenażu dróg żółciowych typu „podwójny pigtail” w celu minimalizacji przemieszczania się. Temperowana końcówka (5 Fr – 10 Fr) ułatwia gładką kaniulację. Rozmiary 5, 6, 7, 8 i 10 Fr, dł. od 3 do 15 cm.</t>
  </si>
  <si>
    <t>Prowadnica jednorazowego użytku do protezowania przełyku typu Savary-Gilliarda, dł. 250 lub 360 cm. Dostarczana niesterylna.</t>
  </si>
  <si>
    <t>Szczotka cytologiczna jednorazowego użytku do dróg żółciowych 2,5 cm, cewnik o średnicy 6,6 Fr i 8 Fr i o długości 185 lub 200 cm, do prowadnicy 0,021’’ i 0,035’’, miękki koniec 1,5 i 3,5 cm.</t>
  </si>
  <si>
    <t>Koszyk jednorazowego użytku do ekstrakcji złogów z dróg żółciowych. Ośmiodrutowy, monofilamentowy, zbudowany z jednoniciowego drutu Memory z pamięcią kształtu cewnik 5 Fr dł. 200 cm, obrotowa rękojeść, rozmiary 2x4 lub 3x6 cm, minimalny kanał roboczy endoskopu 2 mm.</t>
  </si>
  <si>
    <t>Prowadnica jednorazowego użytku, średnica 0,025" i 0,035'' długość robocza 4500 mm, giętka prosta lub zagięta końcówka pokryta powłoką hydrofilną o długości 70 mm widoczna w promieniach RTG; posiada znaczniki na różnych długościach końcówki dystalnej: 50 mm - 70 mm zielony znacznik, 80 mm - 90 mm znacznik spiralny, 90 mm - 400 mm znacznik X; specjalny rdzeń wykonany z nitinolu pozwala przenieść moment obrotowy od końca proksymalnego prowadnicy do jej końca dystalnego w stosunku 1:1; fluorowa powłoka zmniejsza tarcie przy przechodzeniu przez przewody żółciowe.</t>
  </si>
  <si>
    <t>Prowadnica jednorazowego użytku , średnica 0,025'' i 0,035'' do wyboru , długość robocza 4500 mm, giętka prosta lub giętka zagięta końcówka pokryta powłoką hydrofilną o długości 70 mm widoczna w promieniach RTG; posiada znaczniki na różnych długościach końcówki dystalnej: 50 mm - 70 mm zielony znacznik, 80 mm - 90 mm znacznik spiralny, 90 mm - 420 mm znacznik X; bardziej giętka zwężona końcówka dystalna i specjalna konstrukcja rdzenia umożliwia utworzenie pętli alfa; specjalny rdzeń wykonany z nitynolu pozwala przenieść moment obrotowy od końca proksymalnego prowadnicy do jej końca dystalnego w stosunku 1:1; fluorowa powłoka zmniejsza tarcie przy przechodzeniu przez przewody żółciowe; 1 sztuka w opakowaniu.</t>
  </si>
  <si>
    <t>Cewniki jednorazowego użytku do dróg żółciowych i trzustkowych, do prowadnicy 0,025" lub 0,035"; zakończony krótkim lub długim zwężeniem lub z krzyżowym nacięciem do wyboru przez zamawiającego; średnica platynowej końcówki dystalnej: 2,5 Fr, 3,5 Fr lub 4,5 Fr do wyboru, minimalna średnica kanału roboczego 2,2 mm; długość robocza 195 cm; min opakowanie 6 szt.</t>
  </si>
  <si>
    <t>op.</t>
  </si>
  <si>
    <t>Cewnik jednorazowego użytku do dróg żółciowych i trzustkowych zakończone metalową kulką, znaczniki co 3 mm, do prowadnicy 0,035"; długość narzędzia 195 cm, minimalna średnica kanału roboczego 2,8 mm, min. opakowanie 6 szt.</t>
  </si>
  <si>
    <t>Cewnik typu „spray” jednorazowego użytku do barwienia śluzówki, długość robocza narzędzia 2400 mm, maksymalna średnica części wprowadzanej do kanału roboczego endoskopu 2,45 mm, minimalna średnica kanału roboczego 2,8 mm; zawiera mandryn zapobiegający skręcaniu i zagięciu; min. opakowanie 6 szt.</t>
  </si>
  <si>
    <t>Papillotom trójkanałowy jednorazowego użytku, średnica końcówki dalszej 4,5 Fr; oddzielne kanały do podawania kontrastu, drutu tnącego i do prowadnicy 0,035", kontrastująca końcówka ze znacznikami wstępnie zagięta; cięciwa 20 lub 30 mm do wyboru przez zamawiającego, długość końcówki dalszej 3 mm (zwężany), długość robocza narzędzia 195 cm, minimalna średnica kanału roboczego 2,8 mm; 1szt. w opakowaniu.</t>
  </si>
  <si>
    <t>Papillotom trójkanałowy jednorazowego użytku, średnica końcówki dalszej 4,5 Fr, oddzielne kanały do podawania kontrastu, drutu tnącego i do prowadnicy 0,035", kontrastująca końcówka ze znacznikami, zakrzywiony; cięciwa 20, 25, 30 mm do wyboru przez zamawiającego; długość końcówki dalszej 7 mm (zwężany), długość robocza narzędzia 195 cm, minimalna średnica kanału roboczego 2,8 mm; 1 szt.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</si>
  <si>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robocza narzędzia 1700 mm; długość noska 3 mm lub 7 mm do wyboru; długość cięciwy 20 mm, 25 mm, 30 mm do wyboru przez zamawiającego, średnica końcówki narzędzia 4 Fr lub 4,5 Fr w zależności od wybranego modelu; kompatybilny z min. kanałem roboczym 2,8 mm; maksymalna średnica współpracującej prowadnicy 0,035'' (0,89mm); dostarczany z umieszczonym w części dystalnej narzędzia zagiętym mandrynem zapewniającym stabilność; dostarczany w sterylnym pakiecie, gotowy do użytku; 1 sztuka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</si>
  <si>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dzięki specjalnym nacięciom na osłonie, końcówka narzędzia zgina się pod kątem 90 stopni po napięciu cięciwy tnącej;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posiada kanał C oraz osłonkę umożliwiającą jej rozdzielenie podczas wymiany narzędzi; długość robocza narzędzia 1950 mm; długość noska 2 mm; długość cięciwy 15 mm; średnica końcówki narzędzia 1,5 mm (4,4 Fr); maksymalna średnica części wprowadzanej do endoskopu 2,5 mm; kompatybilny z min. kanałem roboczym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</si>
  <si>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</si>
  <si>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igła na długości 3 mm pokryta izolacyjną warstwą ochronną zapobiegającą zbyt głębokiemu cięciu;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</si>
  <si>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2,4 mm; minimalna średnica kanału roboczego endoskopu 2,8 mm; szerokość rozłożonego koszyka 20 mm; długość robocza narzędzia 1900 mm; zaokrąglona końcówka dystalna uławia wejście do przewodów żółciowych; posiada funkcję rotacji;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</si>
  <si>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2,9 mm; minimalna średnica kanału roboczego endoskopu 3,7 mm; maksymalna średnica współpracującej prowadnicy 0,035'' (0,89 mm); szerokość rozłożonego koszyka 20 mm; długość robocza narzędzia 1900 mm; na końcówce dystalnej znajduje się specjalne oczko, które umożliwia wprowadzanie koszyka po prowadnicy;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</si>
  <si>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4-drutowy wykonany z twardego drutu; maksymalna średnica części wprowadzanej do kanału roboczego endoskopu 2,4 mm; minimalna średnica kanału roboczego endoskopu 2,8 mm; szerokość rozłożonego koszyka 22 mm; długość robocza narzędzia 1900 mm; zaokrąglona końcówka dystalna uławia wejście do przewodów żółciowych; posiada funkcję rotacji;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</si>
  <si>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kamieni z dróg żółciowych, złogów i ciał obcych w obrębie przewodów żółciowych; typ 4-drutowy wykonany z twardego drutu; maksymalna średnica części wprowadzanej do kanału roboczego endoskopu 2,9 mm; minimalna średnica kanału roboczego endoskopu 3,7 mm; maksymalna średnica współpracującej prowadnicy 0,035'' (0,89 mm); szerokość rozłożonego koszyka 22 mm; długość robocza narzędzia 1900 mm; na końcówce dystalnej znajduje się specjalne oczko, które umożliwia wprowadzanie koszyka po prowadnicy;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</si>
  <si>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małych złogów żółciowych "kieszeniowych" i ciał obcych z przewodów żółciowych; typ 8-drutowy, wykonany z nitynolu; o specjalnym splocie w kształcie wiru; do wprowadzania po prowadnicy; maksymalna średnica współpracującej prowadnicy 0,035'' (0,89 mm); maksymalna średnica części wprowadzanej do kanału roboczego endoskopu 2,9 mm; minimalna średnica kanału roboczego endoskopu 3,7 mm; szerokość rozłożonego koszyka 20 mm; długość robocza narzędzia 1900 mm; narzędzie kompatybilne z litotryptorem awaryjnym BML-110A i uchwytem do litotryptora MAJ-441; posiada port iniekcyjny; posiada zaczep C umożliwiający mocowanie do rękojeści endoskopu; kompatybilny z V-Systemem – posiada znacznik V; dostarczany w sterylnym pakiecie, gotowy do użytku; 1 sztuka w opakowaniu.</t>
  </si>
  <si>
    <t>Cewnik balonowy jednorazowego użytku do usuwania złogów z dróg żółciowych; długość robocza narzędzia 190-195 cm w zależności od wybranego modelu; balon dostosowany do osiągnięcia 3 średnic podczas zabiegu 8,5-11,5-15 mm lub 15-18-20 mm do wyboru przez Zamawiającego, możliwość podawania kontrastu nad lub pod balonem w zależności od wyboru modelu; do współpracy z prowadnikiem o max średnicy 0,035", typ osłonki: po prowadnicy lub po prowadnicy w części dystalnej do wyboru; doskonale widoczny w RTG.</t>
  </si>
  <si>
    <t>Litotryptor do mechanicznej litotrypsji jednorazowego użytku; wstępnie zmontowane i gotowe do użytku koszyk, osłona zwojowa zewnętrzna i osłonka wewnętrzna; długość robocza 1950 mm; maksymalna średnica narzędzia wprowadzana do kanału roboczego endoskopu 2,9 mm, minimalna średnica kanału roboczego endoskopu 4,2 mm; średnica koszyka 30 mm; zaokrąglona końcówka dystalna koszyka uławia wejście do przewodów żółciowych; posiada funkcję rotacji; posiada port iniekcyjny; dostarczany w sterylnym pakiecie.</t>
  </si>
  <si>
    <t>Endoskopowa igła iniekcyjna do ostrzykiwania i hemostazy jednorazowego użytku; posiada usztywnioną osłonkę zabezpieczającą przed przekłuciem kanału; blokada z dobrze słyszalnym kliknięciem informuje o całkowitym schowaniu ostrza igły do osłonki; posiada port do podawania leków; długość robocza narzędzia 1650 i 2300 mm; długość igły 4-6 mm do wyboru, średnica igły 23 G; kąt ścięcia ostrza igły 30 stopni optymalny do tkanki dolnego odcinka przewodu pokarmowego; maksymalna średnica części wprowadzanej do endoskopu 2,5 mm; minimalna średnica kanału roboczego 2,8 mm; 5 sztuk w oddzielnych sterylnych pakietach.</t>
  </si>
  <si>
    <t>Proteza plastikowa do dróg żółciowych o zwiększonej średnicy wewnętrznej zapewniającej optymalną elastyczność i skuteczny drenaż; dostępna w wersji prostej, z zagięciem środkowym i zagięciem dwunastniczym; stożkowa końcówka ułatwiająca kaniulację; z bocznym otworem wspomagającym drenaż i minimalizującym zatkanie protezy; z listkami proksymalnym i dystalnym zapobiegającymi migracji; widoczna w obrazie RTG; dostępne średnice: 7, 8,5, 10 i 12 Fr do wyboru; dostępne długości: 5, 6, 7, 8, 9, 10, 11, 12, 13, 14, 15, 16, 17 i 18 cm do wyboru; minimalna średnica kanału roboczego endoskopu: 2,8 - 3,7 mm, w zależności od średnicy protezy.</t>
  </si>
  <si>
    <t>Proteza trzustkowa typ „prosta”, wykonana z miękkiego plastiku, redukującego możliwość uszkodzenia przewodu trzustkowego; zwężana końcówka dystalna ułatwiająca kaniulację; otwory boczne ułatwiające drenaż na całej długości protezy; na końcu proksymalnym listek mocujący; rozmiar protezy 7 Fr, długości protezy 20, 40, 60 lub 80 mm, min. średnica kanału roboczego endoskopu 3,2 mm.</t>
  </si>
  <si>
    <t>Proteza trzustkowa typ „w kształcie litery S”, wykonana z miękkiego plastiku, redukującego możliwość uszkodzenia przewodu trzustkowego; zwężana końcówka dystalna ułatwiająca kaniulację; otwory boczne ułatwiające drenaż na całej długości protezy, listki mocujące na końcu proksymalnym i dystalnym; średnice protezy 7 Fr, 8,5 Fr i 10 Fr; odległość między listkami bocznymi 6, 8, 10 lub 12 cm; min. średnica kanału roboczego endoskopu: 2,8 mm, 3,2 mm lub 3,7 mm w zależności od rozmiaru protezy.</t>
  </si>
  <si>
    <t>Jednorazowego użytku zestaw typu „one-action” do wprowadzania protez 7 Fr, 8,5 Fr, 10 Fr, 12 Fr do wyboru przez Zamawiającego; długość narzędzia 1900 mm, posiada haczyk C, posiada pokrętło umożliwiające zablokowanie odległości między cewnikiem prowadzącym a końcówką dystalną protezy, min. średnica kanału roboczego endoskopu 3,2 mm, 3,7 mm lub 4,2 mm w zależności od zestawu, maksymalna średnica prowadnicy 0,035”, 1 sztuka w opakowaniu.</t>
  </si>
  <si>
    <t>Samorozprężalne stenty do protezowania zwężeń dróg żółciowych, wprowadzane przez endoskop. Wykonane z plecionego drutu nitinolowego, posiadające złote znaczniki znajdujące się na końcach i w środkowej części stentu, zapewniające dobrą widoczność w obrazie RTG. Średnice stentu po rozprężeniu: 6 mm, 8 mm, 10 mm, w zalezności od typu stentu. Długość całkowita stentu w zależności od średnicy: 4 cm, 6 cm, 8 cm, 10 cm, 12 cm. Dostępne w wersji pokrywanej i niepokrywanej. We wszystkich stentach system antymigracyjny: kołnierze i/lub listki – w zależności od rodzaju stentu. Zamontowany na zestawie o średnicy 7 Fr - 10,2 Fr w zależności od rodzaju stentu. Długość aplikatora 180 cm. Zestaw wprowadzający posiadający zintegrowany uchwyt, zabezpieczony przed przedwczesnym uwolnieniem stentu, posiadający endoskopowy i radiologiczny system oznaczeń pozwalający na dokładną aplikację stentu. Współpracuje z prowadnicą o max. średnicy 0,035''.</t>
  </si>
  <si>
    <t>Trójstopniowe poszerzadła balonowe jednorazowego użytku; do poszerzania przełyku / odźwiernika / jelit / brodawki Vatera; załadowana prowadnica 0.035” z możliwością usunięcia; średnice balonu: wymagane średnice po napełnieniu balonu w zakresie 6-20 mm; wymagane ciśnienia w zakresie 2.0-9,6 bar w zależności od rozmiaru balonu; proksymalny znacznik radiologiczny, radiocieniująca końcówka dystalna oraz środkowy znacznik endoskopowy; balon o owalnym kształcie wykonany z nylonu o wysokiej przezierności; atraumatyczna końcówka; długość balonu 55-65 mm w zależności od rozmiaru balonu; długość robocza 2400 mm; min. średnica kanału roboczego endoskopu 2,8 mm; sterylizowane EtO; nie zawiera lateksu; kompatybilne z jednorazowym narzędziem do napełniania o pojemności 60 cc, 15 atm.; 1 sztuka w opakowaniu.</t>
  </si>
  <si>
    <t>Poszerzadła balonowe wysokociśnieniowe jednorazowego użytku do poszerzania dróg żółciowych; kompatybilne do prowadnicy 0.035”; średnice balonu: 4 mm, 6 mm lub 8 mm do wyboru przez zamawiającego; maksymalna wartość ciśnienia do 6 atm; proksymalny i dystalny znacznik radiologiczny wewnątrz balonu na cewniku, balon o owalnym kształcie o wysokiej przezierności; atraumatyczna końcówka; długość balonu 20 mm, 30 mm lub 40 mm w zależności od średnicy balonu; długość robocza 1800 mm; min. średnica kanału roboczego endoskopu 2,8 mm; nie zawiera lateksu; kompatybilne z jednorazowym narzędziem do napełniania o pojemności 60 cc, 15 atm.; 1 sztuka w opakowaniu.</t>
  </si>
  <si>
    <t>Jednorazowego użytku narzędzie do napełniania poszerzadeł balonowych, bez lateksu; objętość 60 cc, maksymalne ciśnienie 15 atm.</t>
  </si>
  <si>
    <t>Nóż elektrochirurgiczny jednorazowego użytku do endoskopowego usuwania warstw podśluzówkowych, z izolowaną końcówką w kształcie kulki o średnicy 2,2 mm, posiada dodatkową elektrodę. Długość noża wynosi 4 mm, długość narzędzia 1650 mm, minimalna średnica kanału roboczego 2,8 mm.</t>
  </si>
  <si>
    <t>Nóż elektrochirurgiczny jednorazowego użytku do endoskopowego usuwania warstw podśluzówkowych w obrębie jelita grubego; zakończony izolowaną końcówką o średnicy 1,7 mm; długość noża 3,5 mm; całkowita długość narzędzia 2300 mm; minimalna średnica kanału roboczego endoskopu 2,8 mm.</t>
  </si>
  <si>
    <t>Hemostatyczne szczypce elektrochirurgiczne jednorazowego użytku; posiadają funkcję rotacji; przystosowane do tamowania krwawień podczas rutynowych oraz zaawansowanych zabiegów endoskopowych w górnym odcinku przewodu pokarmowego; długość narzędzia 1650 mm; maksymalna szerokość otwarcia łyżeczek 5 mm; maksymalna średnica części wprowadzanej do endoskopu 2,75 mm; minimalna średnica kanału roboczego endoskopu 2,8 mm; dostarczane w sterylnym pakiecie.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</si>
  <si>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 mm; maksymalna średnica części wprowadzanej do endoskopu 3,1 mm; minimalna średnica kanału roboczego endoskopu 3,2 mm; dostarczane w sterylnym pakiecie.</t>
  </si>
  <si>
    <t>Nasadki na końcówkę endoskopu jednorazowego użytku MIĘKKIE, PROSTE z otworkiem bocznym, średnica maksymalna 15 mm, odległość od końcówki endoskopu 4 mm; pasują do endoskopów CF-130, 140I, 140L, Q140, Q160, Q160A, Q240, Q240A, V, Q145, Q160S, Q180A, H260A, Q150, Q165, V70, GIF-XTQ160, 2T160; 10 sztuk w opakowaniu.</t>
  </si>
  <si>
    <t>Nasadki na końcówkę endoskopu jednorazowego użytku MIĘKKIE, PROSTE z otworkiem bocznym, średnica maksymalna 11,35 mm, odległość od końcówki endoskopu 4 mm; pasują do endoskopów GIF-XQ140, H-190, Q165; 10 sztuk w opakowaniu.</t>
  </si>
  <si>
    <t>Asortyment -  Narzędzia i akcesoria endoskopowe - Pakiet 1</t>
  </si>
  <si>
    <t xml:space="preserve">Jednorazowa pętla z siateczką do usuwania ciał obcych, obrotowa, siatka rozpostarta na pętli o wymiarach 30x60 mm, długość narzędzia 230 cm., średnica cewnika 2,6 mm., brzeg pętli w kolorze zielonym dla lepszej widoczności w obrazie endoskopowym. </t>
  </si>
  <si>
    <t>Producent /Nr katalogowy produktu*</t>
  </si>
  <si>
    <t>Cena jedn. netto (PLN)</t>
  </si>
  <si>
    <t>Narzędzia i akcesoria  endoskopowe do Pracowni Endoskopii CKD (do ECPW)  I</t>
  </si>
  <si>
    <t>Nazwa i nr dokumentu dopuszczającego do obrotu i używania</t>
  </si>
  <si>
    <t>Nóż elektrochirurgiczny jednorazowego użytku do endoskopowej resekcji śluzówki, z portem wodnym lub bez, posiada kopulaste zakończenie. Nóż można stosować wysunięty (2 mm) lub schowany (0,3 mm) do oznaczania, hemostazy, rozwarstwiania, cięcia. Długość robocza narzędzia 1650 mm, kompatybilne z kanałem 2,8 mm. Średnica ostrza wynosi 0,4 mm a kopulastego zakończenia 0,65 mm. Osłona na części dystalnej posiada markery endoskopowe w tym ostatni – ceramiczny, zaokrąglony brzeg.</t>
  </si>
  <si>
    <t>Nóż elektrochirurgiczny jednorazowego użytku do endoskopowej resekcji śluzówki, z portem wodnym lub bez, posiada kopulaste zakończenie. Nóż można stosować wysunięty (1,5 mm) lub schowany (0,3 mm) do oznaczania, hemostazy, rozwarstwiania, cięcia. Długość robocza narzędzia 2300 mm, kompatybilne z kanałem 2,8 mm. Średnica ostrza wynosi 0,4 mm a kopulastego zakończenia 0,65 mm. Osłona na części dystalnej posiada markery endoskopowe w tym ostatni – ceramiczny, zaokrąglony brzeg.</t>
  </si>
  <si>
    <t>Narzędzia i akcesoria endoskopowe do Pracowni Endoskopii CDK (ECPW) III</t>
  </si>
  <si>
    <t>Asortyment -  Narzędzia i akcesoria endoskopowe - Pakiet 3</t>
  </si>
  <si>
    <t xml:space="preserve">L.p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</si>
</sst>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Border="1"/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44" fontId="14" fillId="0" borderId="1" xfId="2" applyNumberFormat="1" applyFont="1" applyFill="1" applyBorder="1" applyAlignment="1">
      <alignment horizontal="center" vertical="center"/>
    </xf>
    <xf numFmtId="44" fontId="14" fillId="0" borderId="1" xfId="2" applyNumberFormat="1" applyFont="1" applyFill="1" applyBorder="1" applyAlignment="1">
      <alignment horizontal="right" vertical="center"/>
    </xf>
    <xf numFmtId="2" fontId="14" fillId="0" borderId="1" xfId="3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44" fontId="14" fillId="0" borderId="0" xfId="2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0" fillId="0" borderId="9" xfId="0" applyBorder="1"/>
    <xf numFmtId="164" fontId="0" fillId="0" borderId="7" xfId="0" applyNumberFormat="1" applyBorder="1"/>
    <xf numFmtId="164" fontId="7" fillId="0" borderId="10" xfId="0" applyNumberFormat="1" applyFont="1" applyBorder="1" applyAlignment="1">
      <alignment horizontal="center" vertical="center"/>
    </xf>
    <xf numFmtId="10" fontId="0" fillId="0" borderId="7" xfId="0" applyNumberFormat="1" applyBorder="1"/>
    <xf numFmtId="164" fontId="7" fillId="0" borderId="8" xfId="0" applyNumberFormat="1" applyFont="1" applyBorder="1" applyAlignment="1">
      <alignment horizontal="center" vertical="center"/>
    </xf>
    <xf numFmtId="10" fontId="0" fillId="0" borderId="8" xfId="0" applyNumberForma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7" fillId="0" borderId="1" xfId="0" applyNumberFormat="1" applyFont="1" applyBorder="1" applyAlignment="1">
      <alignment horizontal="center" vertical="center"/>
    </xf>
    <xf numFmtId="10" fontId="0" fillId="0" borderId="1" xfId="0" applyNumberFormat="1" applyBorder="1"/>
    <xf numFmtId="0" fontId="1" fillId="0" borderId="0" xfId="0" applyFont="1" applyBorder="1" applyAlignment="1">
      <alignment horizontal="center"/>
    </xf>
    <xf numFmtId="2" fontId="14" fillId="0" borderId="3" xfId="3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6" xfId="0" applyBorder="1" applyAlignment="1"/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6" xfId="0" applyFont="1" applyBorder="1" applyAlignment="1"/>
    <xf numFmtId="0" fontId="11" fillId="0" borderId="5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/>
    </xf>
    <xf numFmtId="44" fontId="14" fillId="0" borderId="3" xfId="2" applyNumberFormat="1" applyFont="1" applyFill="1" applyBorder="1" applyAlignment="1">
      <alignment horizontal="center" vertical="center"/>
    </xf>
    <xf numFmtId="44" fontId="14" fillId="0" borderId="3" xfId="2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Fill="1" applyBorder="1" applyAlignment="1"/>
    <xf numFmtId="0" fontId="0" fillId="0" borderId="6" xfId="0" applyFill="1" applyBorder="1" applyAlignment="1"/>
  </cellXfs>
  <cellStyles count="4">
    <cellStyle name="Normalny" xfId="0" builtinId="0"/>
    <cellStyle name="Normalny_kardiowert_w2-zal2" xfId="1"/>
    <cellStyle name="Normalny_kardiowert_w2-zal2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5" zoomScaleNormal="100" workbookViewId="0">
      <selection activeCell="B7" sqref="B7"/>
    </sheetView>
  </sheetViews>
  <sheetFormatPr defaultRowHeight="15" x14ac:dyDescent="0.25"/>
  <cols>
    <col min="1" max="1" width="9.140625" style="4"/>
    <col min="2" max="2" width="45.28515625" style="3" customWidth="1"/>
    <col min="6" max="6" width="9.5703125" style="1" bestFit="1" customWidth="1"/>
    <col min="7" max="7" width="9.28515625" style="1" bestFit="1" customWidth="1"/>
    <col min="8" max="8" width="13.28515625" style="1" customWidth="1"/>
    <col min="9" max="9" width="9.140625" style="2"/>
    <col min="10" max="10" width="15" style="1" customWidth="1"/>
    <col min="11" max="11" width="9.140625" style="2"/>
    <col min="12" max="12" width="15" style="1" customWidth="1"/>
  </cols>
  <sheetData>
    <row r="1" spans="1:12" x14ac:dyDescent="0.25">
      <c r="A1" s="46" t="s">
        <v>72</v>
      </c>
      <c r="B1" s="46"/>
      <c r="C1" s="46"/>
      <c r="D1" s="46"/>
      <c r="E1" s="46"/>
      <c r="F1" s="46"/>
      <c r="G1" s="46"/>
      <c r="H1" s="46"/>
      <c r="I1" s="46"/>
      <c r="K1" s="13"/>
    </row>
    <row r="2" spans="1:12" ht="72" x14ac:dyDescent="0.25">
      <c r="A2" s="22" t="s">
        <v>0</v>
      </c>
      <c r="B2" s="22" t="s">
        <v>68</v>
      </c>
      <c r="C2" s="22" t="s">
        <v>1</v>
      </c>
      <c r="D2" s="22" t="s">
        <v>24</v>
      </c>
      <c r="E2" s="22" t="s">
        <v>70</v>
      </c>
      <c r="F2" s="23" t="s">
        <v>71</v>
      </c>
      <c r="G2" s="23" t="s">
        <v>2</v>
      </c>
      <c r="H2" s="23" t="s">
        <v>3</v>
      </c>
      <c r="I2" s="24" t="s">
        <v>4</v>
      </c>
      <c r="J2" s="23" t="s">
        <v>5</v>
      </c>
      <c r="K2" s="24" t="s">
        <v>73</v>
      </c>
      <c r="L2" s="10"/>
    </row>
    <row r="3" spans="1:12" ht="170.25" customHeight="1" x14ac:dyDescent="0.25">
      <c r="A3" s="25">
        <v>1</v>
      </c>
      <c r="B3" s="26" t="s">
        <v>6</v>
      </c>
      <c r="C3" s="27">
        <v>30</v>
      </c>
      <c r="D3" s="27" t="s">
        <v>7</v>
      </c>
      <c r="E3" s="27"/>
      <c r="F3" s="28"/>
      <c r="G3" s="7">
        <f>ROUND(F3*(1+(I3/100)),2)</f>
        <v>0</v>
      </c>
      <c r="H3" s="8">
        <f>C3*F3</f>
        <v>0</v>
      </c>
      <c r="I3" s="9">
        <v>8</v>
      </c>
      <c r="J3" s="8">
        <f>H3+H3*I3/100</f>
        <v>0</v>
      </c>
      <c r="K3" s="9"/>
      <c r="L3" s="11"/>
    </row>
    <row r="4" spans="1:12" ht="72" customHeight="1" x14ac:dyDescent="0.25">
      <c r="A4" s="25">
        <v>2</v>
      </c>
      <c r="B4" s="29" t="s">
        <v>8</v>
      </c>
      <c r="C4" s="30">
        <v>60</v>
      </c>
      <c r="D4" s="25" t="s">
        <v>7</v>
      </c>
      <c r="E4" s="25"/>
      <c r="F4" s="5"/>
      <c r="G4" s="7">
        <f t="shared" ref="G4:G27" si="0">ROUND(F4*(1+(I4/100)),2)</f>
        <v>0</v>
      </c>
      <c r="H4" s="8">
        <f t="shared" ref="H4:H27" si="1">C4*F4</f>
        <v>0</v>
      </c>
      <c r="I4" s="9">
        <v>8</v>
      </c>
      <c r="J4" s="8">
        <f t="shared" ref="J4:J27" si="2">H4+H4*I4/100</f>
        <v>0</v>
      </c>
      <c r="K4" s="9"/>
      <c r="L4" s="11"/>
    </row>
    <row r="5" spans="1:12" ht="60.75" customHeight="1" x14ac:dyDescent="0.25">
      <c r="A5" s="25">
        <v>3</v>
      </c>
      <c r="B5" s="29" t="s">
        <v>9</v>
      </c>
      <c r="C5" s="25">
        <v>10</v>
      </c>
      <c r="D5" s="25" t="s">
        <v>7</v>
      </c>
      <c r="E5" s="25"/>
      <c r="F5" s="5"/>
      <c r="G5" s="7">
        <f t="shared" si="0"/>
        <v>0</v>
      </c>
      <c r="H5" s="8">
        <f t="shared" si="1"/>
        <v>0</v>
      </c>
      <c r="I5" s="9">
        <v>8</v>
      </c>
      <c r="J5" s="8">
        <f t="shared" si="2"/>
        <v>0</v>
      </c>
      <c r="K5" s="9"/>
      <c r="L5" s="11"/>
    </row>
    <row r="6" spans="1:12" ht="144" x14ac:dyDescent="0.25">
      <c r="A6" s="25">
        <v>4</v>
      </c>
      <c r="B6" s="26" t="s">
        <v>26</v>
      </c>
      <c r="C6" s="25">
        <v>20</v>
      </c>
      <c r="D6" s="25" t="s">
        <v>7</v>
      </c>
      <c r="E6" s="25"/>
      <c r="F6" s="5"/>
      <c r="G6" s="7">
        <f t="shared" si="0"/>
        <v>0</v>
      </c>
      <c r="H6" s="8">
        <f t="shared" si="1"/>
        <v>0</v>
      </c>
      <c r="I6" s="9">
        <v>8</v>
      </c>
      <c r="J6" s="8">
        <f t="shared" si="2"/>
        <v>0</v>
      </c>
      <c r="K6" s="9"/>
      <c r="L6" s="11"/>
    </row>
    <row r="7" spans="1:12" ht="167.25" customHeight="1" x14ac:dyDescent="0.25">
      <c r="A7" s="25">
        <v>5</v>
      </c>
      <c r="B7" s="26" t="s">
        <v>10</v>
      </c>
      <c r="C7" s="25">
        <v>20</v>
      </c>
      <c r="D7" s="25" t="s">
        <v>7</v>
      </c>
      <c r="E7" s="25"/>
      <c r="F7" s="5"/>
      <c r="G7" s="7">
        <f t="shared" si="0"/>
        <v>0</v>
      </c>
      <c r="H7" s="8">
        <f t="shared" si="1"/>
        <v>0</v>
      </c>
      <c r="I7" s="9">
        <v>8</v>
      </c>
      <c r="J7" s="8">
        <f t="shared" si="2"/>
        <v>0</v>
      </c>
      <c r="K7" s="9"/>
      <c r="L7" s="11"/>
    </row>
    <row r="8" spans="1:12" ht="143.25" customHeight="1" x14ac:dyDescent="0.25">
      <c r="A8" s="25">
        <v>6</v>
      </c>
      <c r="B8" s="31" t="s">
        <v>11</v>
      </c>
      <c r="C8" s="30">
        <v>30</v>
      </c>
      <c r="D8" s="30" t="s">
        <v>7</v>
      </c>
      <c r="E8" s="30"/>
      <c r="F8" s="5"/>
      <c r="G8" s="7">
        <f t="shared" si="0"/>
        <v>0</v>
      </c>
      <c r="H8" s="8">
        <f t="shared" si="1"/>
        <v>0</v>
      </c>
      <c r="I8" s="9">
        <v>8</v>
      </c>
      <c r="J8" s="8">
        <f t="shared" si="2"/>
        <v>0</v>
      </c>
      <c r="K8" s="9"/>
      <c r="L8" s="11"/>
    </row>
    <row r="9" spans="1:12" ht="70.5" customHeight="1" x14ac:dyDescent="0.25">
      <c r="A9" s="25">
        <v>7</v>
      </c>
      <c r="B9" s="26" t="s">
        <v>27</v>
      </c>
      <c r="C9" s="30">
        <v>60</v>
      </c>
      <c r="D9" s="30" t="s">
        <v>7</v>
      </c>
      <c r="E9" s="30"/>
      <c r="F9" s="5"/>
      <c r="G9" s="7">
        <f t="shared" si="0"/>
        <v>0</v>
      </c>
      <c r="H9" s="8">
        <f t="shared" si="1"/>
        <v>0</v>
      </c>
      <c r="I9" s="9">
        <v>8</v>
      </c>
      <c r="J9" s="8">
        <f t="shared" si="2"/>
        <v>0</v>
      </c>
      <c r="K9" s="9"/>
      <c r="L9" s="11"/>
    </row>
    <row r="10" spans="1:12" ht="36" x14ac:dyDescent="0.25">
      <c r="A10" s="25">
        <v>8</v>
      </c>
      <c r="B10" s="26" t="s">
        <v>12</v>
      </c>
      <c r="C10" s="30">
        <v>30</v>
      </c>
      <c r="D10" s="30" t="s">
        <v>7</v>
      </c>
      <c r="E10" s="30"/>
      <c r="F10" s="5"/>
      <c r="G10" s="7">
        <f t="shared" si="0"/>
        <v>0</v>
      </c>
      <c r="H10" s="8">
        <f t="shared" si="1"/>
        <v>0</v>
      </c>
      <c r="I10" s="9">
        <v>8</v>
      </c>
      <c r="J10" s="8">
        <f t="shared" si="2"/>
        <v>0</v>
      </c>
      <c r="K10" s="9"/>
      <c r="L10" s="11"/>
    </row>
    <row r="11" spans="1:12" ht="55.5" customHeight="1" x14ac:dyDescent="0.25">
      <c r="A11" s="25">
        <v>9</v>
      </c>
      <c r="B11" s="26" t="s">
        <v>13</v>
      </c>
      <c r="C11" s="30">
        <v>10</v>
      </c>
      <c r="D11" s="30" t="s">
        <v>7</v>
      </c>
      <c r="E11" s="30"/>
      <c r="F11" s="5"/>
      <c r="G11" s="7">
        <f t="shared" si="0"/>
        <v>0</v>
      </c>
      <c r="H11" s="8">
        <f t="shared" si="1"/>
        <v>0</v>
      </c>
      <c r="I11" s="9">
        <v>8</v>
      </c>
      <c r="J11" s="8">
        <f t="shared" si="2"/>
        <v>0</v>
      </c>
      <c r="K11" s="9"/>
      <c r="L11" s="11"/>
    </row>
    <row r="12" spans="1:12" ht="48" x14ac:dyDescent="0.25">
      <c r="A12" s="25">
        <v>10</v>
      </c>
      <c r="B12" s="29" t="s">
        <v>14</v>
      </c>
      <c r="C12" s="25">
        <v>30</v>
      </c>
      <c r="D12" s="25" t="s">
        <v>7</v>
      </c>
      <c r="E12" s="25"/>
      <c r="F12" s="5"/>
      <c r="G12" s="7">
        <f t="shared" si="0"/>
        <v>0</v>
      </c>
      <c r="H12" s="8">
        <f t="shared" si="1"/>
        <v>0</v>
      </c>
      <c r="I12" s="9">
        <v>8</v>
      </c>
      <c r="J12" s="8">
        <f t="shared" si="2"/>
        <v>0</v>
      </c>
      <c r="K12" s="9"/>
      <c r="L12" s="11"/>
    </row>
    <row r="13" spans="1:12" ht="92.25" customHeight="1" x14ac:dyDescent="0.25">
      <c r="A13" s="25">
        <v>11</v>
      </c>
      <c r="B13" s="32" t="s">
        <v>15</v>
      </c>
      <c r="C13" s="25">
        <v>40</v>
      </c>
      <c r="D13" s="25" t="s">
        <v>7</v>
      </c>
      <c r="E13" s="25"/>
      <c r="F13" s="5"/>
      <c r="G13" s="7">
        <f t="shared" si="0"/>
        <v>0</v>
      </c>
      <c r="H13" s="8">
        <f t="shared" si="1"/>
        <v>0</v>
      </c>
      <c r="I13" s="9">
        <v>8</v>
      </c>
      <c r="J13" s="8">
        <f t="shared" si="2"/>
        <v>0</v>
      </c>
      <c r="K13" s="9"/>
      <c r="L13" s="11"/>
    </row>
    <row r="14" spans="1:12" ht="61.5" customHeight="1" x14ac:dyDescent="0.25">
      <c r="A14" s="30">
        <v>12</v>
      </c>
      <c r="B14" s="26" t="s">
        <v>28</v>
      </c>
      <c r="C14" s="30">
        <v>40</v>
      </c>
      <c r="D14" s="30" t="s">
        <v>7</v>
      </c>
      <c r="E14" s="30"/>
      <c r="F14" s="5"/>
      <c r="G14" s="7">
        <f t="shared" si="0"/>
        <v>0</v>
      </c>
      <c r="H14" s="8">
        <f t="shared" si="1"/>
        <v>0</v>
      </c>
      <c r="I14" s="9">
        <v>8</v>
      </c>
      <c r="J14" s="8">
        <f t="shared" si="2"/>
        <v>0</v>
      </c>
      <c r="K14" s="9"/>
      <c r="L14" s="11"/>
    </row>
    <row r="15" spans="1:12" ht="79.5" customHeight="1" x14ac:dyDescent="0.25">
      <c r="A15" s="30">
        <v>13</v>
      </c>
      <c r="B15" s="33" t="s">
        <v>33</v>
      </c>
      <c r="C15" s="30">
        <v>10</v>
      </c>
      <c r="D15" s="30" t="s">
        <v>7</v>
      </c>
      <c r="E15" s="30"/>
      <c r="F15" s="5"/>
      <c r="G15" s="7">
        <f t="shared" si="0"/>
        <v>0</v>
      </c>
      <c r="H15" s="8">
        <f t="shared" si="1"/>
        <v>0</v>
      </c>
      <c r="I15" s="9">
        <v>8</v>
      </c>
      <c r="J15" s="8">
        <f t="shared" si="2"/>
        <v>0</v>
      </c>
      <c r="K15" s="9"/>
      <c r="L15" s="11"/>
    </row>
    <row r="16" spans="1:12" ht="168" x14ac:dyDescent="0.25">
      <c r="A16" s="30">
        <v>14</v>
      </c>
      <c r="B16" s="26" t="s">
        <v>25</v>
      </c>
      <c r="C16" s="30">
        <v>40</v>
      </c>
      <c r="D16" s="30" t="s">
        <v>7</v>
      </c>
      <c r="E16" s="30"/>
      <c r="F16" s="5"/>
      <c r="G16" s="7">
        <f t="shared" si="0"/>
        <v>0</v>
      </c>
      <c r="H16" s="8">
        <f t="shared" si="1"/>
        <v>0</v>
      </c>
      <c r="I16" s="9">
        <v>8</v>
      </c>
      <c r="J16" s="8">
        <f t="shared" si="2"/>
        <v>0</v>
      </c>
      <c r="K16" s="9"/>
      <c r="L16" s="11"/>
    </row>
    <row r="17" spans="1:12" ht="59.25" customHeight="1" x14ac:dyDescent="0.25">
      <c r="A17" s="30">
        <v>15</v>
      </c>
      <c r="B17" s="26" t="s">
        <v>16</v>
      </c>
      <c r="C17" s="30">
        <v>20</v>
      </c>
      <c r="D17" s="30" t="s">
        <v>7</v>
      </c>
      <c r="E17" s="30"/>
      <c r="F17" s="5"/>
      <c r="G17" s="7">
        <f t="shared" si="0"/>
        <v>0</v>
      </c>
      <c r="H17" s="8">
        <f t="shared" si="1"/>
        <v>0</v>
      </c>
      <c r="I17" s="9">
        <v>8</v>
      </c>
      <c r="J17" s="8">
        <f t="shared" si="2"/>
        <v>0</v>
      </c>
      <c r="K17" s="9"/>
      <c r="L17" s="11"/>
    </row>
    <row r="18" spans="1:12" ht="58.5" customHeight="1" x14ac:dyDescent="0.25">
      <c r="A18" s="25">
        <v>16</v>
      </c>
      <c r="B18" s="29" t="s">
        <v>29</v>
      </c>
      <c r="C18" s="25">
        <v>20</v>
      </c>
      <c r="D18" s="25" t="s">
        <v>7</v>
      </c>
      <c r="E18" s="25"/>
      <c r="F18" s="5"/>
      <c r="G18" s="7">
        <f t="shared" si="0"/>
        <v>0</v>
      </c>
      <c r="H18" s="8">
        <f t="shared" si="1"/>
        <v>0</v>
      </c>
      <c r="I18" s="9">
        <v>8</v>
      </c>
      <c r="J18" s="8">
        <f t="shared" si="2"/>
        <v>0</v>
      </c>
      <c r="K18" s="9"/>
      <c r="L18" s="11"/>
    </row>
    <row r="19" spans="1:12" ht="72" x14ac:dyDescent="0.25">
      <c r="A19" s="25">
        <v>17</v>
      </c>
      <c r="B19" s="29" t="s">
        <v>17</v>
      </c>
      <c r="C19" s="25">
        <v>80</v>
      </c>
      <c r="D19" s="25" t="s">
        <v>7</v>
      </c>
      <c r="E19" s="25"/>
      <c r="F19" s="5"/>
      <c r="G19" s="7">
        <f t="shared" si="0"/>
        <v>0</v>
      </c>
      <c r="H19" s="8">
        <f t="shared" si="1"/>
        <v>0</v>
      </c>
      <c r="I19" s="9">
        <v>8</v>
      </c>
      <c r="J19" s="8">
        <f t="shared" si="2"/>
        <v>0</v>
      </c>
      <c r="K19" s="9"/>
      <c r="L19" s="11"/>
    </row>
    <row r="20" spans="1:12" ht="46.5" customHeight="1" x14ac:dyDescent="0.25">
      <c r="A20" s="25">
        <v>18</v>
      </c>
      <c r="B20" s="26" t="s">
        <v>18</v>
      </c>
      <c r="C20" s="25">
        <v>20</v>
      </c>
      <c r="D20" s="25" t="s">
        <v>7</v>
      </c>
      <c r="E20" s="25"/>
      <c r="F20" s="5"/>
      <c r="G20" s="7">
        <f t="shared" si="0"/>
        <v>0</v>
      </c>
      <c r="H20" s="8">
        <f t="shared" si="1"/>
        <v>0</v>
      </c>
      <c r="I20" s="9">
        <v>8</v>
      </c>
      <c r="J20" s="8">
        <f t="shared" si="2"/>
        <v>0</v>
      </c>
      <c r="K20" s="9"/>
      <c r="L20" s="11"/>
    </row>
    <row r="21" spans="1:12" ht="48" customHeight="1" x14ac:dyDescent="0.25">
      <c r="A21" s="25">
        <v>19</v>
      </c>
      <c r="B21" s="26" t="s">
        <v>19</v>
      </c>
      <c r="C21" s="25">
        <v>50</v>
      </c>
      <c r="D21" s="25" t="s">
        <v>7</v>
      </c>
      <c r="E21" s="25"/>
      <c r="F21" s="5"/>
      <c r="G21" s="7">
        <f t="shared" si="0"/>
        <v>0</v>
      </c>
      <c r="H21" s="8">
        <f t="shared" si="1"/>
        <v>0</v>
      </c>
      <c r="I21" s="9">
        <v>8</v>
      </c>
      <c r="J21" s="8">
        <f t="shared" si="2"/>
        <v>0</v>
      </c>
      <c r="K21" s="9"/>
      <c r="L21" s="11"/>
    </row>
    <row r="22" spans="1:12" ht="70.5" customHeight="1" x14ac:dyDescent="0.25">
      <c r="A22" s="25">
        <v>20</v>
      </c>
      <c r="B22" s="29" t="s">
        <v>30</v>
      </c>
      <c r="C22" s="25">
        <v>10</v>
      </c>
      <c r="D22" s="25" t="s">
        <v>7</v>
      </c>
      <c r="E22" s="25"/>
      <c r="F22" s="5"/>
      <c r="G22" s="7">
        <f t="shared" si="0"/>
        <v>0</v>
      </c>
      <c r="H22" s="8">
        <f t="shared" si="1"/>
        <v>0</v>
      </c>
      <c r="I22" s="9">
        <v>8</v>
      </c>
      <c r="J22" s="8">
        <f t="shared" si="2"/>
        <v>0</v>
      </c>
      <c r="K22" s="9"/>
      <c r="L22" s="11"/>
    </row>
    <row r="23" spans="1:12" ht="55.5" customHeight="1" x14ac:dyDescent="0.25">
      <c r="A23" s="25">
        <v>21</v>
      </c>
      <c r="B23" s="26" t="s">
        <v>20</v>
      </c>
      <c r="C23" s="30">
        <v>10</v>
      </c>
      <c r="D23" s="30" t="s">
        <v>7</v>
      </c>
      <c r="E23" s="30"/>
      <c r="F23" s="5"/>
      <c r="G23" s="7">
        <f t="shared" si="0"/>
        <v>0</v>
      </c>
      <c r="H23" s="8">
        <f t="shared" si="1"/>
        <v>0</v>
      </c>
      <c r="I23" s="9">
        <v>8</v>
      </c>
      <c r="J23" s="8">
        <f t="shared" si="2"/>
        <v>0</v>
      </c>
      <c r="K23" s="9"/>
      <c r="L23" s="11"/>
    </row>
    <row r="24" spans="1:12" ht="276" x14ac:dyDescent="0.25">
      <c r="A24" s="25">
        <v>22</v>
      </c>
      <c r="B24" s="29" t="s">
        <v>21</v>
      </c>
      <c r="C24" s="25">
        <v>20</v>
      </c>
      <c r="D24" s="25" t="s">
        <v>7</v>
      </c>
      <c r="E24" s="25"/>
      <c r="F24" s="5"/>
      <c r="G24" s="7">
        <f t="shared" si="0"/>
        <v>0</v>
      </c>
      <c r="H24" s="8">
        <f t="shared" si="1"/>
        <v>0</v>
      </c>
      <c r="I24" s="9">
        <v>8</v>
      </c>
      <c r="J24" s="8">
        <f t="shared" si="2"/>
        <v>0</v>
      </c>
      <c r="K24" s="9"/>
      <c r="L24" s="11"/>
    </row>
    <row r="25" spans="1:12" ht="57" customHeight="1" x14ac:dyDescent="0.25">
      <c r="A25" s="25">
        <v>23</v>
      </c>
      <c r="B25" s="29" t="s">
        <v>32</v>
      </c>
      <c r="C25" s="25">
        <v>20</v>
      </c>
      <c r="D25" s="25" t="s">
        <v>7</v>
      </c>
      <c r="E25" s="25"/>
      <c r="F25" s="34"/>
      <c r="G25" s="7">
        <f t="shared" si="0"/>
        <v>0</v>
      </c>
      <c r="H25" s="8">
        <f t="shared" si="1"/>
        <v>0</v>
      </c>
      <c r="I25" s="9">
        <v>8</v>
      </c>
      <c r="J25" s="8">
        <f t="shared" si="2"/>
        <v>0</v>
      </c>
      <c r="K25" s="9"/>
      <c r="L25" s="11"/>
    </row>
    <row r="26" spans="1:12" ht="45.75" customHeight="1" x14ac:dyDescent="0.25">
      <c r="A26" s="25">
        <v>24</v>
      </c>
      <c r="B26" s="29" t="s">
        <v>31</v>
      </c>
      <c r="C26" s="25">
        <v>20</v>
      </c>
      <c r="D26" s="25" t="s">
        <v>7</v>
      </c>
      <c r="E26" s="25"/>
      <c r="F26" s="5"/>
      <c r="G26" s="7">
        <f t="shared" si="0"/>
        <v>0</v>
      </c>
      <c r="H26" s="8">
        <f t="shared" si="1"/>
        <v>0</v>
      </c>
      <c r="I26" s="9">
        <v>8</v>
      </c>
      <c r="J26" s="8">
        <f t="shared" si="2"/>
        <v>0</v>
      </c>
      <c r="K26" s="9"/>
      <c r="L26" s="11"/>
    </row>
    <row r="27" spans="1:12" ht="84" x14ac:dyDescent="0.25">
      <c r="A27" s="25">
        <v>25</v>
      </c>
      <c r="B27" s="29" t="s">
        <v>22</v>
      </c>
      <c r="C27" s="25">
        <v>10</v>
      </c>
      <c r="D27" s="25" t="s">
        <v>7</v>
      </c>
      <c r="E27" s="25"/>
      <c r="F27" s="35"/>
      <c r="G27" s="7">
        <f t="shared" si="0"/>
        <v>0</v>
      </c>
      <c r="H27" s="8">
        <f t="shared" si="1"/>
        <v>0</v>
      </c>
      <c r="I27" s="9">
        <v>8</v>
      </c>
      <c r="J27" s="8">
        <f t="shared" si="2"/>
        <v>0</v>
      </c>
      <c r="K27" s="9"/>
      <c r="L27" s="11"/>
    </row>
    <row r="28" spans="1:12" ht="15.75" thickBot="1" x14ac:dyDescent="0.3">
      <c r="A28" s="14"/>
      <c r="B28" s="15" t="s">
        <v>23</v>
      </c>
      <c r="C28" s="14"/>
      <c r="D28" s="16"/>
      <c r="E28" s="16"/>
      <c r="F28" s="17"/>
      <c r="G28" s="17"/>
      <c r="H28" s="18">
        <f>SUM(H3:H27)</f>
        <v>0</v>
      </c>
      <c r="I28" s="19"/>
      <c r="J28" s="20">
        <f>SUM(J3:J27)</f>
        <v>0</v>
      </c>
      <c r="K28" s="21"/>
      <c r="L28" s="1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4" zoomScaleNormal="100" workbookViewId="0">
      <selection activeCell="B2" sqref="B2"/>
    </sheetView>
  </sheetViews>
  <sheetFormatPr defaultRowHeight="15" x14ac:dyDescent="0.25"/>
  <cols>
    <col min="1" max="1" width="9.140625" style="4"/>
    <col min="2" max="2" width="45.28515625" style="3" customWidth="1"/>
    <col min="6" max="6" width="9.5703125" style="1" bestFit="1" customWidth="1"/>
    <col min="7" max="7" width="9.28515625" style="1" bestFit="1" customWidth="1"/>
    <col min="8" max="8" width="13.28515625" style="1" customWidth="1"/>
    <col min="9" max="9" width="9.140625" style="2"/>
    <col min="10" max="10" width="15" style="1" customWidth="1"/>
    <col min="11" max="11" width="9.140625" style="2"/>
    <col min="12" max="12" width="15" style="1" customWidth="1"/>
  </cols>
  <sheetData>
    <row r="1" spans="1:12" x14ac:dyDescent="0.25">
      <c r="A1" s="46" t="s">
        <v>72</v>
      </c>
      <c r="B1" s="46"/>
      <c r="C1" s="46"/>
      <c r="D1" s="46"/>
      <c r="E1" s="46"/>
      <c r="F1" s="46"/>
      <c r="G1" s="46"/>
      <c r="H1" s="46"/>
      <c r="I1" s="46"/>
      <c r="K1" s="13"/>
    </row>
    <row r="2" spans="1:12" ht="72" x14ac:dyDescent="0.25">
      <c r="A2" s="36" t="s">
        <v>0</v>
      </c>
      <c r="B2" s="22" t="s">
        <v>68</v>
      </c>
      <c r="C2" s="22" t="s">
        <v>1</v>
      </c>
      <c r="D2" s="22" t="s">
        <v>24</v>
      </c>
      <c r="E2" s="22" t="s">
        <v>70</v>
      </c>
      <c r="F2" s="23" t="s">
        <v>71</v>
      </c>
      <c r="G2" s="23" t="s">
        <v>2</v>
      </c>
      <c r="H2" s="23" t="s">
        <v>3</v>
      </c>
      <c r="I2" s="24" t="s">
        <v>4</v>
      </c>
      <c r="J2" s="23" t="s">
        <v>5</v>
      </c>
      <c r="K2" s="24" t="s">
        <v>73</v>
      </c>
      <c r="L2" s="10"/>
    </row>
    <row r="3" spans="1:12" ht="144" x14ac:dyDescent="0.25">
      <c r="A3" s="37">
        <v>1</v>
      </c>
      <c r="B3" s="38" t="s">
        <v>34</v>
      </c>
      <c r="C3" s="27">
        <v>70</v>
      </c>
      <c r="D3" s="27" t="s">
        <v>7</v>
      </c>
      <c r="E3" s="27"/>
      <c r="F3" s="28"/>
      <c r="G3" s="7">
        <f>ROUND(F3*(1+(I3/100)),2)</f>
        <v>0</v>
      </c>
      <c r="H3" s="8">
        <f>C3*F3</f>
        <v>0</v>
      </c>
      <c r="I3" s="9">
        <v>8</v>
      </c>
      <c r="J3" s="8">
        <f>H3+H3*I3/100</f>
        <v>0</v>
      </c>
      <c r="K3" s="9"/>
      <c r="L3" s="11"/>
    </row>
    <row r="4" spans="1:12" ht="168" x14ac:dyDescent="0.25">
      <c r="A4" s="37">
        <v>2</v>
      </c>
      <c r="B4" s="39" t="s">
        <v>35</v>
      </c>
      <c r="C4" s="30">
        <v>30</v>
      </c>
      <c r="D4" s="25" t="s">
        <v>7</v>
      </c>
      <c r="E4" s="25"/>
      <c r="F4" s="5"/>
      <c r="G4" s="7">
        <f t="shared" ref="G4:G27" si="0">ROUND(F4*(1+(I4/100)),2)</f>
        <v>0</v>
      </c>
      <c r="H4" s="8">
        <f t="shared" ref="H4:H27" si="1">C4*F4</f>
        <v>0</v>
      </c>
      <c r="I4" s="9">
        <v>8</v>
      </c>
      <c r="J4" s="8">
        <f t="shared" ref="J4:J27" si="2">H4+H4*I4/100</f>
        <v>0</v>
      </c>
      <c r="K4" s="9"/>
      <c r="L4" s="11"/>
    </row>
    <row r="5" spans="1:12" ht="96" x14ac:dyDescent="0.25">
      <c r="A5" s="37">
        <v>3</v>
      </c>
      <c r="B5" s="38" t="s">
        <v>36</v>
      </c>
      <c r="C5" s="25">
        <v>6</v>
      </c>
      <c r="D5" s="25" t="s">
        <v>37</v>
      </c>
      <c r="E5" s="25"/>
      <c r="F5" s="5"/>
      <c r="G5" s="7">
        <f t="shared" si="0"/>
        <v>0</v>
      </c>
      <c r="H5" s="8">
        <f t="shared" si="1"/>
        <v>0</v>
      </c>
      <c r="I5" s="9">
        <v>8</v>
      </c>
      <c r="J5" s="8">
        <f t="shared" si="2"/>
        <v>0</v>
      </c>
      <c r="K5" s="9"/>
      <c r="L5" s="11"/>
    </row>
    <row r="6" spans="1:12" ht="60" x14ac:dyDescent="0.25">
      <c r="A6" s="37">
        <v>4</v>
      </c>
      <c r="B6" s="38" t="s">
        <v>38</v>
      </c>
      <c r="C6" s="25">
        <v>1</v>
      </c>
      <c r="D6" s="25" t="s">
        <v>37</v>
      </c>
      <c r="E6" s="25"/>
      <c r="F6" s="5"/>
      <c r="G6" s="7">
        <f t="shared" si="0"/>
        <v>0</v>
      </c>
      <c r="H6" s="8">
        <f t="shared" si="1"/>
        <v>0</v>
      </c>
      <c r="I6" s="9">
        <v>8</v>
      </c>
      <c r="J6" s="8">
        <f t="shared" si="2"/>
        <v>0</v>
      </c>
      <c r="K6" s="9"/>
      <c r="L6" s="11"/>
    </row>
    <row r="7" spans="1:12" ht="84" x14ac:dyDescent="0.25">
      <c r="A7" s="37">
        <v>5</v>
      </c>
      <c r="B7" s="40" t="s">
        <v>39</v>
      </c>
      <c r="C7" s="25">
        <v>1</v>
      </c>
      <c r="D7" s="25" t="s">
        <v>37</v>
      </c>
      <c r="E7" s="25"/>
      <c r="F7" s="5"/>
      <c r="G7" s="7">
        <f t="shared" si="0"/>
        <v>0</v>
      </c>
      <c r="H7" s="8">
        <f t="shared" si="1"/>
        <v>0</v>
      </c>
      <c r="I7" s="9">
        <v>8</v>
      </c>
      <c r="J7" s="8">
        <f t="shared" si="2"/>
        <v>0</v>
      </c>
      <c r="K7" s="9"/>
      <c r="L7" s="11"/>
    </row>
    <row r="8" spans="1:12" ht="108" x14ac:dyDescent="0.25">
      <c r="A8" s="37">
        <v>6</v>
      </c>
      <c r="B8" s="38" t="s">
        <v>40</v>
      </c>
      <c r="C8" s="30">
        <v>25</v>
      </c>
      <c r="D8" s="30" t="s">
        <v>7</v>
      </c>
      <c r="E8" s="30"/>
      <c r="F8" s="5"/>
      <c r="G8" s="7">
        <f t="shared" si="0"/>
        <v>0</v>
      </c>
      <c r="H8" s="8">
        <f t="shared" si="1"/>
        <v>0</v>
      </c>
      <c r="I8" s="9">
        <v>8</v>
      </c>
      <c r="J8" s="8">
        <f t="shared" si="2"/>
        <v>0</v>
      </c>
      <c r="K8" s="9"/>
      <c r="L8" s="11"/>
    </row>
    <row r="9" spans="1:12" ht="108" x14ac:dyDescent="0.25">
      <c r="A9" s="37">
        <v>7</v>
      </c>
      <c r="B9" s="38" t="s">
        <v>41</v>
      </c>
      <c r="C9" s="30">
        <v>25</v>
      </c>
      <c r="D9" s="30" t="s">
        <v>7</v>
      </c>
      <c r="E9" s="30"/>
      <c r="F9" s="5"/>
      <c r="G9" s="7">
        <f t="shared" si="0"/>
        <v>0</v>
      </c>
      <c r="H9" s="8">
        <f t="shared" si="1"/>
        <v>0</v>
      </c>
      <c r="I9" s="9">
        <v>8</v>
      </c>
      <c r="J9" s="8">
        <f t="shared" si="2"/>
        <v>0</v>
      </c>
      <c r="K9" s="9"/>
      <c r="L9" s="11"/>
    </row>
    <row r="10" spans="1:12" ht="276" x14ac:dyDescent="0.25">
      <c r="A10" s="37">
        <v>8</v>
      </c>
      <c r="B10" s="39" t="s">
        <v>42</v>
      </c>
      <c r="C10" s="30">
        <v>50</v>
      </c>
      <c r="D10" s="30" t="s">
        <v>7</v>
      </c>
      <c r="E10" s="30"/>
      <c r="F10" s="5"/>
      <c r="G10" s="7">
        <f t="shared" si="0"/>
        <v>0</v>
      </c>
      <c r="H10" s="8">
        <f t="shared" si="1"/>
        <v>0</v>
      </c>
      <c r="I10" s="9">
        <v>8</v>
      </c>
      <c r="J10" s="8">
        <f t="shared" si="2"/>
        <v>0</v>
      </c>
      <c r="K10" s="9"/>
      <c r="L10" s="11"/>
    </row>
    <row r="11" spans="1:12" ht="300" x14ac:dyDescent="0.25">
      <c r="A11" s="37">
        <v>9</v>
      </c>
      <c r="B11" s="38" t="s">
        <v>43</v>
      </c>
      <c r="C11" s="30">
        <v>25</v>
      </c>
      <c r="D11" s="30" t="s">
        <v>7</v>
      </c>
      <c r="E11" s="30"/>
      <c r="F11" s="5"/>
      <c r="G11" s="7">
        <f t="shared" si="0"/>
        <v>0</v>
      </c>
      <c r="H11" s="8">
        <f t="shared" si="1"/>
        <v>0</v>
      </c>
      <c r="I11" s="9">
        <v>8</v>
      </c>
      <c r="J11" s="8">
        <f t="shared" si="2"/>
        <v>0</v>
      </c>
      <c r="K11" s="9"/>
      <c r="L11" s="11"/>
    </row>
    <row r="12" spans="1:12" ht="252" x14ac:dyDescent="0.25">
      <c r="A12" s="37">
        <v>10</v>
      </c>
      <c r="B12" s="38" t="s">
        <v>44</v>
      </c>
      <c r="C12" s="25">
        <v>15</v>
      </c>
      <c r="D12" s="25" t="s">
        <v>7</v>
      </c>
      <c r="E12" s="25"/>
      <c r="F12" s="5"/>
      <c r="G12" s="7">
        <f t="shared" si="0"/>
        <v>0</v>
      </c>
      <c r="H12" s="8">
        <f t="shared" si="1"/>
        <v>0</v>
      </c>
      <c r="I12" s="9">
        <v>8</v>
      </c>
      <c r="J12" s="8">
        <f t="shared" si="2"/>
        <v>0</v>
      </c>
      <c r="K12" s="9"/>
      <c r="L12" s="11"/>
    </row>
    <row r="13" spans="1:12" ht="276" x14ac:dyDescent="0.25">
      <c r="A13" s="37">
        <v>11</v>
      </c>
      <c r="B13" s="38" t="s">
        <v>45</v>
      </c>
      <c r="C13" s="25">
        <v>15</v>
      </c>
      <c r="D13" s="25" t="s">
        <v>7</v>
      </c>
      <c r="E13" s="25"/>
      <c r="F13" s="5"/>
      <c r="G13" s="7">
        <f t="shared" si="0"/>
        <v>0</v>
      </c>
      <c r="H13" s="8">
        <f t="shared" si="1"/>
        <v>0</v>
      </c>
      <c r="I13" s="9">
        <v>8</v>
      </c>
      <c r="J13" s="8">
        <f t="shared" si="2"/>
        <v>0</v>
      </c>
      <c r="K13" s="9"/>
      <c r="L13" s="11"/>
    </row>
    <row r="14" spans="1:12" ht="180" x14ac:dyDescent="0.25">
      <c r="A14" s="37">
        <v>12</v>
      </c>
      <c r="B14" s="38" t="s">
        <v>46</v>
      </c>
      <c r="C14" s="30">
        <v>20</v>
      </c>
      <c r="D14" s="30" t="s">
        <v>7</v>
      </c>
      <c r="E14" s="30"/>
      <c r="F14" s="5"/>
      <c r="G14" s="7">
        <f t="shared" si="0"/>
        <v>0</v>
      </c>
      <c r="H14" s="8">
        <f t="shared" si="1"/>
        <v>0</v>
      </c>
      <c r="I14" s="9">
        <v>8</v>
      </c>
      <c r="J14" s="8">
        <f t="shared" si="2"/>
        <v>0</v>
      </c>
      <c r="K14" s="9"/>
      <c r="L14" s="11"/>
    </row>
    <row r="15" spans="1:12" ht="192" x14ac:dyDescent="0.25">
      <c r="A15" s="37">
        <v>13</v>
      </c>
      <c r="B15" s="38" t="s">
        <v>47</v>
      </c>
      <c r="C15" s="30">
        <v>20</v>
      </c>
      <c r="D15" s="30" t="s">
        <v>7</v>
      </c>
      <c r="E15" s="30"/>
      <c r="F15" s="5"/>
      <c r="G15" s="7">
        <f t="shared" si="0"/>
        <v>0</v>
      </c>
      <c r="H15" s="8">
        <f t="shared" si="1"/>
        <v>0</v>
      </c>
      <c r="I15" s="9">
        <v>8</v>
      </c>
      <c r="J15" s="8">
        <f t="shared" si="2"/>
        <v>0</v>
      </c>
      <c r="K15" s="9"/>
      <c r="L15" s="11"/>
    </row>
    <row r="16" spans="1:12" ht="180" x14ac:dyDescent="0.25">
      <c r="A16" s="37">
        <v>14</v>
      </c>
      <c r="B16" s="38" t="s">
        <v>48</v>
      </c>
      <c r="C16" s="30">
        <v>10</v>
      </c>
      <c r="D16" s="30" t="s">
        <v>7</v>
      </c>
      <c r="E16" s="30"/>
      <c r="F16" s="5"/>
      <c r="G16" s="7">
        <f t="shared" si="0"/>
        <v>0</v>
      </c>
      <c r="H16" s="8">
        <f t="shared" si="1"/>
        <v>0</v>
      </c>
      <c r="I16" s="9">
        <v>8</v>
      </c>
      <c r="J16" s="8">
        <f t="shared" si="2"/>
        <v>0</v>
      </c>
      <c r="K16" s="9"/>
      <c r="L16" s="11"/>
    </row>
    <row r="17" spans="1:12" ht="192" x14ac:dyDescent="0.25">
      <c r="A17" s="37">
        <v>15</v>
      </c>
      <c r="B17" s="38" t="s">
        <v>49</v>
      </c>
      <c r="C17" s="30">
        <v>10</v>
      </c>
      <c r="D17" s="30" t="s">
        <v>7</v>
      </c>
      <c r="E17" s="30"/>
      <c r="F17" s="5"/>
      <c r="G17" s="7">
        <f t="shared" si="0"/>
        <v>0</v>
      </c>
      <c r="H17" s="8">
        <f t="shared" si="1"/>
        <v>0</v>
      </c>
      <c r="I17" s="9">
        <v>8</v>
      </c>
      <c r="J17" s="8">
        <f t="shared" si="2"/>
        <v>0</v>
      </c>
      <c r="K17" s="9"/>
      <c r="L17" s="11"/>
    </row>
    <row r="18" spans="1:12" ht="204" x14ac:dyDescent="0.25">
      <c r="A18" s="37">
        <v>16</v>
      </c>
      <c r="B18" s="41" t="s">
        <v>50</v>
      </c>
      <c r="C18" s="25">
        <v>10</v>
      </c>
      <c r="D18" s="25" t="s">
        <v>7</v>
      </c>
      <c r="E18" s="25"/>
      <c r="F18" s="5"/>
      <c r="G18" s="7">
        <f t="shared" si="0"/>
        <v>0</v>
      </c>
      <c r="H18" s="8">
        <f t="shared" si="1"/>
        <v>0</v>
      </c>
      <c r="I18" s="9">
        <v>8</v>
      </c>
      <c r="J18" s="8">
        <f t="shared" si="2"/>
        <v>0</v>
      </c>
      <c r="K18" s="9"/>
      <c r="L18" s="11"/>
    </row>
    <row r="19" spans="1:12" ht="120" x14ac:dyDescent="0.25">
      <c r="A19" s="37">
        <v>17</v>
      </c>
      <c r="B19" s="39" t="s">
        <v>51</v>
      </c>
      <c r="C19" s="25">
        <v>50</v>
      </c>
      <c r="D19" s="25" t="s">
        <v>7</v>
      </c>
      <c r="E19" s="25"/>
      <c r="F19" s="5"/>
      <c r="G19" s="7">
        <f t="shared" si="0"/>
        <v>0</v>
      </c>
      <c r="H19" s="8">
        <f t="shared" si="1"/>
        <v>0</v>
      </c>
      <c r="I19" s="9">
        <v>8</v>
      </c>
      <c r="J19" s="8">
        <f t="shared" si="2"/>
        <v>0</v>
      </c>
      <c r="K19" s="9"/>
      <c r="L19" s="11"/>
    </row>
    <row r="20" spans="1:12" ht="132" x14ac:dyDescent="0.25">
      <c r="A20" s="37">
        <v>18</v>
      </c>
      <c r="B20" s="38" t="s">
        <v>52</v>
      </c>
      <c r="C20" s="25">
        <v>20</v>
      </c>
      <c r="D20" s="25" t="s">
        <v>7</v>
      </c>
      <c r="E20" s="25"/>
      <c r="F20" s="5"/>
      <c r="G20" s="7">
        <f t="shared" si="0"/>
        <v>0</v>
      </c>
      <c r="H20" s="8">
        <f t="shared" si="1"/>
        <v>0</v>
      </c>
      <c r="I20" s="9">
        <v>8</v>
      </c>
      <c r="J20" s="8">
        <f t="shared" si="2"/>
        <v>0</v>
      </c>
      <c r="K20" s="9"/>
      <c r="L20" s="11"/>
    </row>
    <row r="21" spans="1:12" ht="156" x14ac:dyDescent="0.25">
      <c r="A21" s="37">
        <v>19</v>
      </c>
      <c r="B21" s="39" t="s">
        <v>53</v>
      </c>
      <c r="C21" s="25">
        <v>5</v>
      </c>
      <c r="D21" s="25" t="s">
        <v>37</v>
      </c>
      <c r="E21" s="25"/>
      <c r="F21" s="5"/>
      <c r="G21" s="7">
        <f t="shared" si="0"/>
        <v>0</v>
      </c>
      <c r="H21" s="8">
        <f t="shared" si="1"/>
        <v>0</v>
      </c>
      <c r="I21" s="9">
        <v>8</v>
      </c>
      <c r="J21" s="8">
        <f t="shared" si="2"/>
        <v>0</v>
      </c>
      <c r="K21" s="9"/>
      <c r="L21" s="11"/>
    </row>
    <row r="22" spans="1:12" ht="156" x14ac:dyDescent="0.25">
      <c r="A22" s="37">
        <v>20</v>
      </c>
      <c r="B22" s="39" t="s">
        <v>54</v>
      </c>
      <c r="C22" s="25">
        <v>70</v>
      </c>
      <c r="D22" s="25" t="s">
        <v>7</v>
      </c>
      <c r="E22" s="25"/>
      <c r="F22" s="5"/>
      <c r="G22" s="7">
        <f t="shared" si="0"/>
        <v>0</v>
      </c>
      <c r="H22" s="8">
        <f t="shared" si="1"/>
        <v>0</v>
      </c>
      <c r="I22" s="9">
        <v>8</v>
      </c>
      <c r="J22" s="8">
        <f t="shared" si="2"/>
        <v>0</v>
      </c>
      <c r="K22" s="9"/>
      <c r="L22" s="11"/>
    </row>
    <row r="23" spans="1:12" ht="96" x14ac:dyDescent="0.25">
      <c r="A23" s="37">
        <v>21</v>
      </c>
      <c r="B23" s="39" t="s">
        <v>55</v>
      </c>
      <c r="C23" s="30">
        <v>20</v>
      </c>
      <c r="D23" s="30" t="s">
        <v>7</v>
      </c>
      <c r="E23" s="30"/>
      <c r="F23" s="5"/>
      <c r="G23" s="7">
        <f t="shared" si="0"/>
        <v>0</v>
      </c>
      <c r="H23" s="8">
        <f t="shared" si="1"/>
        <v>0</v>
      </c>
      <c r="I23" s="9">
        <v>8</v>
      </c>
      <c r="J23" s="8">
        <f t="shared" si="2"/>
        <v>0</v>
      </c>
      <c r="K23" s="9"/>
      <c r="L23" s="11"/>
    </row>
    <row r="24" spans="1:12" ht="120" x14ac:dyDescent="0.25">
      <c r="A24" s="37">
        <v>22</v>
      </c>
      <c r="B24" s="39" t="s">
        <v>56</v>
      </c>
      <c r="C24" s="25">
        <v>10</v>
      </c>
      <c r="D24" s="25" t="s">
        <v>7</v>
      </c>
      <c r="E24" s="25"/>
      <c r="F24" s="5"/>
      <c r="G24" s="7">
        <f t="shared" si="0"/>
        <v>0</v>
      </c>
      <c r="H24" s="8">
        <f t="shared" si="1"/>
        <v>0</v>
      </c>
      <c r="I24" s="9">
        <v>8</v>
      </c>
      <c r="J24" s="8">
        <f t="shared" si="2"/>
        <v>0</v>
      </c>
      <c r="K24" s="9"/>
      <c r="L24" s="11"/>
    </row>
    <row r="25" spans="1:12" ht="108" x14ac:dyDescent="0.25">
      <c r="A25" s="37">
        <v>23</v>
      </c>
      <c r="B25" s="39" t="s">
        <v>57</v>
      </c>
      <c r="C25" s="25">
        <v>100</v>
      </c>
      <c r="D25" s="25" t="s">
        <v>7</v>
      </c>
      <c r="E25" s="25"/>
      <c r="F25" s="34"/>
      <c r="G25" s="7">
        <f t="shared" si="0"/>
        <v>0</v>
      </c>
      <c r="H25" s="8">
        <f t="shared" si="1"/>
        <v>0</v>
      </c>
      <c r="I25" s="9">
        <v>8</v>
      </c>
      <c r="J25" s="8">
        <f t="shared" si="2"/>
        <v>0</v>
      </c>
      <c r="K25" s="9"/>
      <c r="L25" s="11"/>
    </row>
    <row r="26" spans="1:12" ht="228" x14ac:dyDescent="0.25">
      <c r="A26" s="37">
        <v>24</v>
      </c>
      <c r="B26" s="39" t="s">
        <v>58</v>
      </c>
      <c r="C26" s="25">
        <v>20</v>
      </c>
      <c r="D26" s="25" t="s">
        <v>7</v>
      </c>
      <c r="E26" s="25"/>
      <c r="F26" s="5"/>
      <c r="G26" s="7">
        <f t="shared" si="0"/>
        <v>0</v>
      </c>
      <c r="H26" s="8">
        <f t="shared" si="1"/>
        <v>0</v>
      </c>
      <c r="I26" s="9">
        <v>8</v>
      </c>
      <c r="J26" s="8">
        <f t="shared" si="2"/>
        <v>0</v>
      </c>
      <c r="K26" s="9"/>
      <c r="L26" s="11"/>
    </row>
    <row r="27" spans="1:12" ht="204" x14ac:dyDescent="0.25">
      <c r="A27" s="37">
        <v>25</v>
      </c>
      <c r="B27" s="38" t="s">
        <v>59</v>
      </c>
      <c r="C27" s="25">
        <v>40</v>
      </c>
      <c r="D27" s="25" t="s">
        <v>7</v>
      </c>
      <c r="E27" s="25"/>
      <c r="F27" s="35"/>
      <c r="G27" s="7">
        <f t="shared" si="0"/>
        <v>0</v>
      </c>
      <c r="H27" s="8">
        <f t="shared" si="1"/>
        <v>0</v>
      </c>
      <c r="I27" s="9">
        <v>8</v>
      </c>
      <c r="J27" s="8">
        <f t="shared" si="2"/>
        <v>0</v>
      </c>
      <c r="K27" s="9"/>
      <c r="L27" s="11"/>
    </row>
    <row r="28" spans="1:12" ht="168" x14ac:dyDescent="0.25">
      <c r="A28" s="37">
        <v>26</v>
      </c>
      <c r="B28" s="41" t="s">
        <v>60</v>
      </c>
      <c r="C28" s="25">
        <v>10</v>
      </c>
      <c r="D28" s="25" t="s">
        <v>7</v>
      </c>
      <c r="E28" s="25"/>
      <c r="F28" s="5"/>
      <c r="G28" s="7">
        <f t="shared" ref="G28:G34" si="3">ROUND(F28*(1+(I28/100)),2)</f>
        <v>0</v>
      </c>
      <c r="H28" s="8">
        <f t="shared" ref="H28:H34" si="4">C28*F28</f>
        <v>0</v>
      </c>
      <c r="I28" s="9">
        <v>8</v>
      </c>
      <c r="J28" s="8">
        <f t="shared" ref="J28:J34" si="5">H28+H28*I28/100</f>
        <v>0</v>
      </c>
      <c r="K28" s="9"/>
      <c r="L28" s="11"/>
    </row>
    <row r="29" spans="1:12" ht="36" x14ac:dyDescent="0.25">
      <c r="A29" s="37">
        <v>27</v>
      </c>
      <c r="B29" s="38" t="s">
        <v>61</v>
      </c>
      <c r="C29" s="25">
        <v>40</v>
      </c>
      <c r="D29" s="25" t="s">
        <v>7</v>
      </c>
      <c r="E29" s="25"/>
      <c r="F29" s="5"/>
      <c r="G29" s="7">
        <f t="shared" si="3"/>
        <v>0</v>
      </c>
      <c r="H29" s="8">
        <f t="shared" si="4"/>
        <v>0</v>
      </c>
      <c r="I29" s="9">
        <v>8</v>
      </c>
      <c r="J29" s="8">
        <f t="shared" si="5"/>
        <v>0</v>
      </c>
      <c r="K29" s="9"/>
      <c r="L29" s="11"/>
    </row>
    <row r="30" spans="1:12" ht="120" x14ac:dyDescent="0.25">
      <c r="A30" s="37">
        <v>28</v>
      </c>
      <c r="B30" s="38" t="s">
        <v>74</v>
      </c>
      <c r="C30" s="30">
        <v>5</v>
      </c>
      <c r="D30" s="30" t="s">
        <v>7</v>
      </c>
      <c r="E30" s="30"/>
      <c r="F30" s="5"/>
      <c r="G30" s="7">
        <f t="shared" si="3"/>
        <v>0</v>
      </c>
      <c r="H30" s="8">
        <f t="shared" si="4"/>
        <v>0</v>
      </c>
      <c r="I30" s="9">
        <v>8</v>
      </c>
      <c r="J30" s="8">
        <f t="shared" si="5"/>
        <v>0</v>
      </c>
      <c r="K30" s="9"/>
      <c r="L30" s="11"/>
    </row>
    <row r="31" spans="1:12" ht="120" x14ac:dyDescent="0.25">
      <c r="A31" s="37">
        <v>29</v>
      </c>
      <c r="B31" s="38" t="s">
        <v>75</v>
      </c>
      <c r="C31" s="25">
        <v>5</v>
      </c>
      <c r="D31" s="25" t="s">
        <v>7</v>
      </c>
      <c r="E31" s="25"/>
      <c r="F31" s="5"/>
      <c r="G31" s="7">
        <f t="shared" si="3"/>
        <v>0</v>
      </c>
      <c r="H31" s="8">
        <f t="shared" si="4"/>
        <v>0</v>
      </c>
      <c r="I31" s="9">
        <v>8</v>
      </c>
      <c r="J31" s="8">
        <f t="shared" si="5"/>
        <v>0</v>
      </c>
      <c r="K31" s="9"/>
      <c r="L31" s="11"/>
    </row>
    <row r="32" spans="1:12" ht="72" x14ac:dyDescent="0.25">
      <c r="A32" s="37">
        <v>30</v>
      </c>
      <c r="B32" s="38" t="s">
        <v>62</v>
      </c>
      <c r="C32" s="25">
        <v>5</v>
      </c>
      <c r="D32" s="25" t="s">
        <v>7</v>
      </c>
      <c r="E32" s="25"/>
      <c r="F32" s="34"/>
      <c r="G32" s="7">
        <f t="shared" si="3"/>
        <v>0</v>
      </c>
      <c r="H32" s="8">
        <f t="shared" si="4"/>
        <v>0</v>
      </c>
      <c r="I32" s="9">
        <v>8</v>
      </c>
      <c r="J32" s="8">
        <f t="shared" si="5"/>
        <v>0</v>
      </c>
      <c r="K32" s="9"/>
      <c r="L32" s="11"/>
    </row>
    <row r="33" spans="1:12" ht="72" x14ac:dyDescent="0.25">
      <c r="A33" s="37">
        <v>31</v>
      </c>
      <c r="B33" s="38" t="s">
        <v>63</v>
      </c>
      <c r="C33" s="25">
        <v>5</v>
      </c>
      <c r="D33" s="25" t="s">
        <v>7</v>
      </c>
      <c r="E33" s="25"/>
      <c r="F33" s="5"/>
      <c r="G33" s="7">
        <f t="shared" si="3"/>
        <v>0</v>
      </c>
      <c r="H33" s="8">
        <f t="shared" si="4"/>
        <v>0</v>
      </c>
      <c r="I33" s="9">
        <v>8</v>
      </c>
      <c r="J33" s="8">
        <f t="shared" si="5"/>
        <v>0</v>
      </c>
      <c r="K33" s="9"/>
      <c r="L33" s="11"/>
    </row>
    <row r="34" spans="1:12" ht="132" x14ac:dyDescent="0.25">
      <c r="A34" s="37">
        <v>32</v>
      </c>
      <c r="B34" s="38" t="s">
        <v>64</v>
      </c>
      <c r="C34" s="25">
        <v>10</v>
      </c>
      <c r="D34" s="25" t="s">
        <v>7</v>
      </c>
      <c r="E34" s="25"/>
      <c r="F34" s="35"/>
      <c r="G34" s="7">
        <f t="shared" si="3"/>
        <v>0</v>
      </c>
      <c r="H34" s="8">
        <f t="shared" si="4"/>
        <v>0</v>
      </c>
      <c r="I34" s="9">
        <v>8</v>
      </c>
      <c r="J34" s="8">
        <f t="shared" si="5"/>
        <v>0</v>
      </c>
      <c r="K34" s="9"/>
      <c r="L34" s="11"/>
    </row>
    <row r="35" spans="1:12" ht="132" x14ac:dyDescent="0.25">
      <c r="A35" s="37">
        <v>33</v>
      </c>
      <c r="B35" s="38" t="s">
        <v>65</v>
      </c>
      <c r="C35" s="30">
        <v>10</v>
      </c>
      <c r="D35" s="30" t="s">
        <v>7</v>
      </c>
      <c r="E35" s="30"/>
      <c r="F35" s="5"/>
      <c r="G35" s="7">
        <f t="shared" ref="G35:G37" si="6">ROUND(F35*(1+(I35/100)),2)</f>
        <v>0</v>
      </c>
      <c r="H35" s="8">
        <f t="shared" ref="H35:H37" si="7">C35*F35</f>
        <v>0</v>
      </c>
      <c r="I35" s="9">
        <v>8</v>
      </c>
      <c r="J35" s="8">
        <f t="shared" ref="J35:J37" si="8">H35+H35*I35/100</f>
        <v>0</v>
      </c>
      <c r="K35" s="9"/>
      <c r="L35" s="11"/>
    </row>
    <row r="36" spans="1:12" ht="84" x14ac:dyDescent="0.25">
      <c r="A36" s="37">
        <v>34</v>
      </c>
      <c r="B36" s="38" t="s">
        <v>66</v>
      </c>
      <c r="C36" s="25">
        <v>1</v>
      </c>
      <c r="D36" s="25" t="s">
        <v>37</v>
      </c>
      <c r="E36" s="25"/>
      <c r="F36" s="5"/>
      <c r="G36" s="7">
        <f t="shared" si="6"/>
        <v>0</v>
      </c>
      <c r="H36" s="8">
        <f t="shared" si="7"/>
        <v>0</v>
      </c>
      <c r="I36" s="9">
        <v>8</v>
      </c>
      <c r="J36" s="8">
        <f t="shared" si="8"/>
        <v>0</v>
      </c>
      <c r="K36" s="9"/>
      <c r="L36" s="11"/>
    </row>
    <row r="37" spans="1:12" ht="60" x14ac:dyDescent="0.25">
      <c r="A37" s="37">
        <v>35</v>
      </c>
      <c r="B37" s="38" t="s">
        <v>67</v>
      </c>
      <c r="C37" s="25">
        <v>1</v>
      </c>
      <c r="D37" s="25" t="s">
        <v>37</v>
      </c>
      <c r="E37" s="25"/>
      <c r="F37" s="34"/>
      <c r="G37" s="7">
        <f t="shared" si="6"/>
        <v>0</v>
      </c>
      <c r="H37" s="8">
        <f t="shared" si="7"/>
        <v>0</v>
      </c>
      <c r="I37" s="9">
        <v>8</v>
      </c>
      <c r="J37" s="8">
        <f t="shared" si="8"/>
        <v>0</v>
      </c>
      <c r="K37" s="9"/>
      <c r="L37" s="11"/>
    </row>
    <row r="38" spans="1:12" ht="15.75" thickBot="1" x14ac:dyDescent="0.3">
      <c r="A38" s="16"/>
      <c r="B38" s="42" t="s">
        <v>23</v>
      </c>
      <c r="C38" s="6"/>
      <c r="D38" s="6"/>
      <c r="E38" s="6"/>
      <c r="F38" s="43"/>
      <c r="G38" s="43"/>
      <c r="H38" s="44">
        <f>SUM(H3:H37)</f>
        <v>0</v>
      </c>
      <c r="I38" s="45"/>
      <c r="J38" s="44">
        <f>SUM(J3:J27)</f>
        <v>0</v>
      </c>
      <c r="K38" s="45"/>
      <c r="L38" s="1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H3" sqref="H3:H9"/>
    </sheetView>
  </sheetViews>
  <sheetFormatPr defaultRowHeight="15" x14ac:dyDescent="0.25"/>
  <sheetData>
    <row r="1" spans="1:15" x14ac:dyDescent="0.2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72" x14ac:dyDescent="0.25">
      <c r="A2" s="57" t="s">
        <v>78</v>
      </c>
      <c r="B2" s="58"/>
      <c r="C2" s="57" t="s">
        <v>77</v>
      </c>
      <c r="D2" s="59"/>
      <c r="E2" s="59"/>
      <c r="F2" s="59"/>
      <c r="G2" s="22" t="s">
        <v>1</v>
      </c>
      <c r="H2" s="22" t="s">
        <v>24</v>
      </c>
      <c r="I2" s="22" t="s">
        <v>70</v>
      </c>
      <c r="J2" s="23" t="s">
        <v>71</v>
      </c>
      <c r="K2" s="23" t="s">
        <v>2</v>
      </c>
      <c r="L2" s="23" t="s">
        <v>3</v>
      </c>
      <c r="M2" s="24" t="s">
        <v>4</v>
      </c>
      <c r="N2" s="23" t="s">
        <v>5</v>
      </c>
      <c r="O2" s="24" t="s">
        <v>73</v>
      </c>
    </row>
    <row r="3" spans="1:15" x14ac:dyDescent="0.25">
      <c r="A3" s="60">
        <v>1</v>
      </c>
      <c r="B3" s="60"/>
      <c r="C3" s="61" t="s">
        <v>69</v>
      </c>
      <c r="D3" s="61"/>
      <c r="E3" s="61"/>
      <c r="F3" s="61"/>
      <c r="G3" s="50">
        <v>100</v>
      </c>
      <c r="H3" s="50" t="s">
        <v>7</v>
      </c>
      <c r="I3" s="50"/>
      <c r="J3" s="54"/>
      <c r="K3" s="55">
        <f>ROUND(J3*(1+(M3/100)),2)</f>
        <v>0</v>
      </c>
      <c r="L3" s="56">
        <f>G3*J3</f>
        <v>0</v>
      </c>
      <c r="M3" s="47">
        <v>8</v>
      </c>
      <c r="N3" s="56">
        <f>L3+L3*M3/100</f>
        <v>0</v>
      </c>
      <c r="O3" s="47"/>
    </row>
    <row r="4" spans="1:15" x14ac:dyDescent="0.25">
      <c r="A4" s="60"/>
      <c r="B4" s="60"/>
      <c r="C4" s="61"/>
      <c r="D4" s="61"/>
      <c r="E4" s="61"/>
      <c r="F4" s="61"/>
      <c r="G4" s="62"/>
      <c r="H4" s="51"/>
      <c r="I4" s="48"/>
      <c r="J4" s="48"/>
      <c r="K4" s="48"/>
      <c r="L4" s="48"/>
      <c r="M4" s="48"/>
      <c r="N4" s="48"/>
      <c r="O4" s="48"/>
    </row>
    <row r="5" spans="1:15" x14ac:dyDescent="0.25">
      <c r="A5" s="60"/>
      <c r="B5" s="60"/>
      <c r="C5" s="61"/>
      <c r="D5" s="61"/>
      <c r="E5" s="61"/>
      <c r="F5" s="61"/>
      <c r="G5" s="62"/>
      <c r="H5" s="51"/>
      <c r="I5" s="48"/>
      <c r="J5" s="48"/>
      <c r="K5" s="48"/>
      <c r="L5" s="48"/>
      <c r="M5" s="48"/>
      <c r="N5" s="48"/>
      <c r="O5" s="48"/>
    </row>
    <row r="6" spans="1:15" x14ac:dyDescent="0.25">
      <c r="A6" s="60"/>
      <c r="B6" s="60"/>
      <c r="C6" s="61"/>
      <c r="D6" s="61"/>
      <c r="E6" s="61"/>
      <c r="F6" s="61"/>
      <c r="G6" s="62"/>
      <c r="H6" s="51"/>
      <c r="I6" s="48"/>
      <c r="J6" s="48"/>
      <c r="K6" s="48"/>
      <c r="L6" s="48"/>
      <c r="M6" s="48"/>
      <c r="N6" s="48"/>
      <c r="O6" s="48"/>
    </row>
    <row r="7" spans="1:15" x14ac:dyDescent="0.25">
      <c r="A7" s="60"/>
      <c r="B7" s="60"/>
      <c r="C7" s="61"/>
      <c r="D7" s="61"/>
      <c r="E7" s="61"/>
      <c r="F7" s="61"/>
      <c r="G7" s="62"/>
      <c r="H7" s="51"/>
      <c r="I7" s="48"/>
      <c r="J7" s="48"/>
      <c r="K7" s="48"/>
      <c r="L7" s="48"/>
      <c r="M7" s="48"/>
      <c r="N7" s="48"/>
      <c r="O7" s="48"/>
    </row>
    <row r="8" spans="1:15" x14ac:dyDescent="0.25">
      <c r="A8" s="60"/>
      <c r="B8" s="60"/>
      <c r="C8" s="61"/>
      <c r="D8" s="61"/>
      <c r="E8" s="61"/>
      <c r="F8" s="61"/>
      <c r="G8" s="62"/>
      <c r="H8" s="51"/>
      <c r="I8" s="48"/>
      <c r="J8" s="48"/>
      <c r="K8" s="48"/>
      <c r="L8" s="48"/>
      <c r="M8" s="48"/>
      <c r="N8" s="48"/>
      <c r="O8" s="48"/>
    </row>
    <row r="9" spans="1:15" x14ac:dyDescent="0.25">
      <c r="A9" s="60"/>
      <c r="B9" s="60"/>
      <c r="C9" s="61"/>
      <c r="D9" s="61"/>
      <c r="E9" s="61"/>
      <c r="F9" s="61"/>
      <c r="G9" s="63"/>
      <c r="H9" s="52"/>
      <c r="I9" s="49"/>
      <c r="J9" s="49"/>
      <c r="K9" s="49"/>
      <c r="L9" s="49"/>
      <c r="M9" s="49"/>
      <c r="N9" s="49"/>
      <c r="O9" s="49"/>
    </row>
  </sheetData>
  <mergeCells count="14">
    <mergeCell ref="O3:O9"/>
    <mergeCell ref="G3:G9"/>
    <mergeCell ref="H3:H9"/>
    <mergeCell ref="A1:O1"/>
    <mergeCell ref="I3:I9"/>
    <mergeCell ref="J3:J9"/>
    <mergeCell ref="K3:K9"/>
    <mergeCell ref="L3:L9"/>
    <mergeCell ref="M3:M9"/>
    <mergeCell ref="N3:N9"/>
    <mergeCell ref="A2:B2"/>
    <mergeCell ref="C2:F2"/>
    <mergeCell ref="A3:B9"/>
    <mergeCell ref="C3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nr. 1</vt:lpstr>
      <vt:lpstr>Pakiet nr. 2</vt:lpstr>
      <vt:lpstr>Pakiet nr.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Elżbieta Owczarek</cp:lastModifiedBy>
  <cp:lastPrinted>2019-10-23T10:57:16Z</cp:lastPrinted>
  <dcterms:created xsi:type="dcterms:W3CDTF">2019-09-20T22:00:56Z</dcterms:created>
  <dcterms:modified xsi:type="dcterms:W3CDTF">2019-10-25T11:48:05Z</dcterms:modified>
</cp:coreProperties>
</file>