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andrzejczak\Documents\PRZETARGI\ZP_03_2020_Sterylizacja\2. SIWZ, PUBLIKACJA\"/>
    </mc:Choice>
  </mc:AlternateContent>
  <bookViews>
    <workbookView xWindow="-15" yWindow="-15" windowWidth="28830" windowHeight="6210" tabRatio="678"/>
  </bookViews>
  <sheets>
    <sheet name="1" sheetId="35" r:id="rId1"/>
    <sheet name="2" sheetId="29" r:id="rId2"/>
    <sheet name="3" sheetId="54" r:id="rId3"/>
    <sheet name="4" sheetId="55" r:id="rId4"/>
    <sheet name="5" sheetId="56" r:id="rId5"/>
    <sheet name="6" sheetId="57" r:id="rId6"/>
    <sheet name="7" sheetId="58" r:id="rId7"/>
    <sheet name="8" sheetId="92" r:id="rId8"/>
    <sheet name="9" sheetId="59" r:id="rId9"/>
    <sheet name="10" sheetId="60" r:id="rId10"/>
    <sheet name="11" sheetId="61" r:id="rId11"/>
    <sheet name="12" sheetId="62" r:id="rId12"/>
    <sheet name="13" sheetId="63" r:id="rId13"/>
    <sheet name="14" sheetId="64" r:id="rId14"/>
    <sheet name="15" sheetId="93" r:id="rId15"/>
    <sheet name="16" sheetId="65" r:id="rId16"/>
    <sheet name="17" sheetId="66" r:id="rId17"/>
    <sheet name="18" sheetId="67" r:id="rId18"/>
    <sheet name="19" sheetId="68" r:id="rId19"/>
    <sheet name="20" sheetId="69" r:id="rId20"/>
    <sheet name="21" sheetId="70" r:id="rId21"/>
    <sheet name="22" sheetId="71" r:id="rId22"/>
    <sheet name="23" sheetId="72" r:id="rId23"/>
    <sheet name="24" sheetId="73" r:id="rId24"/>
  </sheets>
  <definedNames>
    <definedName name="_xlnm.Print_Area" localSheetId="0">'1'!$A$1:$M$25</definedName>
    <definedName name="_xlnm.Print_Area" localSheetId="9">'10'!$A$1:$M$12</definedName>
    <definedName name="_xlnm.Print_Area" localSheetId="10">'11'!$A$1:$M$11</definedName>
    <definedName name="_xlnm.Print_Area" localSheetId="11">'12'!$A$1:$M$13</definedName>
    <definedName name="_xlnm.Print_Area" localSheetId="12">'13'!$A$1:$M$11</definedName>
    <definedName name="_xlnm.Print_Area" localSheetId="13">'14'!$A$1:$M$18</definedName>
    <definedName name="_xlnm.Print_Area" localSheetId="15">'16'!$A$1:$M$19</definedName>
    <definedName name="_xlnm.Print_Area" localSheetId="16">'17'!$A$1:$M$12</definedName>
    <definedName name="_xlnm.Print_Area" localSheetId="17">'18'!$A$1:$M$14</definedName>
    <definedName name="_xlnm.Print_Area" localSheetId="18">'19'!$A$1:$M$12</definedName>
    <definedName name="_xlnm.Print_Area" localSheetId="1">'2'!$A$1:$M$23</definedName>
    <definedName name="_xlnm.Print_Area" localSheetId="19">'20'!$A$1:$M$13</definedName>
    <definedName name="_xlnm.Print_Area" localSheetId="20">'21'!$A$1:$M$13</definedName>
    <definedName name="_xlnm.Print_Area" localSheetId="21">'22'!$A$1:$M$15</definedName>
    <definedName name="_xlnm.Print_Area" localSheetId="22">'23'!$A$1:$M$14</definedName>
    <definedName name="_xlnm.Print_Area" localSheetId="23">'24'!$A$1:$M$15</definedName>
    <definedName name="_xlnm.Print_Area" localSheetId="2">'3'!$A$1:$M$22</definedName>
    <definedName name="_xlnm.Print_Area" localSheetId="3">'4'!$A$1:$M$19</definedName>
    <definedName name="_xlnm.Print_Area" localSheetId="4">'5'!$A$1:$M$16</definedName>
    <definedName name="_xlnm.Print_Area" localSheetId="5">'6'!$A$1:$M$15</definedName>
    <definedName name="_xlnm.Print_Area" localSheetId="6">'7'!$A$1:$M$14</definedName>
    <definedName name="_xlnm.Print_Area" localSheetId="8">'9'!$A$1:$M$12</definedName>
  </definedNames>
  <calcPr calcId="162913" calcMode="manual"/>
</workbook>
</file>

<file path=xl/calcChain.xml><?xml version="1.0" encoding="utf-8"?>
<calcChain xmlns="http://schemas.openxmlformats.org/spreadsheetml/2006/main">
  <c r="J10" i="93" l="1"/>
  <c r="L10" i="93" s="1"/>
  <c r="I10" i="93"/>
  <c r="J9" i="93"/>
  <c r="L9" i="93" s="1"/>
  <c r="I9" i="93"/>
  <c r="J8" i="93"/>
  <c r="L8" i="93" s="1"/>
  <c r="I8" i="93"/>
  <c r="J7" i="93"/>
  <c r="L7" i="93" s="1"/>
  <c r="I7" i="93"/>
  <c r="J6" i="93"/>
  <c r="L6" i="93" s="1"/>
  <c r="I6" i="93"/>
  <c r="J5" i="93"/>
  <c r="L5" i="93" s="1"/>
  <c r="I5" i="93"/>
  <c r="J4" i="93"/>
  <c r="I4" i="93"/>
  <c r="J23" i="92"/>
  <c r="L23" i="92" s="1"/>
  <c r="I23" i="92"/>
  <c r="J22" i="92"/>
  <c r="L22" i="92" s="1"/>
  <c r="I22" i="92"/>
  <c r="J21" i="92"/>
  <c r="L21" i="92" s="1"/>
  <c r="I21" i="92"/>
  <c r="J20" i="92"/>
  <c r="L20" i="92" s="1"/>
  <c r="I20" i="92"/>
  <c r="J19" i="92"/>
  <c r="L19" i="92" s="1"/>
  <c r="I19" i="92"/>
  <c r="J18" i="92"/>
  <c r="L18" i="92" s="1"/>
  <c r="I18" i="92"/>
  <c r="J17" i="92"/>
  <c r="L17" i="92" s="1"/>
  <c r="I17" i="92"/>
  <c r="J16" i="92"/>
  <c r="L16" i="92" s="1"/>
  <c r="I16" i="92"/>
  <c r="J15" i="92"/>
  <c r="L15" i="92" s="1"/>
  <c r="I15" i="92"/>
  <c r="J14" i="92"/>
  <c r="L14" i="92" s="1"/>
  <c r="I14" i="92"/>
  <c r="J13" i="92"/>
  <c r="L13" i="92" s="1"/>
  <c r="I13" i="92"/>
  <c r="J12" i="92"/>
  <c r="L12" i="92" s="1"/>
  <c r="I12" i="92"/>
  <c r="J11" i="92"/>
  <c r="L11" i="92" s="1"/>
  <c r="I11" i="92"/>
  <c r="J10" i="92"/>
  <c r="L10" i="92" s="1"/>
  <c r="I10" i="92"/>
  <c r="J9" i="92"/>
  <c r="L9" i="92" s="1"/>
  <c r="I9" i="92"/>
  <c r="J8" i="92"/>
  <c r="L8" i="92" s="1"/>
  <c r="I8" i="92"/>
  <c r="J7" i="92"/>
  <c r="L7" i="92" s="1"/>
  <c r="I7" i="92"/>
  <c r="J6" i="92"/>
  <c r="L6" i="92" s="1"/>
  <c r="I6" i="92"/>
  <c r="J5" i="92"/>
  <c r="L5" i="92" s="1"/>
  <c r="I5" i="92"/>
  <c r="J4" i="92"/>
  <c r="L4" i="92" s="1"/>
  <c r="I4" i="92"/>
  <c r="J11" i="93" l="1"/>
  <c r="L4" i="93"/>
  <c r="L11" i="93" s="1"/>
  <c r="L24" i="92"/>
  <c r="J24" i="92"/>
  <c r="J4" i="58" l="1"/>
  <c r="J8" i="73" l="1"/>
  <c r="L8" i="73" s="1"/>
  <c r="I8" i="73"/>
  <c r="J7" i="73"/>
  <c r="L7" i="73" s="1"/>
  <c r="I7" i="73"/>
  <c r="J6" i="73"/>
  <c r="L6" i="73" s="1"/>
  <c r="I6" i="73"/>
  <c r="J5" i="73"/>
  <c r="L5" i="73" s="1"/>
  <c r="I5" i="73"/>
  <c r="J4" i="73"/>
  <c r="L4" i="73" s="1"/>
  <c r="I4" i="73"/>
  <c r="J7" i="72"/>
  <c r="L7" i="72" s="1"/>
  <c r="I7" i="72"/>
  <c r="J6" i="72"/>
  <c r="L6" i="72" s="1"/>
  <c r="I6" i="72"/>
  <c r="J5" i="72"/>
  <c r="L5" i="72" s="1"/>
  <c r="I5" i="72"/>
  <c r="J4" i="72"/>
  <c r="L4" i="72" s="1"/>
  <c r="I4" i="72"/>
  <c r="J8" i="71"/>
  <c r="L8" i="71" s="1"/>
  <c r="I8" i="71"/>
  <c r="J7" i="71"/>
  <c r="L7" i="71" s="1"/>
  <c r="I7" i="71"/>
  <c r="J6" i="71"/>
  <c r="L6" i="71" s="1"/>
  <c r="I6" i="71"/>
  <c r="J5" i="71"/>
  <c r="L5" i="71" s="1"/>
  <c r="I5" i="71"/>
  <c r="J4" i="71"/>
  <c r="L4" i="71" s="1"/>
  <c r="I4" i="71"/>
  <c r="J6" i="70"/>
  <c r="L6" i="70" s="1"/>
  <c r="I6" i="70"/>
  <c r="J5" i="70"/>
  <c r="L5" i="70" s="1"/>
  <c r="I5" i="70"/>
  <c r="J4" i="70"/>
  <c r="L4" i="70" s="1"/>
  <c r="I4" i="70"/>
  <c r="J6" i="69"/>
  <c r="L6" i="69" s="1"/>
  <c r="I6" i="69"/>
  <c r="J5" i="69"/>
  <c r="L5" i="69" s="1"/>
  <c r="I5" i="69"/>
  <c r="J4" i="69"/>
  <c r="L4" i="69" s="1"/>
  <c r="I4" i="69"/>
  <c r="J5" i="68"/>
  <c r="L5" i="68" s="1"/>
  <c r="I5" i="68"/>
  <c r="J4" i="68"/>
  <c r="L4" i="68" s="1"/>
  <c r="I4" i="68"/>
  <c r="J7" i="67"/>
  <c r="L7" i="67" s="1"/>
  <c r="I7" i="67"/>
  <c r="J6" i="67"/>
  <c r="L6" i="67" s="1"/>
  <c r="I6" i="67"/>
  <c r="J5" i="67"/>
  <c r="L5" i="67" s="1"/>
  <c r="I5" i="67"/>
  <c r="J4" i="67"/>
  <c r="L4" i="67" s="1"/>
  <c r="I4" i="67"/>
  <c r="J5" i="66"/>
  <c r="L5" i="66" s="1"/>
  <c r="I5" i="66"/>
  <c r="J4" i="66"/>
  <c r="L4" i="66" s="1"/>
  <c r="I4" i="66"/>
  <c r="J9" i="65"/>
  <c r="L9" i="65" s="1"/>
  <c r="I9" i="65"/>
  <c r="J8" i="65"/>
  <c r="L8" i="65" s="1"/>
  <c r="I8" i="65"/>
  <c r="J7" i="65"/>
  <c r="L7" i="65" s="1"/>
  <c r="I7" i="65"/>
  <c r="J6" i="65"/>
  <c r="L6" i="65" s="1"/>
  <c r="I6" i="65"/>
  <c r="J5" i="65"/>
  <c r="L5" i="65" s="1"/>
  <c r="I5" i="65"/>
  <c r="J4" i="65"/>
  <c r="L4" i="65" s="1"/>
  <c r="I4" i="65"/>
  <c r="J11" i="64"/>
  <c r="L11" i="64" s="1"/>
  <c r="I11" i="64"/>
  <c r="J10" i="64"/>
  <c r="L10" i="64" s="1"/>
  <c r="I10" i="64"/>
  <c r="J9" i="64"/>
  <c r="L9" i="64" s="1"/>
  <c r="I9" i="64"/>
  <c r="J8" i="64"/>
  <c r="L8" i="64" s="1"/>
  <c r="I8" i="64"/>
  <c r="J7" i="64"/>
  <c r="L7" i="64" s="1"/>
  <c r="I7" i="64"/>
  <c r="J6" i="64"/>
  <c r="L6" i="64" s="1"/>
  <c r="I6" i="64"/>
  <c r="J5" i="64"/>
  <c r="L5" i="64" s="1"/>
  <c r="I5" i="64"/>
  <c r="J4" i="64"/>
  <c r="L4" i="64" s="1"/>
  <c r="I4" i="64"/>
  <c r="J4" i="63"/>
  <c r="J5" i="63" s="1"/>
  <c r="I4" i="63"/>
  <c r="J6" i="62"/>
  <c r="L6" i="62" s="1"/>
  <c r="I6" i="62"/>
  <c r="J5" i="62"/>
  <c r="L5" i="62" s="1"/>
  <c r="I5" i="62"/>
  <c r="J4" i="62"/>
  <c r="I4" i="62"/>
  <c r="J4" i="61"/>
  <c r="L4" i="61" s="1"/>
  <c r="I4" i="61"/>
  <c r="J5" i="60"/>
  <c r="L5" i="60" s="1"/>
  <c r="I5" i="60"/>
  <c r="J4" i="60"/>
  <c r="L4" i="60" s="1"/>
  <c r="I4" i="60"/>
  <c r="J5" i="59"/>
  <c r="L5" i="59" s="1"/>
  <c r="I5" i="59"/>
  <c r="J4" i="59"/>
  <c r="L4" i="59" s="1"/>
  <c r="I4" i="59"/>
  <c r="J7" i="58"/>
  <c r="L7" i="58" s="1"/>
  <c r="I7" i="58"/>
  <c r="J6" i="58"/>
  <c r="L6" i="58" s="1"/>
  <c r="I6" i="58"/>
  <c r="J5" i="58"/>
  <c r="L5" i="58" s="1"/>
  <c r="I5" i="58"/>
  <c r="L4" i="58"/>
  <c r="I4" i="58"/>
  <c r="J8" i="57"/>
  <c r="L8" i="57" s="1"/>
  <c r="I8" i="57"/>
  <c r="J7" i="57"/>
  <c r="L7" i="57" s="1"/>
  <c r="I7" i="57"/>
  <c r="J6" i="57"/>
  <c r="L6" i="57" s="1"/>
  <c r="I6" i="57"/>
  <c r="J5" i="57"/>
  <c r="L5" i="57" s="1"/>
  <c r="I5" i="57"/>
  <c r="J4" i="57"/>
  <c r="L4" i="57" s="1"/>
  <c r="I4" i="57"/>
  <c r="J6" i="56"/>
  <c r="L6" i="56" s="1"/>
  <c r="I6" i="56"/>
  <c r="J5" i="56"/>
  <c r="L5" i="56" s="1"/>
  <c r="I5" i="56"/>
  <c r="J4" i="56"/>
  <c r="L4" i="56" s="1"/>
  <c r="I4" i="56"/>
  <c r="J9" i="55"/>
  <c r="L9" i="55" s="1"/>
  <c r="I9" i="55"/>
  <c r="J8" i="55"/>
  <c r="L8" i="55" s="1"/>
  <c r="I8" i="55"/>
  <c r="J7" i="55"/>
  <c r="L7" i="55" s="1"/>
  <c r="I7" i="55"/>
  <c r="J6" i="55"/>
  <c r="L6" i="55" s="1"/>
  <c r="I6" i="55"/>
  <c r="J5" i="55"/>
  <c r="L5" i="55" s="1"/>
  <c r="I5" i="55"/>
  <c r="J4" i="55"/>
  <c r="L4" i="55" s="1"/>
  <c r="I4" i="55"/>
  <c r="J9" i="54"/>
  <c r="L9" i="54" s="1"/>
  <c r="I9" i="54"/>
  <c r="J8" i="54"/>
  <c r="L8" i="54" s="1"/>
  <c r="I8" i="54"/>
  <c r="J7" i="54"/>
  <c r="L7" i="54" s="1"/>
  <c r="I7" i="54"/>
  <c r="J6" i="54"/>
  <c r="L6" i="54" s="1"/>
  <c r="I6" i="54"/>
  <c r="J5" i="54"/>
  <c r="L5" i="54" s="1"/>
  <c r="I5" i="54"/>
  <c r="J4" i="54"/>
  <c r="I4" i="54"/>
  <c r="J10" i="29"/>
  <c r="L10" i="29" s="1"/>
  <c r="I10" i="29"/>
  <c r="J9" i="29"/>
  <c r="L9" i="29" s="1"/>
  <c r="I9" i="29"/>
  <c r="J8" i="29"/>
  <c r="L8" i="29" s="1"/>
  <c r="I8" i="29"/>
  <c r="J7" i="29"/>
  <c r="L7" i="29" s="1"/>
  <c r="I7" i="29"/>
  <c r="J6" i="29"/>
  <c r="L6" i="29" s="1"/>
  <c r="I6" i="29"/>
  <c r="J5" i="29"/>
  <c r="L5" i="29" s="1"/>
  <c r="I5" i="29"/>
  <c r="J4" i="29"/>
  <c r="L4" i="29" s="1"/>
  <c r="I4" i="29"/>
  <c r="I4" i="35"/>
  <c r="I5" i="35"/>
  <c r="I6" i="35"/>
  <c r="I7" i="35"/>
  <c r="I8" i="35"/>
  <c r="I9" i="35"/>
  <c r="I10" i="35"/>
  <c r="I11" i="35"/>
  <c r="I12" i="35"/>
  <c r="I13" i="35"/>
  <c r="J4" i="35"/>
  <c r="L4" i="35" s="1"/>
  <c r="J5" i="35"/>
  <c r="L5" i="35" s="1"/>
  <c r="J6" i="35"/>
  <c r="L6" i="35" s="1"/>
  <c r="J7" i="35"/>
  <c r="L7" i="35" s="1"/>
  <c r="J8" i="35"/>
  <c r="L8" i="35" s="1"/>
  <c r="J9" i="35"/>
  <c r="L9" i="35" s="1"/>
  <c r="J10" i="35"/>
  <c r="L10" i="35" s="1"/>
  <c r="J11" i="35"/>
  <c r="L11" i="35" s="1"/>
  <c r="J12" i="35"/>
  <c r="L12" i="35" s="1"/>
  <c r="J13" i="35"/>
  <c r="L13" i="35" s="1"/>
  <c r="J7" i="70" l="1"/>
  <c r="L8" i="67"/>
  <c r="L4" i="63"/>
  <c r="L5" i="63" s="1"/>
  <c r="J7" i="62"/>
  <c r="L4" i="62"/>
  <c r="L6" i="59"/>
  <c r="J9" i="57"/>
  <c r="L7" i="56"/>
  <c r="J10" i="55"/>
  <c r="J10" i="54"/>
  <c r="L4" i="54"/>
  <c r="L10" i="54" s="1"/>
  <c r="L9" i="73"/>
  <c r="J9" i="73"/>
  <c r="L8" i="72"/>
  <c r="J8" i="72"/>
  <c r="L9" i="71"/>
  <c r="J9" i="71"/>
  <c r="L7" i="70"/>
  <c r="L7" i="69"/>
  <c r="J7" i="69"/>
  <c r="L6" i="68"/>
  <c r="J6" i="68"/>
  <c r="J8" i="67"/>
  <c r="L6" i="66"/>
  <c r="J6" i="66"/>
  <c r="L10" i="65"/>
  <c r="J10" i="65"/>
  <c r="L12" i="64"/>
  <c r="J12" i="64"/>
  <c r="L7" i="62"/>
  <c r="L5" i="61"/>
  <c r="J5" i="61"/>
  <c r="L6" i="60"/>
  <c r="J6" i="60"/>
  <c r="J6" i="59"/>
  <c r="L8" i="58"/>
  <c r="J8" i="58"/>
  <c r="L9" i="57"/>
  <c r="J7" i="56"/>
  <c r="L10" i="55"/>
  <c r="J11" i="29"/>
  <c r="L11" i="29"/>
  <c r="J14" i="35"/>
  <c r="L14" i="35"/>
  <c r="E23" i="70" l="1"/>
</calcChain>
</file>

<file path=xl/sharedStrings.xml><?xml version="1.0" encoding="utf-8"?>
<sst xmlns="http://schemas.openxmlformats.org/spreadsheetml/2006/main" count="1216" uniqueCount="218">
  <si>
    <t>Określenie właściwej stawki VAT należy do Wykonawcy. Należy podać stawkę VAT obowiązującą na dzień otwarcia ofert.</t>
  </si>
  <si>
    <t>Łączna cena pakietu</t>
  </si>
  <si>
    <t>Wartość brutto (PLN)</t>
  </si>
  <si>
    <t>VAT [%]</t>
  </si>
  <si>
    <t>Wartość netto (PLN)</t>
  </si>
  <si>
    <t>Cena jedn. brutto (PLN)</t>
  </si>
  <si>
    <t>Cena jedn. netto (PLN)</t>
  </si>
  <si>
    <t>Ilość</t>
  </si>
  <si>
    <t xml:space="preserve"> </t>
  </si>
  <si>
    <t>Przedmiot zamówienia</t>
  </si>
  <si>
    <t>a</t>
  </si>
  <si>
    <t>b</t>
  </si>
  <si>
    <t>c</t>
  </si>
  <si>
    <t>d</t>
  </si>
  <si>
    <t>e</t>
  </si>
  <si>
    <t>f</t>
  </si>
  <si>
    <t>g</t>
  </si>
  <si>
    <t>h</t>
  </si>
  <si>
    <t>i</t>
  </si>
  <si>
    <t>j</t>
  </si>
  <si>
    <t>k</t>
  </si>
  <si>
    <t>l</t>
  </si>
  <si>
    <t>Data i podpis upoważnionego przedstawiciela Wykonawcy...............................................</t>
  </si>
  <si>
    <t>Niespełnienie parametrów granicznych spowoduje odrzucenie oferty</t>
  </si>
  <si>
    <t>W Formularzu  należy wykreślić bądź usunąć pakiety, na które Wykonawca nie składa oferty.</t>
  </si>
  <si>
    <t>Próbki</t>
  </si>
  <si>
    <t>Jedn. Miary</t>
  </si>
  <si>
    <t>Producent/Nazwau</t>
  </si>
  <si>
    <t>Nazwa i nr dokumentu dopuszczającego do obrotu i używania /jeżeli dotyczy/</t>
  </si>
  <si>
    <t>ł</t>
  </si>
  <si>
    <t>Nr katalogowy produktu</t>
  </si>
  <si>
    <t>Lp</t>
  </si>
  <si>
    <t>Pakie</t>
  </si>
  <si>
    <t>Pakiet nr</t>
  </si>
  <si>
    <t>1:</t>
  </si>
  <si>
    <t>Rękawy papierowo-foliowe  bez fałdy</t>
  </si>
  <si>
    <t>Rękaw papierowo foliowy bez fałdy 50mm x200m</t>
  </si>
  <si>
    <t>Rękaw papierowo foliowy bez fałdy 75mm x200m</t>
  </si>
  <si>
    <t>Rękaw papierowo foliowy bez fałdy 100mm x200m</t>
  </si>
  <si>
    <t>Rękaw papierowo foliowy bez fałdy 120mm x200m</t>
  </si>
  <si>
    <t>Rękaw papierowo foliowy bez fałdy 150mm x200m</t>
  </si>
  <si>
    <t>Rękaw papierowo foliowy bez fałdy 200mm x200m</t>
  </si>
  <si>
    <t>Rękaw papierowo foliowy bez fałdy 250mm x200m</t>
  </si>
  <si>
    <t>Rękaw papierowo foliowy bez fałdy 300mm x200m</t>
  </si>
  <si>
    <t>Rękaw papierowo foliowy bez fałdy 350mm x200m</t>
  </si>
  <si>
    <t xml:space="preserve">Rękaw papierowo foliowy bez fałdy 400mm x200m
</t>
  </si>
  <si>
    <t>nie</t>
  </si>
  <si>
    <t>szt</t>
  </si>
  <si>
    <t>2:</t>
  </si>
  <si>
    <t>Rekaw papierowo foliowy z faldą 100mm x 100m</t>
  </si>
  <si>
    <t>Rekaw papierowo foliowy z faldą 150mm x 100m</t>
  </si>
  <si>
    <t>Rekaw papierowo foliowy z faldą 200mm x 100m</t>
  </si>
  <si>
    <t>Rekaw papierowo foliowy z faldą 250mm x 100m</t>
  </si>
  <si>
    <t>Rekaw papierowo foliowy z faldą 300mm x 100m</t>
  </si>
  <si>
    <t>Rekaw papierowo foliowy z faldą 350mm x 100m</t>
  </si>
  <si>
    <t>Rekaw papierowo foliowy z faldą 400mm x 100m</t>
  </si>
  <si>
    <t>szt.</t>
  </si>
  <si>
    <t>3:</t>
  </si>
  <si>
    <t>Rękaw typu Tyvek  75mm x 100m</t>
  </si>
  <si>
    <t>Rękaw typu Tyvek 100mm x 100m</t>
  </si>
  <si>
    <t>Rękaw typu Tyvek  150mm x 100m</t>
  </si>
  <si>
    <t>Rękaw typu Tyvek  200mm x 100m</t>
  </si>
  <si>
    <t>Rękaw typu Tyvek  250mm x 100m</t>
  </si>
  <si>
    <t>Rękaw typu Tyvek  350mm x 100m</t>
  </si>
  <si>
    <t>Rękawy typu TYVEK</t>
  </si>
  <si>
    <t>WYMAGANIA:</t>
  </si>
  <si>
    <t>Rękaw  włókninowy  typu TYVEK do  sterylizacji  plazmowej , jednorazowe opakowanie - rękaw do sterylizacji w systemie STERRAD 100S - plazma (  nadlenek  wodoru H2O2), wysokiej  jakości I wysokiej wytrzymałości mechanicznej powierzchni foliowej na cięcie I przebijanie. Zgrzewy fabryczne na samej krawędzi opakowania. Nadruk wskaźnika chemicznego , który zmienia się w sposób widoczny w procesie sterylizacji oraz wszelkie napisy I oznaczenia poza obszarem wypełnienia. Temperatura zgrzewu 110-125 0C . Zgodne z PN EN 868-3 i 5. Dopuszcza się rękawy o długości  innej niż podana ale po odpowiednim przeliczeniu  długości.</t>
  </si>
  <si>
    <t>Papier sterylizacyjny</t>
  </si>
  <si>
    <t>4:</t>
  </si>
  <si>
    <t>Papier BIAŁY              750mm x 750mm</t>
  </si>
  <si>
    <t>Papier  ZIELONY        750mm x 750 mm</t>
  </si>
  <si>
    <t>Papier BIAŁY              900mm x 900mm</t>
  </si>
  <si>
    <t>Papier  ZIELONY        900mm x 9000 mm</t>
  </si>
  <si>
    <t>Papier BIAŁY             1000mm x 1000mm</t>
  </si>
  <si>
    <t>Papier  ZIELONY       1000mm x 1000 mm</t>
  </si>
  <si>
    <t>Papier do  sterylizacji parą wodną w nadciśnieniu , krepowany, wysokiej  jakości , hydrofobowy, pakowany po 250 szt zgodny z DIN EN 868-2 oraz ISO 11607-1</t>
  </si>
  <si>
    <t>5:</t>
  </si>
  <si>
    <t>Torebki papierowo-foliowe do sterylizacji parowej,  i tlenkiem etylenu  z systemem  samozamykalnym dla CKD</t>
  </si>
  <si>
    <t>Torebka papierowo-foliowa 57 mm x 105 mm</t>
  </si>
  <si>
    <t>Torebka papierowo-foliowa 135mm x 255 mm</t>
  </si>
  <si>
    <t>Torebka papierowo-foliowa 70 mm x 230 mm</t>
  </si>
  <si>
    <t>Torebki  samozamykalne do sterylizacji  para wodną i EO  zgodne z normą PN  EN 868-3 napisy poza obszarem  wypełnienia , informacje o LOT , ze wskaźnikiem o wyraźnej zmianie koloru , z jednoznacznym  kierunkiem otwierania, zgrzew fabryczny wielokanałowy , o dużej wytrzymałości na przedarcie i przebicie.</t>
  </si>
  <si>
    <t>Metkownica alfanumeryczna trzyrzędowa do zapisu sześciu zakodowanych literami I cyframi informacji w trzech rzędach ,w polach zaplanowanych ,druk w poprzek taśmy ,na etykietach o wymiarach nieprzekraczalnych 28mm x 29mm .</t>
  </si>
  <si>
    <t xml:space="preserve">Metkownica dwurzędowa  Blitz C17 do etykiet samoprzylepnych26 x 16 na taśmie papierowej
+ rolka barwiąca zapasowa do każdej metkownicy
Metkownica dwurzędowa  Blitz C17 do etykiet samoprzylepnych26 x 16 na taśmie papierowej
+ rolka barwiąca zapasowa do każdej metkownicy
</t>
  </si>
  <si>
    <t xml:space="preserve">Etykiety do pary wodnej podwójnie przylepne o wymiarach 26mm x 25 mm z zaplanowanymi polami druku w poprzek taśmy 500 szt na rolce- opakowanie 10 rolek
+ rolka barwiąca do metkownicy do opakowania
</t>
  </si>
  <si>
    <t xml:space="preserve">Etykiety do plazmy  podwójnie przylepne o wymiarach 26mm x 25 mm z zaplanowanymi polami druku w poprzek taśmy 500 szt na rolce- opakowanie 10 rolek
+ rolka barwiąca do metkownicy do opakowania
</t>
  </si>
  <si>
    <t xml:space="preserve">Etykiety do tlenku  etylenu podwójnie przylepne o wymiarach 26mm x 25 mm z zaplanowanymi polami druku w poprzek taśmy 500 szt na rolce- opakowanie 10 rolek
+rolka barwiąca do metkownicy do opakowania
</t>
  </si>
  <si>
    <t>6:</t>
  </si>
  <si>
    <t>Metkownice  i etykiety dwukrotnie przylepne</t>
  </si>
  <si>
    <t>op.</t>
  </si>
  <si>
    <t>para</t>
  </si>
  <si>
    <t>7:</t>
  </si>
  <si>
    <t>Jednorazowy fartuch ochronny  z włókniny 30g/m2 dł ok 140 cm , przód i rękawy odporne na przemiękanie ,100 szt w opakowaniu</t>
  </si>
  <si>
    <t xml:space="preserve">Fartuch foliowy jednorazowy 76x140cm  
500 szt w opakowaniu
</t>
  </si>
  <si>
    <t xml:space="preserve">Osłona twarzy z gumką – system anti-fog
24 szt w opakowaniu
</t>
  </si>
  <si>
    <t>Rękawice ochronne zabezpieczające przed oparzeniami przy wyjmowaniu wsadu z autoklawu , wykonane z miękkiej frotowej tkaniny bawełnianej z długim mankietem do 30 cm . Nadające się do prania i wielokrotnego użytku. Zgodne z normami EN 388 ; EN 407 i EN 420</t>
  </si>
  <si>
    <t>Preparaty i produkty  do sprzętu firmy Aesculap</t>
  </si>
  <si>
    <t>8:</t>
  </si>
  <si>
    <t xml:space="preserve">Preparat GB 600  STERILIT POWER SYSTEMS  Oil
 do ręcznej pielęgnacji  napędów  Aesculap ,
spray nie toksyczny , w aerosolu o pojemności 300 ml,
</t>
  </si>
  <si>
    <t>Adapter GB 600840 – łącznik A3 kompletny</t>
  </si>
  <si>
    <t>9:</t>
  </si>
  <si>
    <t>Kasety do sterylizacji  plazmowej</t>
  </si>
  <si>
    <t>Kaseta do  sterylizatora plazmowego  STERAD 100S zawierająca czynnik sterylizujący - 58% r-r nadtlenku wodoru , na 5 cykli sterylizacji . Opakowanie 5 sztuk</t>
  </si>
  <si>
    <t xml:space="preserve">Akcesoria STERRAD 100S :
6 kartonów, 12 rolek, 3 taśmy do drukarek,6 płytek
</t>
  </si>
  <si>
    <t xml:space="preserve">nie </t>
  </si>
  <si>
    <t>Naboje  do  tlenku  etylenu</t>
  </si>
  <si>
    <t>10:</t>
  </si>
  <si>
    <t>11:</t>
  </si>
  <si>
    <t>Wskaźniki  biologiczne</t>
  </si>
  <si>
    <t>Fiolkowe wskaźniki biologiczne szybkiego odczytu do pary wodnej. Ostateczny czas odczytu 24 minuty, fiolki w kształcie litery D  zgodne z autoczytnikiem Attest Auto-Reader 490</t>
  </si>
  <si>
    <t>Fiolkowe wskaźniki do biologiczne szybkiego odczytu do  nadtlenku wodoru, o odczycie ostatecznym 24 min   kształt fiolki w kształcie litery D  zgodne z autoczytnikiem Attest Auto-Reader 490</t>
  </si>
  <si>
    <t>Biologiczny zestaw testowy o szybkim odczycie do tlenku etylenu, symulujący narzędzie rurowe, zawierający wskaźnik biologiczny. Do każdego pojedynczego zestawu dołączony jeden wskaźnik stosowany jako kontrola pozytywna wskaźników. odczyt ostateczny po 4 godzinach</t>
  </si>
  <si>
    <t>12:</t>
  </si>
  <si>
    <t>Rejestratory</t>
  </si>
  <si>
    <t xml:space="preserve">Rejestrator danych do sterylizatorów parowych  ETS do codziennego  testu penetracji pary,równoważny wynik ze standardowym testem Bowie-Dick (wg EN 285 i ISO 11140-3) Użycie 400 -krotne. Automatyczny nie wymagający interpretacji wynik w postaci wizualnej.
Zgodny z normą referencyjną EN ISO 11140-4.
</t>
  </si>
  <si>
    <t xml:space="preserve">Preparaty  do  maszynowego  mycia  i dezynfekcji  </t>
  </si>
  <si>
    <t>13:</t>
  </si>
  <si>
    <t>Preparat  dezynfekcyjny , przeznaczony do maszynowej , chemiczno-termicznej dezynfekcji instrumentów chirurgicznych , sprzętu  anestezjologicznego . Zawierający aldehyd glutarowy, alkohole, inhibitory korozji, dodatki kompleksujące. Bez formaldehydu glioksalu. Stężenie robocze 1%, spectrum działania : B, Tbc, F, V( Polio, Adeno, Papova) S , w czasie 5 min . Kompatybilny z preparatami z poz 1-8( ten sam producent), szt x  5 litrów</t>
  </si>
  <si>
    <t>Preparat  dezynfekcyjny , przeznaczony do maszynowej , chemiczno-termicznej dezynfekcji instrumentów chirurgicznych , sprzętu  anestezjologicznego . Zawierający aldehyd glutarowy, alkohole, inhibitory korozji, dodatki kompleksujące. Bez formaldehydu glioksalu. Stężenie robocze 1%, spectrum działania : B, Tbc, F, V( Polio, Adeno, Papova) S , w czasie 5 min . Kompatybilny z preparatami z poz 1-8( ten sam producent), szt x  20 litrów</t>
  </si>
  <si>
    <t>Preparat do stosowania w ostatnim cyklu płukania w maszynowym przygotowaniu  narzędzi umożliwiający ich wysychanie bez pozostawiania plam , płynny koncentrat . Zawierający niejonowe związki powierzchniowo czynne , inhibitory korozji , alkohole stabilizatory twardości . Stężenie robocze 0,1-0,2% kompatybilny z preparatem z poz 1-8 ( ten sam producent), szt x 20 litrów</t>
  </si>
  <si>
    <t>Wskaźniki  chemiczne</t>
  </si>
  <si>
    <t>14:</t>
  </si>
  <si>
    <t>Testy symulacyjne kontroli wsadu do pary wodnej o parametrach 134-5,3min/121-15 min  .zintegrowany wskaźnik w postaci samoprzylepnych pokrytych polimerem pasków z symetrycznie rozłożoną substancją wskaźnikową, do stosowania z przyrządem testowym PCD ( dostawa wraz ze wskaźnikiem)  wymagane potwierdzenie zgodności z normą EN ISO 11140-1, potwierdzenie nietoksyczności oraz informacja dotycząca użycia i interpretacji wyników. op 400 szt</t>
  </si>
  <si>
    <t>Testy symulacyjne kontroli wsadu do pary wodnej o parametrach 134-7min/121-20 min  .zintegrowany wskaźnik w postaci samoprzylepnych pokrytych polimerem pasków z symetrycznie rozłożoną substancją wskaźnikową, do stosowania z przyrządem testowym PCD ( dostawa wraz ze wskaźnikiem)  wymagane potwierdzenie zgodności z normą EN ISO 11140-1, potwierdzenie nietoksyczności oraz informacja dotycząca użycia i interpretacji wyników. op 100 szt</t>
  </si>
  <si>
    <t xml:space="preserve">Wieloparametrowy test klasy IV do pary wodnej o liniowym ułożeniu  substancji wskaźnikowej
 500 szt w opakowaniu
</t>
  </si>
  <si>
    <t xml:space="preserve">Test zintegrowany klasy V do pary wodnej z przesuwającą się substancją wskaźnikową w 2 okienkach  do zastosowania we wszystkich cyklach sterylizacji parą wodną nie wymagający interpretacji zmiany koloru
op 200 szt
</t>
  </si>
  <si>
    <t>Testy  wieloparametrowe  kl IV kontroli wsadu do  Tlenku Etylenu o liniowym ułożeniu  substancji testowej   250 sztuk w opakowaniu</t>
  </si>
  <si>
    <t xml:space="preserve">Wieloparametrowy test  kl IV do Nadtlenku Wodoru w systemie Sterrad kontrolujące cykle sterylizacji w modelu 100S
zgodny z  PN EN ISO 11140-1 w formie paska TYVEK z naniesioną substancją  zmieniającą kolor w sposób jednoznacznie informujący o przebiegu procesu sterylizacji op 250 szt
</t>
  </si>
  <si>
    <t>UWAGA:</t>
  </si>
  <si>
    <t>Parametry zgodne z normą PN EN 868-5 , wielowarstwowość produktu - minimum 3 warstwy folii, gramatura papieru 60-70 g/m2, wymagane umieszczenie wskaźnika sterylizacji para wodną , tlenkiem etylenu, oraz informacji :- o kierunku otwierania( długość , szerokość , nazwie producenta , nr LOT - poza obszarem wypełnienia . Termozgrzew wielokanałowy.</t>
  </si>
  <si>
    <t>Rękawy papierowo- foliowe z fałdą</t>
  </si>
  <si>
    <t>Zamawiający dopuszcza inną ilośc sztuk w opakowaniu z odpowiednim przeliczeniem ilości opakowań. W przypadku otrzymania ułamkowej ilości opakowań Zamawiający wymaga zaokrąglenia w górę ilości opakowań. W przypadku zaoferowania innych ilości niż opisane w SIWZ, zaznaczyć  gwiazdką (*) przy danej pozycji w kolumnie „Jednostka miary ” i kolumnie  „Ilość ” i wpisać oferowaną liczbę opakowań na kolorowo oraz pod tabelą dot. danego pakietu opisać – „* - poz. nr … dokonano przeliczenia ilości opakowań”.</t>
  </si>
  <si>
    <t xml:space="preserve">Zamawiający dopuszcza  rękawy o długości innej niż podana ale po odpowiednim przeliczeniu długości. W przypadku otrzymania ułamkowej ilości sztuk Zamawiający wymaga zaokrąglenia w górę ilości sztuk. W przypadku zaoferowania rękawów o innej długości niż opisane w SIWZ, zaznaczyć  gwiazdką (*) przy danej pozycji w kolumnie „Jednostka miary ” i kolumnie  „Ilość ” i wpisać oferowaną liczbę opakowań na kolorowo oraz pod tabelą dot. danego pakietu opisać – „* - poz. nr … dokonano przeliczenia ilości sztuk”. </t>
  </si>
  <si>
    <t>15:</t>
  </si>
  <si>
    <t>Dokumentacja medyczna</t>
  </si>
  <si>
    <t>System dokumentacji procesu  dezynfekcji. Koperty  dokumentacyjne przystosowane do etykiet i wskaźników używanych w kontroli procesu mycia i dezynfekcji         opakowanie  100 sztuk</t>
  </si>
  <si>
    <t>System dokumentacji procesu  sterylizacji Koperty dokumentacyjne przystosowane do etykiet i wskaźników używanych w kontroli procesu sterylizacji sterylizacji           opakowanie 100 sztuk</t>
  </si>
  <si>
    <t>16:</t>
  </si>
  <si>
    <t>Testy mycia i dezynfekcji</t>
  </si>
  <si>
    <t xml:space="preserve">Wskaźnik weryfikujący  prawidłowość mycia mechanicznego – jednorazowy test sprawdzający jakość i skuteczność mycia , kompatybilny z uchwytem mocującym systemu STF Brown z substancją testową na całym podłożu umożliwiającym kontrolę w dwóch płaszczyznach   
+  uchwyty mocujące  w postaci otwieranego klipsa, który nie uszkadza substancji testowej podczas mocowania wskaźnika   ( po 1 sztuce dołączanej do każdego tysiąca sztuk zamówionych testów )
opakowanie 100 sztuk
</t>
  </si>
  <si>
    <t xml:space="preserve">Wskaźnik weryfikujący prawidłowość dezynfekcji termicznej- jednorazowy test umożliwiający skuteczną, dokładną i łatwą kontrolę procesu dezynfekcji termicznej w myjni-dezynfektorze w procesie 93 0C przez 10 minut
Spełniający wymagania normy EN ISO 11140-1 we wszystkich punktach które go dotyczą , w tym w zakres tolerancji na czas i temperaturę odpowiadający typowi 6 wg EN  ISO 11140-1
Na każdym wskaźniku nr normy i typ wskaźnika  Opakowanie 100 sztuk
</t>
  </si>
  <si>
    <t xml:space="preserve">Gotowy zestaw testowy do wykrywania  pozostałości  zanieczyszczeń białkowych ,
szybko ( max do 10 sek) i w sposób zdecydowany          (z żółtego na niebieski ) zmieniający kolor roztworu
Opakowanie zestawu zawierające:
 25 sztuk fiolek do wykrywania pozostałości białkowych ,
25 szt jałowych, pojedynczo pakowanych wymazówek, fiolki do wykonania kontroli pozytywnej oraz etykiety umożliwiające identyfikację próbki .
</t>
  </si>
  <si>
    <t xml:space="preserve">Test sprawdzający skuteczność procesów mycia oraz efektywność działania detergentów wyłącznie w myjni ultradźwiękowej , z wyraźnym oznaczeniem U .
 Test z wyraźnie widocznym efektem skuteczności mycia, przeznaczony do kontroli cyklicznej , jednorazowy, nadający się do archiwizacji, bezpieczny dla  użytkownika  - nie zawierający komponentów krwi, umieszczony na płytce metalowej.
Przeznaczony do umieszczania w uchwycie mocującym Holder
Opakowanie 50 szt
</t>
  </si>
  <si>
    <t>Wskaźniki  Bowie-Dick</t>
  </si>
  <si>
    <t>17:</t>
  </si>
  <si>
    <t xml:space="preserve">GETINGE CHECK MINI PAKIET 134º C
wskaźnik testowy jednorazowy, z wyraźną zmianą koloru bez ołowiu i metali ciężkich,zgodność z EN ISO 11140-4 potwierdzona opinią niezależnej jednostki,wymagana informacja dotycząca interpretacji wyników
</t>
  </si>
  <si>
    <t xml:space="preserve">HELIX Bowie-Dick
samoprzylepny test do kontroli penetracji pary wodnej o parametrach 134º C 3,5 min, nietoksyczny do stosowania z przyrządem testowym (dostawa wraz ze wskaźnikami) typu IV wg ISO 11140-1, oświadczenie o zgodności z normą i nietoksyczności ,wymagana informacja dotycząca interpretacji wyników Opakowanie 250szt
</t>
  </si>
  <si>
    <t>18:</t>
  </si>
  <si>
    <t>Kontenery  aluminiowe z wyposażeniem do sterylizacji parowej , przechowywania , transportu i sterylnej prezentacji przedmiotów medycznych</t>
  </si>
  <si>
    <t xml:space="preserve">Kontener do zestawów narzędziowych zapewniający przeprowadzenie skutecznej sterylizacji, transportu i przechowywania sterylnych pakietów , wanna kontenera bezszwowa, z aluminium, powierzchnia wanny gładka,system podwójnej metalowej pokrywy wykonany z aluminium, pokrywa zewnętrzna pełna- bez otworów, nie wystająca poza obrys wanny. bariera biologiczna – zawór ciś próżniowy wykonany ze stali nierdzewnej bez konieczności rejestracji cykli sterylizacyjnych nie wymagająca demontażu na czas mycia i dezynfekcji, sprawdzenie funkcjonowania zaworu poprzez manualną kontrolę bez konieczności demontażu osłony, system automatycznego plombowania kontenera poprzez pokrywę.
296 x 275 x 160 mm
</t>
  </si>
  <si>
    <t xml:space="preserve">Kontener narzędziowy zapewniający przeprowadzenie skutecznej sterylizacji, transportu i przechowywania sterylnych pakietów , wanna kontenera bezszwowa, z aluminium, powierzchnia wanny gładka,system podwójnej metalowej pokrywy wykonany z aluminium, pokrywa zewnętrzna pełna- bez otworów, nie wystająca poza obrys wanny. bariera biologiczna – zawór ciś próżniowy wykonany ze stali nierdzewnej bez konieczności rejestracji cykli sterylizacyjnych nie wymagająca demontażu na czas mycia i dezynfekcji, sprawdzenie funkcjonowania zaworu poprzez manualną kontrolę bez konieczności demontażu osłony, system automatycznego plombowania kontenera poprzez pokrywę.
456 x 280 x 160 mm
</t>
  </si>
  <si>
    <t xml:space="preserve">Kontener narzędziowy zapewniający przeprowadzenie skutecznej sterylizacji, transportu i przechowywania sterylnych pakietów , wanna kontenera bezszwowa, z aluminium, powierzchnia wanny gładka,system podwójnej metalowej pokrywy wykonany z aluminium, pokrywa zewnętrzna pełna- bez otworów, nie wystająca poza obrys wanny. bariera biologiczna – zawór ciś próżniowy wykonany ze stali nierdzewnej bez konieczności rejestracji cykli sterylizacyjnych nie wymagająca demontażu na czas mycia i dezynfekcji, sprawdzenie funkcjonowania zaworu poprzez manualną kontrolę bez konieczności demontażu osłony, system automatycznego plombowania kontenera poprzez pokrywę.
596 x 275  x 210 mm
</t>
  </si>
  <si>
    <t>19:</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</si>
  <si>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2019
Gwarancja min 24 m-ce
580 x 280 x 140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</si>
  <si>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2019
Gwarancja min 24 m-ce
580 x 280 x 205
Wymagamy informacji o możliwości stosowania w kontenerze dodatkowego opakowania typu papier sterylizacyjny
</t>
  </si>
  <si>
    <t xml:space="preserve">Kontener bezobsługowy z zaworem cisnieniowo-próżniowym, wykonany ze stali szlachetnej na min 5000 cykli sterylizacji, wanna bezszwowa wykonana ze stopu aluminium z uchwytami. Górna krawędź wanny wyprofilowana w taki sposób że jest szersza niż ściany wanny(wygięcie na zewnątrz) – co umożliwia wykorzystanie koszy siatkowych specjalistycznego sprzętu np. firmy Aesculap, oraz wpływa na sztywność konstrukcji.
Pokrywa wyprofilowana umożliwiająca składowanie kontenerów jeden na drugim bez dodatkowych osłon. Rok produkcji nie starszy niż 2019
Gwarancja min 24 m-ce
580 x 280 x 265,mm
Wymagamy informacji o możliwości stosowania w kontenerze dodatkowego opakowania typu papier sterylizacyjny
</t>
  </si>
  <si>
    <t>Artykuły  ze stali nierdzewnej</t>
  </si>
  <si>
    <t>20:</t>
  </si>
  <si>
    <t xml:space="preserve">Kosze do sterylizacji parą w nadciśnieniu
 1 jednostka sterylizacyjna STE
575 X 280 X 265
</t>
  </si>
  <si>
    <t xml:space="preserve">Kosze do sterylizacji parą w nadciśnieniu
½ jednostki sterylizacyjnej STE
575 x 280 x 135
</t>
  </si>
  <si>
    <t xml:space="preserve">Koszyk  z drobnej siatki ze stali nierdzewnej, z przykryciem i z klipsem zamykającym
Wymiary 150 x 110 x 20
</t>
  </si>
  <si>
    <t xml:space="preserve">Koszyk z drobnej siatki ze stali nierdzewnej,  z przykryciem i z klipsem zamykającym
Wymiary 220 x 140 x 50
</t>
  </si>
  <si>
    <t xml:space="preserve">Oznaczniki tac narzędziowych  - tabliczki metalowe do etykiet obiegowych systemu informatycznego
o wymiarach 90 mm x 30 mm
opakowanie 25 sztuk
</t>
  </si>
  <si>
    <t>op</t>
  </si>
  <si>
    <t>Materiały eksploatacyjne do sterylizatora niskotemperaturowego  STERLINK</t>
  </si>
  <si>
    <t xml:space="preserve">Kaseta zawierająca środek sterylizujący przeznaczona do trybu komorowego zawierająca nadtlenek wodoru 58% , jeden cykl z kasety
rozmiar 135 x 42 x 7 mm
opakowanie  30 sztuk
</t>
  </si>
  <si>
    <t xml:space="preserve">Nieprzepuszczalny rękaw zawierający czynnik sterylizujący przeznaczony do trybu kieszeniowego plus.
Rozmiar 240 x 410 mm.
Materiał PP/NY
opakowanie 30 sztuk
</t>
  </si>
  <si>
    <t xml:space="preserve">Nieprzepuszczalny rękaw zawierający czynnik sterylizujący przeznaczony do trybu kieszeniowego plus.
Rozmiar 135x280 mm.
Materiał PP/NY
opakowanie 50 sztuk
</t>
  </si>
  <si>
    <t xml:space="preserve">Taśma samoprzylepna , termiczna do drukarki sterylizatora Sterlink
szerokość rolki 50 mm
</t>
  </si>
  <si>
    <t>21:</t>
  </si>
  <si>
    <t>Materiały do systemu MEDOK</t>
  </si>
  <si>
    <t>22:</t>
  </si>
  <si>
    <t xml:space="preserve">Etykiety obiegowe ze wskaźnikiem sterylizacji parą wodną do drukowania kodów kreskowych
wymiary pojedynczej etykiety 58x35 mm do drukarek Gk420t Zebra .Dwuwarstwowe, podwójnie przylepne, dwudzielne-górna warstwa podzielona w poziomie na 2 równe części z perforacją dla odrywania.
Rolki 1000 szt . Średnica zewnętrzna rolki 90 mm
</t>
  </si>
  <si>
    <t xml:space="preserve">Etykiety obiegowe ze wskaźnikiem sterylizacji EO do drukowania kodów kreskowych
wymiary pojedynczej etykiety 58x35 mm do drukarek Gk420t Zebra .Dwuwarstwowe, podwójnie przylepne, dwudzielne-górna warstwa podzielona w poziomie na 2 równe części z perforacją dla odrywania.
Rolki 1000 szt . Średnica zewnętrzna rolki 90 mm
</t>
  </si>
  <si>
    <t xml:space="preserve">Etykiety oznacznikowe poliestrowe
wymiary pojedynczej etykiety 30x80 mm,do drukarek Gk420t Zebra . Białe , błyszczące z klejem akrylowym. Do trwałego oznaczania kontenerów. Odporne na ścieranie, do użytku w myjniach i sterylizatorach.
Rolki 1000 szt. średnica zewnętrzna rolki 90 mm.
</t>
  </si>
  <si>
    <t>Taśma barwiąca żywiczna do użytku w drukarkach Gk420t Zebra . Długość 74 m. szerokość taśmy 110 mm. Średnica rolki 0,5 cala. Kolor czarny.</t>
  </si>
  <si>
    <t>Taśma barwiąca woskowa do zadruku etykiet obiegowych do drukarek Gk420t Zebra Długość 74m. Szerokość taśmy 110mm. Średnica rolki 0,5 cala. Kolor czarny .</t>
  </si>
  <si>
    <t>rolka</t>
  </si>
  <si>
    <t>Materiały pomocnicze   WYBÓR  NA  POZYCJE</t>
  </si>
  <si>
    <t xml:space="preserve">Szczotka do czyszczenia narzędzi o  wytrzymałym włosiu długość całkowita 165 mm dł szczotek 45mm i 30 mm dł włosia12 mm , z możliwością mycia w myjni dezynfektorze  odporna na 134 0C  
10 szt w opakowaniu
</t>
  </si>
  <si>
    <t xml:space="preserve">Szczotka do czyszczenia narzędzi o delikatnym włosiu długość całkowita 215 mm dł szczotki 75mm dł  włosia 15 mm , z możliwością mycia w myjni dezynfektorze  oporna na 134 0C  </t>
  </si>
  <si>
    <t xml:space="preserve">Szczotka do czyszczenia narzędzi z włosiem ze stali nierdzewnej  </t>
  </si>
  <si>
    <t>Szczotka do czyszczenia rąk, odporna na temperaturę do 134 0 C, średnia twardość włosa op 14 szt</t>
  </si>
  <si>
    <t>Szczotka do czyszczenia narzędzi o wytrzymałym włosiu długość całkowita 235 mm dł szczotki 75mm dł  włosia 15 mm , z możliwością mycia w myjni dezynfektorze  odporna na 134 0C  2 szt w opakowaniu</t>
  </si>
  <si>
    <t>Plomby do kontenerów Aesculapa  ze znacznikiem STEM niebieskie 1000 sztuk w opakowaniu</t>
  </si>
  <si>
    <t xml:space="preserve">Filtr okrągły, papierowy  do kontenerów 190 mm ze wskaźnikiem do pary wodnej
500 szt w opakowaniu
</t>
  </si>
  <si>
    <t xml:space="preserve">Filtr papierowy , do kontenerów ze wskaźnikiem do pary wodnej 230 mm x 230 mm
500 sztuk w opakowaniu
</t>
  </si>
  <si>
    <t>Papierowe etykiety ze wskaźnikiem pary wodnej  35 mm x 80 mm , bez kleju , 1000 sztuk w opakowaniu</t>
  </si>
  <si>
    <t xml:space="preserve">Ochrona narożników koszy siatkowych – papierowa odporna na 134 st C
o wymiarach 100 x 100 x 50 mm
opakowanie 600 szt
</t>
  </si>
  <si>
    <t xml:space="preserve">Osłonka na narzędzia ostre – papierowa
odporna na 134 st C
o wymiarach  51 x 127 mm
opakowanie 100 szt
</t>
  </si>
  <si>
    <t xml:space="preserve">Osłonka na narzędzia ostre – papierowa
odporna na 134 st C
o wymiarach  90 x 168 mm
opakowanie 100 szt
</t>
  </si>
  <si>
    <t>Wskaźnik weryfikujący prawidłowość działania myjni ultradźwiękowej Sono Check . Ampułkowy test sprawdzający prawidłowość działania głowic w myjniach ultradźwiękowych, wskazując obecność prawidłowej energii ultradźwiękowej, niezależnie od temperatury kąpieli . Dający szybki, wyraźny i łatwy do oceny wynik. Opakowanie 30 sztuk</t>
  </si>
  <si>
    <t>Materiały  zużywalneh            POZYCJE DO  WYBORU  POJEDYNCZO</t>
  </si>
  <si>
    <t>Testy symulacyjne kontroli wsadu przeznaczony dla sterylizacji tlenkiem etylenu w postaci paska samoprzylepnego oraz zestawu symulacyjnego wykonanego z polipropylenowej tuby i rurki o dł 1,5 m i szerokości 2 mm( dostawa wraz ze wskaźnikiem)</t>
  </si>
  <si>
    <t>Testy zgrzewu  opakowań Tyvek  opakowanie po100 sztuk</t>
  </si>
  <si>
    <t>Taśma  samoprzylepna  z indykatorem  do  pary  wodnej o szerokości 19 mm długości 50 m ( lub o wymiarach innych  po przeliczeniu)  PN-EN ISO 11140</t>
  </si>
  <si>
    <t>Pokrowce ochronne  sterylne , kompatybilne z posiadanymi przez szpital wózkami endoskopowymi typu CLEAN SCOPE  .Pakowane w komplecie ; kolor czerwony, kolor zielony oraz przezroczysty op a 200szt</t>
  </si>
  <si>
    <t xml:space="preserve">Pisak odporny na warunki sterylizacji w parze wodnej 134 0 C do opisywania pakietów w rękawach papierowo-foliowych kolor czarny  średnia grubość  </t>
  </si>
  <si>
    <t xml:space="preserve">Taśmy do oznaczania narzędzi typu Surg-i-band nadajace się do sterylizacji w autoklawie  i EO
dajace gwarancję sterylności pod taśmą
o szerokości 6 mm
kolory: czerwony żółty pomarańczowy niebieski , zielony, brązowy , biały, czarny, pomarańczowy z połyskiem, fioletowy, limonkowy szary, różowy, błękitny na szpuli
</t>
  </si>
  <si>
    <t>Testy zgrzewu rękawów  papier-folia   opakowanie po 250 sztuk</t>
  </si>
  <si>
    <t>zestaw</t>
  </si>
  <si>
    <t>23:</t>
  </si>
  <si>
    <t>24:</t>
  </si>
  <si>
    <t>Materiały ochronne</t>
  </si>
  <si>
    <t xml:space="preserve">Kontenery aluminiowe z wyposażeniem do sterylizacji parowej, przechowywania, transportu i sterylnej prezentacji przedmiotów                                medycznych pasujących do sprzętu na tacach firmy Aesculap
</t>
  </si>
  <si>
    <t xml:space="preserve">Naboje gazowe do sterylizatora gazowego 3M zawierające 100gram EO, zgodnie z instrukcją użytkowania sterylizatora i dopuszczone przez producenta sterylizatora na podstawie oświadczenia producenta sterylizatora. Przeznaczone do modelu STERI VAC 5XL
</t>
  </si>
  <si>
    <t xml:space="preserve">Proszek  do gruntowego manualnego  czyszczenia z plam osadów rdzy i przebarwień , ze wszystkich powierzchni wykonanych ze stali nierdzewnej </t>
  </si>
  <si>
    <t xml:space="preserve">Szorstki  czyścik brązowy o wymiarach 15cm x 10 cm, Opakowanie 3 sztuki
</t>
  </si>
  <si>
    <r>
      <t>Pre</t>
    </r>
    <r>
      <rPr>
        <sz val="10"/>
        <color theme="1"/>
        <rFont val="Cambria"/>
        <family val="1"/>
        <charset val="238"/>
        <scheme val="major"/>
      </rPr>
      <t xml:space="preserve">parat typu Chirol Ultra </t>
    </r>
    <r>
      <rPr>
        <sz val="10"/>
        <rFont val="Cambria"/>
        <family val="1"/>
        <charset val="238"/>
        <scheme val="major"/>
      </rPr>
      <t xml:space="preserve"> 0,25 l do usuwania szczególnie silnego I uporczywego zanieczyszczenia z powierzchni metalowych</t>
    </r>
  </si>
  <si>
    <r>
      <t xml:space="preserve">Preparat typu </t>
    </r>
    <r>
      <rPr>
        <sz val="10"/>
        <color theme="1"/>
        <rFont val="Cambria"/>
        <family val="1"/>
        <charset val="238"/>
        <scheme val="major"/>
      </rPr>
      <t xml:space="preserve">Tapex -Ex </t>
    </r>
    <r>
      <rPr>
        <sz val="10"/>
        <rFont val="Cambria"/>
        <family val="1"/>
        <charset val="238"/>
        <scheme val="major"/>
      </rPr>
      <t>do usuwania  pozostałości kleju  pojemnik 300 ml</t>
    </r>
  </si>
  <si>
    <r>
      <rPr>
        <sz val="10"/>
        <color theme="1"/>
        <rFont val="Cambria"/>
        <family val="1"/>
        <charset val="238"/>
        <scheme val="major"/>
      </rPr>
      <t>Preparat  do  narzędzi  typu ANIOS R 444, 1 litr</t>
    </r>
    <r>
      <rPr>
        <sz val="10"/>
        <rFont val="Cambria"/>
        <family val="1"/>
        <charset val="238"/>
        <scheme val="major"/>
      </rPr>
      <t xml:space="preserve">
</t>
    </r>
  </si>
  <si>
    <r>
      <t xml:space="preserve">Preparat do konserwacji narzędzi  chirurgicznych
typu  Protect Spray, </t>
    </r>
    <r>
      <rPr>
        <sz val="10"/>
        <color theme="1"/>
        <rFont val="Cambria"/>
        <family val="1"/>
        <charset val="238"/>
        <scheme val="major"/>
      </rPr>
      <t>250 ml</t>
    </r>
    <r>
      <rPr>
        <sz val="10"/>
        <rFont val="Cambria"/>
        <family val="1"/>
        <charset val="238"/>
        <scheme val="major"/>
      </rPr>
      <t xml:space="preserve">
</t>
    </r>
  </si>
  <si>
    <r>
      <t xml:space="preserve">Smar  do  sterylizatora parowego Selectomat  do </t>
    </r>
    <r>
      <rPr>
        <sz val="10"/>
        <color theme="1"/>
        <rFont val="Cambria"/>
        <family val="1"/>
        <charset val="238"/>
        <scheme val="major"/>
      </rPr>
      <t>smarowania uszczelek drzwi, 50 g</t>
    </r>
    <r>
      <rPr>
        <sz val="10"/>
        <rFont val="Cambria"/>
        <family val="1"/>
        <charset val="238"/>
        <scheme val="major"/>
      </rPr>
      <t xml:space="preserve">
</t>
    </r>
  </si>
  <si>
    <t>Preparat  do  maszynowego, chemiczno-termicznego mycia instrumentów chirurgicznych , endoskopów sztywnych, sprzętu anestezjologicznego oraz kontenerów ze stali szlachetnej , butów medycznych. Zawierający substancje alkaliczne, enzymy anionowe I niejonowe substancje powierzchniowo czynne , inhibitory korozji. Nie zawierający krzemianów,płynny koncentrat. Wymagane stężenie roztworu roboczego : 0,3-1%. Kompatybilny z preparatem z pozycji 1-8,( ten sam producent), 20 litrów</t>
  </si>
  <si>
    <t>Preparat  do  maszynowego  , chemiczno-termicznego mycia instrumentów chirurgicznych , endoskopów sztywnych, sprzętu anestezjologicznego oraz kontenerów ze stali szlachetnej , butów medycznych. Zawierający substancje alkaliczne, enzymy anionowe I niejonowe substancje powierzchniowo czynne , inhibitory korozji. Nie zawierający krzemianów,płynny koncentrat. Wymagane stężenie roztworu roboczego : 0,3-1%. Kompatybilny z preparatem z pozycji 1-8( ten sam producent), 5 litrów</t>
  </si>
  <si>
    <t>Preparat neutralizujący stosowany po maszynowym chemiczno-termicznym alkalicznym myciu narzędzi chirurgicznych, endoskopów sztywnych sprzętu anestezjologicznego oraz kontenerów ze stali szlachetnej , butów medycznych. Płynny koncentrat , na bazie kwasu cytrynowego,bez fosforanów,fosfatów, azotanów oraz związków powierzchniowo czynnych . Stężenie 0,1-0,2 %. Kompatybilny z preparatem z poz   1-8 ( ten sam producent), 5 kg</t>
  </si>
  <si>
    <t>Preparat do chemiczno-termicznego mycia i dezynfekcji stelaży łóżek, wózków transportowych , kontenerów ,stołów .przeznaczony do mycia wszystkich przedmiotów przystosowanych do mycia maszynowego . Zawierający  , fenoksypropanol, chlorek dioktylodimetyloamoniowy  związki powierzchniowo czynne, substancje zwiększające rozpuszczalność, inhibitory korozji, stabilizatory twardości. Spectrum działania :B ,  F , V w czasie5 minut Temperatura działania 40-80  0 C dozowanie 0,5-1 % kompatybilny z preparatem z poz 5 (ten są m producent), 20 litrów</t>
  </si>
  <si>
    <t>Preparat do manualnego mycia i dezynfekcji narzędzi. Płynny koncentrat nie wymagający aktywatora. Nadający się do  myjek   ultradźwiękowych . Na bazie chlorku didecylodimetyloamonowego , poliheksametyleno biguanidyny, 15-30 % niejonowych surfaktantów, kompleks enzymatyczny. bez aldehydów, związków nadtlenowych , chloru, fenolu. Spectrum działania B, F , V ( HIV, HBV, HCV) w czasie do 15 minut ( przy stężeniu 0,5%),5 litrów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</si>
</sst>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 _z_ł_-;\-* #,##0.00\ _z_ł_-;_-* &quot;-&quot;??\ _z_ł_-;_-@_-"/>
    <numFmt numFmtId="165" formatCode="#,##0.00\ &quot;zł&quot;"/>
  </numFmts>
  <fonts count="17">
    <font>
      <sz val="10"/>
      <name val="Arial CE"/>
      <charset val="238"/>
    </font>
    <font>
      <sz val="10"/>
      <name val="Arial"/>
      <family val="2"/>
      <charset val="238"/>
    </font>
    <font>
      <sz val="10"/>
      <name val="Arial CE"/>
      <charset val="238"/>
    </font>
    <font>
      <sz val="10"/>
      <color theme="1"/>
      <name val="Arial CE"/>
      <charset val="238"/>
    </font>
    <font>
      <sz val="11"/>
      <color theme="1"/>
      <name val="Calibri"/>
      <family val="2"/>
      <scheme val="minor"/>
    </font>
    <font>
      <sz val="11"/>
      <color theme="1"/>
      <name val="Calibri"/>
      <family val="2"/>
      <charset val="238"/>
      <scheme val="minor"/>
    </font>
    <font>
      <sz val="10"/>
      <name val="Arial1"/>
    </font>
    <font>
      <sz val="11"/>
      <color indexed="8"/>
      <name val="Calibri"/>
      <family val="2"/>
      <charset val="238"/>
    </font>
    <font>
      <sz val="11"/>
      <color indexed="8"/>
      <name val="Czcionka tekstu podstawowego"/>
      <family val="2"/>
      <charset val="238"/>
    </font>
    <font>
      <sz val="10"/>
      <name val="Arial"/>
      <charset val="238"/>
    </font>
    <font>
      <sz val="10"/>
      <name val="Cambria"/>
      <family val="1"/>
      <charset val="238"/>
      <scheme val="major"/>
    </font>
    <font>
      <sz val="10"/>
      <color indexed="55"/>
      <name val="Cambria"/>
      <family val="1"/>
      <charset val="238"/>
      <scheme val="major"/>
    </font>
    <font>
      <sz val="10"/>
      <name val="Times New Roman"/>
      <family val="1"/>
      <charset val="238"/>
    </font>
    <font>
      <sz val="11"/>
      <name val="Times New Roman"/>
      <family val="1"/>
      <charset val="238"/>
    </font>
    <font>
      <b/>
      <sz val="10"/>
      <name val="Times New Roman"/>
      <family val="1"/>
      <charset val="238"/>
    </font>
    <font>
      <b/>
      <sz val="10"/>
      <name val="Cambria"/>
      <family val="1"/>
      <charset val="238"/>
      <scheme val="major"/>
    </font>
    <font>
      <sz val="10"/>
      <color theme="1"/>
      <name val="Cambria"/>
      <family val="1"/>
      <charset val="238"/>
      <scheme val="major"/>
    </font>
  </fonts>
  <fills count="4">
    <fill>
      <patternFill patternType="none"/>
    </fill>
    <fill>
      <patternFill patternType="gray125"/>
    </fill>
    <fill>
      <patternFill patternType="solid">
        <fgColor rgb="FFFFFFCC"/>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37">
    <xf numFmtId="0" fontId="0"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3" fillId="0" borderId="0"/>
    <xf numFmtId="0" fontId="1" fillId="0" borderId="0"/>
    <xf numFmtId="0" fontId="2" fillId="0" borderId="0"/>
    <xf numFmtId="0" fontId="4" fillId="0" borderId="0"/>
    <xf numFmtId="0" fontId="5" fillId="0" borderId="0"/>
    <xf numFmtId="0" fontId="4" fillId="0" borderId="0"/>
    <xf numFmtId="0" fontId="1" fillId="0" borderId="0"/>
    <xf numFmtId="9" fontId="5"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9" fontId="7" fillId="0" borderId="0" applyFont="0" applyFill="0" applyBorder="0" applyAlignment="0" applyProtection="0"/>
    <xf numFmtId="0" fontId="8" fillId="0" borderId="0"/>
    <xf numFmtId="0" fontId="5" fillId="0" borderId="0"/>
    <xf numFmtId="0" fontId="2" fillId="0" borderId="0"/>
    <xf numFmtId="9"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9" fillId="0" borderId="0"/>
  </cellStyleXfs>
  <cellXfs count="77">
    <xf numFmtId="0" fontId="0" fillId="0" borderId="0" xfId="0"/>
    <xf numFmtId="0" fontId="10" fillId="0" borderId="0" xfId="2" applyFont="1" applyFill="1" applyAlignment="1">
      <alignment vertical="center"/>
    </xf>
    <xf numFmtId="0" fontId="10" fillId="3" borderId="1" xfId="2" applyFont="1" applyFill="1" applyBorder="1" applyAlignment="1">
      <alignment vertical="center"/>
    </xf>
    <xf numFmtId="0" fontId="10" fillId="3" borderId="1" xfId="2" applyFont="1" applyFill="1" applyBorder="1" applyAlignment="1">
      <alignment vertical="center" wrapText="1"/>
    </xf>
    <xf numFmtId="0" fontId="10" fillId="3" borderId="1" xfId="2" applyFont="1" applyFill="1" applyBorder="1" applyAlignment="1">
      <alignment horizontal="center" vertical="center" wrapText="1"/>
    </xf>
    <xf numFmtId="0" fontId="10" fillId="0" borderId="0" xfId="2" applyFont="1" applyFill="1" applyBorder="1" applyAlignment="1">
      <alignment vertical="center"/>
    </xf>
    <xf numFmtId="44" fontId="10" fillId="0" borderId="1" xfId="1" applyNumberFormat="1" applyFont="1" applyFill="1" applyBorder="1" applyAlignment="1">
      <alignment horizontal="center" vertical="center"/>
    </xf>
    <xf numFmtId="9" fontId="10" fillId="0" borderId="1" xfId="2" applyNumberFormat="1" applyFont="1" applyFill="1" applyBorder="1" applyAlignment="1">
      <alignment horizontal="center" vertical="center"/>
    </xf>
    <xf numFmtId="44" fontId="10" fillId="0" borderId="1" xfId="1" applyNumberFormat="1" applyFont="1" applyFill="1" applyBorder="1" applyAlignment="1">
      <alignment horizontal="right" vertical="center"/>
    </xf>
    <xf numFmtId="0" fontId="10" fillId="0" borderId="0"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1" fillId="0" borderId="2" xfId="4" applyFont="1" applyFill="1" applyBorder="1" applyAlignment="1">
      <alignment vertical="center"/>
    </xf>
    <xf numFmtId="0" fontId="10" fillId="0" borderId="0" xfId="0" applyFont="1" applyFill="1" applyBorder="1"/>
    <xf numFmtId="0" fontId="10" fillId="0" borderId="0" xfId="2" applyFont="1" applyFill="1" applyAlignment="1">
      <alignment horizontal="center" vertical="center"/>
    </xf>
    <xf numFmtId="2" fontId="10" fillId="3" borderId="1" xfId="0" applyNumberFormat="1" applyFont="1" applyFill="1" applyBorder="1" applyAlignment="1">
      <alignment horizontal="center" vertical="center" wrapText="1"/>
    </xf>
    <xf numFmtId="0" fontId="10" fillId="0" borderId="0" xfId="0" applyFont="1" applyFill="1"/>
    <xf numFmtId="44" fontId="10" fillId="2" borderId="1" xfId="1" applyFont="1" applyFill="1" applyBorder="1" applyAlignment="1">
      <alignment horizontal="center" vertical="center" wrapText="1"/>
    </xf>
    <xf numFmtId="44" fontId="10" fillId="3" borderId="1" xfId="4" applyNumberFormat="1" applyFont="1" applyFill="1" applyBorder="1" applyAlignment="1">
      <alignment vertical="center"/>
    </xf>
    <xf numFmtId="0" fontId="10" fillId="0" borderId="0" xfId="4" applyFont="1" applyFill="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10" fillId="0" borderId="1" xfId="5" quotePrefix="1"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8" quotePrefix="1" applyFont="1" applyFill="1" applyBorder="1" applyAlignment="1">
      <alignment horizontal="center" vertical="center" wrapText="1"/>
    </xf>
    <xf numFmtId="0" fontId="10" fillId="0" borderId="1" xfId="7" quotePrefix="1" applyFont="1" applyFill="1" applyBorder="1" applyAlignment="1">
      <alignment horizontal="center" vertical="center" wrapText="1"/>
    </xf>
    <xf numFmtId="0" fontId="10" fillId="2" borderId="1" xfId="7" quotePrefix="1" applyFont="1" applyFill="1" applyBorder="1" applyAlignment="1">
      <alignment horizontal="center" vertical="center" wrapText="1"/>
    </xf>
    <xf numFmtId="0" fontId="10" fillId="0" borderId="1" xfId="2" quotePrefix="1" applyFont="1" applyFill="1" applyBorder="1" applyAlignment="1">
      <alignment horizontal="center" vertical="center" wrapText="1"/>
    </xf>
    <xf numFmtId="0" fontId="10" fillId="2" borderId="1" xfId="2" quotePrefix="1" applyFont="1" applyFill="1" applyBorder="1" applyAlignment="1">
      <alignment horizontal="center" vertical="center" wrapText="1"/>
    </xf>
    <xf numFmtId="0" fontId="10" fillId="0" borderId="0" xfId="6" applyFont="1" applyFill="1" applyAlignment="1">
      <alignment vertical="center" wrapText="1"/>
    </xf>
    <xf numFmtId="0" fontId="10" fillId="0" borderId="0" xfId="6" applyFont="1" applyFill="1" applyAlignment="1">
      <alignment horizontal="right" vertical="center" wrapText="1"/>
    </xf>
    <xf numFmtId="49" fontId="10" fillId="0" borderId="0" xfId="6" applyNumberFormat="1" applyFont="1" applyFill="1" applyAlignment="1">
      <alignment horizontal="center" vertical="center" wrapText="1"/>
    </xf>
    <xf numFmtId="0" fontId="10" fillId="0" borderId="5" xfId="5" quotePrefix="1" applyFont="1" applyFill="1" applyBorder="1" applyAlignment="1">
      <alignment horizontal="center" vertical="center" wrapText="1"/>
    </xf>
    <xf numFmtId="0" fontId="10" fillId="0" borderId="1" xfId="5" applyFont="1" applyFill="1" applyBorder="1" applyAlignment="1">
      <alignment horizontal="left" vertical="center" wrapText="1"/>
    </xf>
    <xf numFmtId="0" fontId="10" fillId="0" borderId="1" xfId="5" applyFont="1" applyFill="1" applyBorder="1" applyAlignment="1">
      <alignment horizontal="left" vertical="top" wrapText="1"/>
    </xf>
    <xf numFmtId="0" fontId="13" fillId="0" borderId="1" xfId="0" applyFont="1" applyBorder="1" applyAlignment="1">
      <alignment vertical="top" wrapText="1"/>
    </xf>
    <xf numFmtId="0" fontId="10" fillId="0" borderId="1" xfId="0" applyFont="1" applyFill="1" applyBorder="1" applyAlignment="1">
      <alignment vertical="top" wrapText="1"/>
    </xf>
    <xf numFmtId="0" fontId="10" fillId="0" borderId="1" xfId="5" applyFont="1" applyFill="1" applyBorder="1" applyAlignment="1">
      <alignment vertical="top" wrapText="1"/>
    </xf>
    <xf numFmtId="0" fontId="10" fillId="0" borderId="1" xfId="0" applyFont="1" applyFill="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165" fontId="10" fillId="2" borderId="1" xfId="7" quotePrefix="1" applyNumberFormat="1" applyFont="1" applyFill="1" applyBorder="1" applyAlignment="1">
      <alignment horizontal="center" vertical="center" wrapText="1"/>
    </xf>
    <xf numFmtId="0" fontId="10" fillId="0" borderId="1" xfId="5" quotePrefix="1" applyFont="1" applyFill="1" applyBorder="1" applyAlignment="1">
      <alignment horizontal="left" vertical="top" wrapText="1"/>
    </xf>
    <xf numFmtId="0" fontId="10" fillId="0" borderId="1" xfId="0" applyFont="1" applyBorder="1" applyAlignment="1">
      <alignment horizontal="left" vertical="top"/>
    </xf>
    <xf numFmtId="0" fontId="10" fillId="0" borderId="0" xfId="0" applyFont="1" applyAlignment="1">
      <alignment vertical="center"/>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xf>
    <xf numFmtId="0" fontId="10" fillId="3" borderId="1" xfId="2" applyFont="1" applyFill="1" applyBorder="1" applyAlignment="1">
      <alignment horizontal="left" vertical="top" wrapText="1"/>
    </xf>
    <xf numFmtId="0" fontId="10" fillId="0" borderId="0" xfId="3" applyFont="1" applyFill="1" applyBorder="1" applyAlignment="1">
      <alignment horizontal="left" vertical="top" wrapText="1"/>
    </xf>
    <xf numFmtId="0" fontId="10" fillId="0" borderId="0" xfId="2" applyFont="1" applyFill="1" applyAlignment="1">
      <alignment horizontal="left" vertical="top" wrapText="1"/>
    </xf>
    <xf numFmtId="0" fontId="14" fillId="0" borderId="0" xfId="0" applyFont="1" applyAlignment="1">
      <alignment vertical="center"/>
    </xf>
    <xf numFmtId="0" fontId="15" fillId="0" borderId="0" xfId="6" applyFont="1" applyFill="1" applyAlignment="1">
      <alignment vertical="center" wrapText="1"/>
    </xf>
    <xf numFmtId="0" fontId="15" fillId="0" borderId="0" xfId="6" applyFont="1" applyFill="1" applyAlignment="1">
      <alignment horizontal="right" vertical="center" wrapText="1"/>
    </xf>
    <xf numFmtId="49" fontId="15" fillId="0" borderId="0" xfId="6" applyNumberFormat="1" applyFont="1" applyFill="1" applyAlignment="1">
      <alignment horizontal="center" vertical="center" wrapText="1"/>
    </xf>
    <xf numFmtId="0" fontId="15" fillId="0" borderId="0" xfId="2" applyFont="1" applyFill="1" applyAlignment="1">
      <alignment vertical="center"/>
    </xf>
    <xf numFmtId="0" fontId="10" fillId="0" borderId="1" xfId="0" applyFont="1" applyBorder="1" applyAlignment="1">
      <alignment vertical="center"/>
    </xf>
    <xf numFmtId="0" fontId="15" fillId="0" borderId="0" xfId="0" applyFont="1" applyAlignment="1">
      <alignment vertical="center"/>
    </xf>
    <xf numFmtId="0" fontId="15" fillId="0" borderId="0" xfId="3" applyFont="1" applyFill="1" applyBorder="1" applyAlignment="1">
      <alignment horizontal="left" vertical="center" wrapText="1"/>
    </xf>
    <xf numFmtId="0" fontId="15" fillId="0" borderId="0" xfId="3" applyFont="1" applyFill="1" applyBorder="1" applyAlignment="1">
      <alignment horizontal="left" vertical="top" wrapText="1"/>
    </xf>
    <xf numFmtId="0" fontId="15" fillId="0" borderId="1" xfId="5" applyFont="1" applyFill="1" applyBorder="1" applyAlignment="1">
      <alignment vertical="top" wrapText="1"/>
    </xf>
    <xf numFmtId="2" fontId="10" fillId="2" borderId="1" xfId="7" quotePrefix="1" applyNumberFormat="1" applyFont="1" applyFill="1" applyBorder="1" applyAlignment="1">
      <alignment horizontal="center" vertical="center" wrapText="1"/>
    </xf>
    <xf numFmtId="0" fontId="15" fillId="0" borderId="0" xfId="6" applyFont="1" applyFill="1" applyAlignment="1">
      <alignment horizontal="right" vertical="top" wrapText="1"/>
    </xf>
    <xf numFmtId="0" fontId="15" fillId="0" borderId="0" xfId="6" applyFont="1" applyFill="1" applyAlignment="1">
      <alignment vertical="center"/>
    </xf>
    <xf numFmtId="0" fontId="15" fillId="0" borderId="4" xfId="6" applyFont="1" applyFill="1" applyBorder="1" applyAlignment="1">
      <alignment horizontal="left" vertical="center" wrapText="1"/>
    </xf>
    <xf numFmtId="0" fontId="10" fillId="0" borderId="4" xfId="6" applyFont="1" applyFill="1" applyBorder="1" applyAlignment="1">
      <alignment horizontal="left" vertical="center"/>
    </xf>
    <xf numFmtId="0" fontId="15" fillId="0" borderId="4" xfId="6" applyFont="1" applyFill="1" applyBorder="1" applyAlignment="1">
      <alignment horizontal="left" vertical="center"/>
    </xf>
    <xf numFmtId="44" fontId="10" fillId="0" borderId="0" xfId="2" applyNumberFormat="1" applyFont="1" applyFill="1" applyAlignment="1">
      <alignment vertical="center"/>
    </xf>
    <xf numFmtId="0" fontId="16" fillId="0" borderId="1" xfId="5" quotePrefix="1" applyFont="1" applyFill="1" applyBorder="1" applyAlignment="1">
      <alignment horizontal="center" vertical="center" wrapText="1"/>
    </xf>
    <xf numFmtId="0" fontId="10" fillId="0" borderId="2" xfId="4" applyFont="1" applyFill="1" applyBorder="1" applyAlignment="1">
      <alignment horizontal="center" vertical="center"/>
    </xf>
    <xf numFmtId="0" fontId="10" fillId="0" borderId="3" xfId="4" applyFont="1" applyFill="1" applyBorder="1" applyAlignment="1">
      <alignment horizontal="center" vertical="center"/>
    </xf>
    <xf numFmtId="0" fontId="12" fillId="0" borderId="0" xfId="0" applyFont="1" applyAlignment="1">
      <alignment horizontal="left" vertical="center" wrapText="1"/>
    </xf>
    <xf numFmtId="0" fontId="10" fillId="0" borderId="0" xfId="0" applyFont="1" applyAlignment="1">
      <alignment horizontal="left" vertical="top" wrapText="1"/>
    </xf>
    <xf numFmtId="0" fontId="10" fillId="0" borderId="0" xfId="0" applyFont="1" applyAlignment="1">
      <alignment horizontal="left" vertical="center" wrapText="1"/>
    </xf>
    <xf numFmtId="0" fontId="10" fillId="0" borderId="0" xfId="3" applyFont="1" applyFill="1" applyBorder="1" applyAlignment="1">
      <alignment horizontal="left" vertical="center" wrapText="1"/>
    </xf>
    <xf numFmtId="0" fontId="15" fillId="0" borderId="4" xfId="6" applyFont="1" applyFill="1" applyBorder="1" applyAlignment="1">
      <alignment horizontal="left" vertical="center"/>
    </xf>
  </cellXfs>
  <cellStyles count="37">
    <cellStyle name="Default" xfId="28"/>
    <cellStyle name="Dziesiętny 2" xfId="25"/>
    <cellStyle name="Dziesiętny 3" xfId="24"/>
    <cellStyle name="Excel Built-in Normal" xfId="9"/>
    <cellStyle name="Normal 2" xfId="23"/>
    <cellStyle name="Normal_Sheet2" xfId="32"/>
    <cellStyle name="Normalny" xfId="0" builtinId="0"/>
    <cellStyle name="Normalny 2" xfId="10"/>
    <cellStyle name="Normalny 2 2" xfId="11"/>
    <cellStyle name="Normalny 2 4" xfId="30"/>
    <cellStyle name="Normalny 3" xfId="12"/>
    <cellStyle name="Normalny 4" xfId="13"/>
    <cellStyle name="Normalny 4 2" xfId="14"/>
    <cellStyle name="Normalny 5" xfId="15"/>
    <cellStyle name="Normalny 5 2" xfId="31"/>
    <cellStyle name="Normalny 6" xfId="22"/>
    <cellStyle name="Normalny 7" xfId="36"/>
    <cellStyle name="Normalny_Arkusz11" xfId="8"/>
    <cellStyle name="Normalny_Arkusz13" xfId="5"/>
    <cellStyle name="Normalny_Arkusz5" xfId="4"/>
    <cellStyle name="Normalny_Arkusz9" xfId="3"/>
    <cellStyle name="Normalny_kardiowert_w2-zal2" xfId="2"/>
    <cellStyle name="Normalny_pak. nr 1, 2009" xfId="7"/>
    <cellStyle name="Normalny_Przedmiot zamówienia - załącznik2" xfId="6"/>
    <cellStyle name="Procentowy 2" xfId="16"/>
    <cellStyle name="Procentowy 2 2" xfId="33"/>
    <cellStyle name="Procentowy 2 3" xfId="29"/>
    <cellStyle name="Procentowy 3" xfId="17"/>
    <cellStyle name="Procentowy 3 2" xfId="27"/>
    <cellStyle name="Walutowy" xfId="1" builtinId="4"/>
    <cellStyle name="Walutowy 2" xfId="18"/>
    <cellStyle name="Walutowy 2 2" xfId="19"/>
    <cellStyle name="Walutowy 2 3" xfId="34"/>
    <cellStyle name="Walutowy 3" xfId="20"/>
    <cellStyle name="Walutowy 3 2" xfId="26"/>
    <cellStyle name="Walutowy 4" xfId="21"/>
    <cellStyle name="Walutowy 5" xfId="35"/>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114300</xdr:rowOff>
    </xdr:to>
    <xdr:sp macro="" textlink="">
      <xdr:nvSpPr>
        <xdr:cNvPr id="2" name="Text Box 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 name="Text Box 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 name="Text Box 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 name="Text Box 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 name="Text Box 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 name="Text Box 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 name="Text Box 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 name="Text Box 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 name="Text Box 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 name="Text Box 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 name="Text Box 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 name="Text Box 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 name="Text Box 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 name="Text Box 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 name="Text Box 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 name="Text Box 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 name="Text Box 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 name="Text Box 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 name="Text Box 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 name="Text Box 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 name="Text Box 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 name="Text Box 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 name="Text Box 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 name="Text Box 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6" name="Text Box 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7" name="Text Box 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8" name="Text Box 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9" name="Text Box 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0" name="Text Box 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1" name="Text Box 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2" name="Text Box 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3" name="Text Box 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4" name="Text Box 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5" name="Text Box 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6" name="Text Box 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7" name="Text Box 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8" name="Text Box 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39" name="Text Box 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0" name="Text Box 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1" name="Text Box 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2" name="Text Box 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3" name="Text Box 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4" name="Text Box 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5" name="Text Box 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6" name="Text Box 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7" name="Text Box 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8" name="Text Box 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49" name="Text Box 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0" name="Text Box 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1" name="Text Box 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 name="Text Box 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 name="Text Box 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 name="Text Box 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 name="Text Box 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6" name="Text Box 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7" name="Text Box 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8" name="Text Box 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9" name="Text Box 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0" name="Text Box 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1" name="Text Box 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2" name="Text Box 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3" name="Text Box 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4" name="Text Box 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5" name="Text Box 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6" name="Text Box 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7" name="Text Box 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8" name="Text Box 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69" name="Text Box 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0" name="Text Box 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1" name="Text Box 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2" name="Text Box 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3" name="Text Box 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4" name="Text Box 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5" name="Text Box 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6" name="Text Box 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7" name="Text Box 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8" name="Text Box 7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79" name="Text Box 7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0" name="Text Box 7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1" name="Text Box 8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2" name="Text Box 8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3" name="Text Box 8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4" name="Text Box 8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5" name="Text Box 8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6" name="Text Box 8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7" name="Text Box 8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8" name="Text Box 8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89" name="Text Box 8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0" name="Text Box 8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1" name="Text Box 9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2" name="Text Box 9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3" name="Text Box 9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4" name="Text Box 9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5" name="Text Box 9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6" name="Text Box 9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7" name="Text Box 9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8" name="Text Box 9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99" name="Text Box 9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0" name="Text Box 9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1" name="Text Box 10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2" name="Text Box 10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3" name="Text Box 10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4" name="Text Box 10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5" name="Text Box 10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6" name="Text Box 10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7" name="Text Box 10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8" name="Text Box 10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09" name="Text Box 10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0" name="Text Box 10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1" name="Text Box 1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2" name="Text Box 1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3" name="Text Box 1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4" name="Text Box 1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5" name="Text Box 1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6" name="Text Box 1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7" name="Text Box 1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8" name="Text Box 1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19" name="Text Box 1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0" name="Text Box 1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1" name="Text Box 1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2" name="Text Box 1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3" name="Text Box 1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4" name="Text Box 1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5" name="Text Box 1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6" name="Text Box 1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7" name="Text Box 1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8" name="Text Box 1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29" name="Text Box 1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0" name="Text Box 1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1" name="Text Box 1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2" name="Text Box 1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3" name="Text Box 1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4" name="Text Box 1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5" name="Text Box 1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6" name="Text Box 1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7" name="Text Box 1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8" name="Text Box 1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39" name="Text Box 1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0" name="Text Box 1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1"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2"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3"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4"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5"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6"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7"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8"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49"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0"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1"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2"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3"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4"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5"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6"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7"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8"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59"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0"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1"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2"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3"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4"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5" name="Text Box 1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6" name="Text Box 1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7" name="Text Box 1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8" name="Text Box 1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69" name="Text Box 1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0" name="Text Box 1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1" name="Text Box 1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2" name="Text Box 1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3" name="Text Box 1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4" name="Text Box 1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5" name="Text Box 1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6" name="Text Box 1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7" name="Text Box 1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8" name="Text Box 19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79" name="Text Box 19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0" name="Text Box 19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1" name="Text Box 19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2" name="Text Box 19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3" name="Text Box 19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4" name="Text Box 20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5" name="Text Box 20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6" name="Text Box 20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7" name="Text Box 20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8" name="Text Box 20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89" name="Text Box 20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0" name="Text Box 20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1" name="Text Box 20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2" name="Text Box 20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3" name="Text Box 20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4" name="Text Box 21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5" name="Text Box 21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6" name="Text Box 21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7" name="Text Box 21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8" name="Text Box 21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199" name="Text Box 21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0" name="Text Box 21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1" name="Text Box 21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2" name="Text Box 21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3" name="Text Box 21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4" name="Text Box 22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5" name="Text Box 22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6" name="Text Box 22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7" name="Text Box 22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8" name="Text Box 22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09" name="Text Box 22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0" name="Text Box 22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1" name="Text Box 22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2" name="Text Box 22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3" name="Text Box 22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4" name="Text Box 23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5" name="Text Box 23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6" name="Text Box 23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7" name="Text Box 23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8" name="Text Box 23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19" name="Text Box 23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0" name="Text Box 23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1" name="Text Box 23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2" name="Text Box 23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3" name="Text Box 23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4" name="Text Box 2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5" name="Text Box 2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6" name="Text Box 2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7" name="Text Box 2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8" name="Text Box 2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29" name="Text Box 2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0" name="Text Box 2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1" name="Text Box 2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2" name="Text Box 2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3" name="Text Box 2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4" name="Text Box 2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5" name="Text Box 2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6" name="Text Box 2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7" name="Text Box 2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8" name="Text Box 2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39" name="Text Box 2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0" name="Text Box 2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1" name="Text Box 2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2" name="Text Box 2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3" name="Text Box 2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4" name="Text Box 2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5" name="Text Box 2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6" name="Text Box 2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7" name="Text Box 2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8" name="Text Box 26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49" name="Text Box 26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0" name="Text Box 26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1" name="Text Box 26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2" name="Text Box 26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3" name="Text Box 26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4" name="Text Box 27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5" name="Text Box 27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6" name="Text Box 27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7" name="Text Box 27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8" name="Text Box 27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59" name="Text Box 27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60" name="Text Box 27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61" name="Text Box 27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262" name="Text Box 27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3" name="Text Box 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4" name="Text Box 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5" name="Text Box 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6" name="Text Box 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7" name="Text Box 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8" name="Text Box 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69" name="Text Box 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0" name="Text Box 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1" name="Text Box 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2" name="Text Box 1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3" name="Text Box 1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4" name="Text Box 1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5" name="Text Box 1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6" name="Text Box 1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7" name="Text Box 1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8" name="Text Box 1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79" name="Text Box 1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0" name="Text Box 1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1" name="Text Box 1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2" name="Text Box 2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3" name="Text Box 2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4" name="Text Box 2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85" name="Text Box 2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86" name="Text Box 24"/>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87" name="Text Box 25"/>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88" name="Text Box 26"/>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89" name="Text Box 27"/>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90" name="Text Box 28"/>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114300</xdr:rowOff>
    </xdr:to>
    <xdr:sp macro="" textlink="">
      <xdr:nvSpPr>
        <xdr:cNvPr id="291" name="Text Box 29"/>
        <xdr:cNvSpPr txBox="1">
          <a:spLocks noChangeArrowheads="1"/>
        </xdr:cNvSpPr>
      </xdr:nvSpPr>
      <xdr:spPr bwMode="auto">
        <a:xfrm>
          <a:off x="44196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2" name="Text Box 3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3" name="Text Box 3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4" name="Text Box 3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5" name="Text Box 3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6" name="Text Box 3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7" name="Text Box 3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8" name="Text Box 3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299" name="Text Box 3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0" name="Text Box 3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1" name="Text Box 3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2" name="Text Box 4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3" name="Text Box 4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4" name="Text Box 4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5" name="Text Box 4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6" name="Text Box 4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7" name="Text Box 4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8" name="Text Box 4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09" name="Text Box 4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0" name="Text Box 4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1" name="Text Box 4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2" name="Text Box 5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3" name="Text Box 5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4" name="Text Box 5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5" name="Text Box 5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6" name="Text Box 5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7" name="Text Box 5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8" name="Text Box 5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19" name="Text Box 5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0" name="Text Box 5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1" name="Text Box 5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2" name="Text Box 6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3" name="Text Box 6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4" name="Text Box 6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5" name="Text Box 6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6" name="Text Box 6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7" name="Text Box 6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8" name="Text Box 6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29" name="Text Box 6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0" name="Text Box 6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1" name="Text Box 6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2" name="Text Box 7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3" name="Text Box 7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4" name="Text Box 7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5" name="Text Box 7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6" name="Text Box 7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7" name="Text Box 7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8" name="Text Box 7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39" name="Text Box 7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0" name="Text Box 7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1" name="Text Box 7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2" name="Text Box 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3" name="Text Box 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4" name="Text Box 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5" name="Text Box 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6" name="Text Box 8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7" name="Text Box 8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8" name="Text Box 8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49" name="Text Box 8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0" name="Text Box 8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1" name="Text Box 8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2" name="Text Box 9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3" name="Text Box 9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4" name="Text Box 9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5" name="Text Box 10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6" name="Text Box 10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7" name="Text Box 10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8" name="Text Box 10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59" name="Text Box 10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0" name="Text Box 11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1" name="Text Box 11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2" name="Text Box 11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3" name="Text Box 11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4" name="Text Box 11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5" name="Text Box 11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6" name="Text Box 21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7" name="Text Box 21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8" name="Text Box 21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69" name="Text Box 21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0" name="Text Box 21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1" name="Text Box 21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2" name="Text Box 21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3" name="Text Box 21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4" name="Text Box 22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5" name="Text Box 22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6" name="Text Box 22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7" name="Text Box 22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8" name="Text Box 22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79" name="Text Box 22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0" name="Text Box 22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1" name="Text Box 22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2" name="Text Box 22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3" name="Text Box 22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4" name="Text Box 23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5" name="Text Box 2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6" name="Text Box 2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7" name="Text Box 2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8" name="Text Box 2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89" name="Text Box 2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0" name="Text Box 303"/>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1" name="Text Box 304"/>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2" name="Text Box 305"/>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3" name="Text Box 306"/>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4" name="Text Box 307"/>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114300</xdr:rowOff>
    </xdr:to>
    <xdr:sp macro="" textlink="">
      <xdr:nvSpPr>
        <xdr:cNvPr id="395" name="Text Box 308"/>
        <xdr:cNvSpPr txBox="1">
          <a:spLocks noChangeArrowheads="1"/>
        </xdr:cNvSpPr>
      </xdr:nvSpPr>
      <xdr:spPr bwMode="auto">
        <a:xfrm>
          <a:off x="2447925"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96" name="Text Box 14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97" name="Text Box 14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98" name="Text Box 14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399" name="Text Box 14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0" name="Text Box 144"/>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1" name="Text Box 145"/>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2" name="Text Box 146"/>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3" name="Text Box 147"/>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4" name="Text Box 148"/>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5" name="Text Box 149"/>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6" name="Text Box 15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7" name="Text Box 15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8" name="Text Box 15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09" name="Text Box 15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0" name="Text Box 154"/>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1" name="Text Box 155"/>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2" name="Text Box 156"/>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3" name="Text Box 157"/>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4" name="Text Box 158"/>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5" name="Text Box 159"/>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6" name="Text Box 160"/>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7" name="Text Box 161"/>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8" name="Text Box 162"/>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419" name="Text Box 163"/>
        <xdr:cNvSpPr txBox="1">
          <a:spLocks noChangeArrowheads="1"/>
        </xdr:cNvSpPr>
      </xdr:nvSpPr>
      <xdr:spPr bwMode="auto">
        <a:xfrm>
          <a:off x="3009900" y="0"/>
          <a:ext cx="76200" cy="1714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0" name="Text Box 14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1" name="Text Box 14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2" name="Text Box 14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3" name="Text Box 14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4" name="Text Box 14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5" name="Text Box 14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6" name="Text Box 14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7" name="Text Box 14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8" name="Text Box 14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29" name="Text Box 14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0" name="Text Box 15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1" name="Text Box 15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2" name="Text Box 15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3" name="Text Box 15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4" name="Text Box 15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5" name="Text Box 15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6" name="Text Box 15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7" name="Text Box 15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8" name="Text Box 15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39" name="Text Box 15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40" name="Text Box 16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41" name="Text Box 16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42" name="Text Box 16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43" name="Text Box 16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4"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5"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6"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7"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8"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49"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0"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1"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2"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3"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4"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5"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6"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7"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8"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59"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0"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1"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2"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3"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4"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5"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6"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7"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8"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69"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0"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1"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2"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3"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4"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5"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6"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7"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8"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79"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0"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1"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2"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3"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4"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5"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6"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7"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8"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89"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90"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491"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2" name="Text Box 14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3" name="Text Box 14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4" name="Text Box 14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5" name="Text Box 14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6" name="Text Box 14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7" name="Text Box 14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8" name="Text Box 14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499" name="Text Box 14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0" name="Text Box 14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1" name="Text Box 14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2" name="Text Box 15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3" name="Text Box 15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4" name="Text Box 15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5" name="Text Box 15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6" name="Text Box 154"/>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7" name="Text Box 155"/>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8" name="Text Box 156"/>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09" name="Text Box 157"/>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0" name="Text Box 158"/>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1" name="Text Box 159"/>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2" name="Text Box 160"/>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3" name="Text Box 161"/>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4" name="Text Box 162"/>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247650</xdr:rowOff>
    </xdr:to>
    <xdr:sp macro="" textlink="">
      <xdr:nvSpPr>
        <xdr:cNvPr id="515" name="Text Box 163"/>
        <xdr:cNvSpPr txBox="1">
          <a:spLocks noChangeArrowheads="1"/>
        </xdr:cNvSpPr>
      </xdr:nvSpPr>
      <xdr:spPr bwMode="auto">
        <a:xfrm>
          <a:off x="300990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16"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17"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18"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19"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0"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1"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2"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3"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4"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5"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6"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7"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8"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29"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0"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1"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2"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3"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4"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5"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6"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7"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8"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39"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0" name="Text Box 14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1" name="Text Box 14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2" name="Text Box 14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3" name="Text Box 14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4" name="Text Box 14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5" name="Text Box 14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6" name="Text Box 14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7" name="Text Box 14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8" name="Text Box 14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49" name="Text Box 14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0" name="Text Box 15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1" name="Text Box 15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2" name="Text Box 15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3" name="Text Box 15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4" name="Text Box 154"/>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5" name="Text Box 155"/>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6" name="Text Box 156"/>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7" name="Text Box 157"/>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8" name="Text Box 158"/>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59" name="Text Box 159"/>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60" name="Text Box 160"/>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61" name="Text Box 161"/>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62" name="Text Box 162"/>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114300</xdr:rowOff>
    </xdr:to>
    <xdr:sp macro="" textlink="">
      <xdr:nvSpPr>
        <xdr:cNvPr id="563" name="Text Box 163"/>
        <xdr:cNvSpPr txBox="1">
          <a:spLocks noChangeArrowheads="1"/>
        </xdr:cNvSpPr>
      </xdr:nvSpPr>
      <xdr:spPr bwMode="auto">
        <a:xfrm>
          <a:off x="3571875"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4" name="Text Box 26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5" name="Text Box 26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6" name="Text Box 27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7" name="Text Box 27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8" name="Text Box 27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69" name="Text Box 27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0" name="Text Box 2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1" name="Text Box 2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2" name="Text Box 2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3" name="Text Box 2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4" name="Text Box 28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5" name="Text Box 30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6" name="Text Box 30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7" name="Text Box 30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8" name="Text Box 30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79" name="Text Box 30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0" name="Text Box 30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114300</xdr:rowOff>
    </xdr:to>
    <xdr:sp macro="" textlink="">
      <xdr:nvSpPr>
        <xdr:cNvPr id="581" name="Text Box 313"/>
        <xdr:cNvSpPr txBox="1">
          <a:spLocks noChangeArrowheads="1"/>
        </xdr:cNvSpPr>
      </xdr:nvSpPr>
      <xdr:spPr bwMode="auto">
        <a:xfrm>
          <a:off x="30861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2" name="Text Box 3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3" name="Text Box 3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4" name="Text Box 3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5" name="Text Box 3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6" name="Text Box 3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7" name="Text Box 33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8" name="Text Box 33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89" name="Text Box 33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0" name="Text Box 33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1" name="Text Box 34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2" name="Text Box 34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3" name="Text Box 37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4" name="Text Box 37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5" name="Text Box 3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6" name="Text Box 3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7" name="Text Box 3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8" name="Text Box 3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599" name="Text Box 26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0" name="Text Box 26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1" name="Text Box 27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2" name="Text Box 27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3" name="Text Box 27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4" name="Text Box 27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5" name="Text Box 2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6" name="Text Box 2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7" name="Text Box 2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8" name="Text Box 2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09" name="Text Box 28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0" name="Text Box 30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1" name="Text Box 30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2" name="Text Box 30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3" name="Text Box 30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4" name="Text Box 30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5" name="Text Box 30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114300</xdr:rowOff>
    </xdr:to>
    <xdr:sp macro="" textlink="">
      <xdr:nvSpPr>
        <xdr:cNvPr id="616" name="Text Box 313"/>
        <xdr:cNvSpPr txBox="1">
          <a:spLocks noChangeArrowheads="1"/>
        </xdr:cNvSpPr>
      </xdr:nvSpPr>
      <xdr:spPr bwMode="auto">
        <a:xfrm>
          <a:off x="30861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7" name="Text Box 33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8" name="Text Box 33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19" name="Text Box 33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0" name="Text Box 334"/>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1" name="Text Box 335"/>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2" name="Text Box 336"/>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3" name="Text Box 337"/>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4" name="Text Box 33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5" name="Text Box 33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6" name="Text Box 34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7" name="Text Box 34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8" name="Text Box 378"/>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29" name="Text Box 379"/>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0" name="Text Box 380"/>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1" name="Text Box 381"/>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2" name="Text Box 382"/>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3" name="Text Box 383"/>
        <xdr:cNvSpPr txBox="1">
          <a:spLocks noChangeArrowheads="1"/>
        </xdr:cNvSpPr>
      </xdr:nvSpPr>
      <xdr:spPr bwMode="auto">
        <a:xfrm>
          <a:off x="3009900" y="0"/>
          <a:ext cx="76200" cy="2000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4" name="Text Box 26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5" name="Text Box 26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6" name="Text Box 27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7" name="Text Box 27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8" name="Text Box 27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39" name="Text Box 27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0" name="Text Box 2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1" name="Text Box 2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2" name="Text Box 2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3" name="Text Box 28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4" name="Text Box 28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5" name="Text Box 30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6" name="Text Box 30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7" name="Text Box 30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8" name="Text Box 30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49" name="Text Box 30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0" name="Text Box 30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114300</xdr:rowOff>
    </xdr:to>
    <xdr:sp macro="" textlink="">
      <xdr:nvSpPr>
        <xdr:cNvPr id="651" name="Text Box 313"/>
        <xdr:cNvSpPr txBox="1">
          <a:spLocks noChangeArrowheads="1"/>
        </xdr:cNvSpPr>
      </xdr:nvSpPr>
      <xdr:spPr bwMode="auto">
        <a:xfrm>
          <a:off x="30861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2" name="Text Box 33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3" name="Text Box 33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4" name="Text Box 333"/>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5" name="Text Box 334"/>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6" name="Text Box 335"/>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7" name="Text Box 336"/>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8" name="Text Box 337"/>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59" name="Text Box 33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0" name="Text Box 33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1" name="Text Box 34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2" name="Text Box 34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3" name="Text Box 378"/>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4" name="Text Box 379"/>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5" name="Text Box 380"/>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6" name="Text Box 381"/>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114300</xdr:rowOff>
    </xdr:to>
    <xdr:sp macro="" textlink="">
      <xdr:nvSpPr>
        <xdr:cNvPr id="667" name="Text Box 382"/>
        <xdr:cNvSpPr txBox="1">
          <a:spLocks noChangeArrowheads="1"/>
        </xdr:cNvSpPr>
      </xdr:nvSpPr>
      <xdr:spPr bwMode="auto">
        <a:xfrm>
          <a:off x="3009900" y="0"/>
          <a:ext cx="76200" cy="209550"/>
        </a:xfrm>
        <a:prstGeom prst="rect">
          <a:avLst/>
        </a:prstGeom>
        <a:noFill/>
        <a:ln w="9525">
          <a:noFill/>
          <a:miter lim="800000"/>
          <a:headEnd/>
          <a:tailEnd/>
        </a:ln>
      </xdr:spPr>
    </xdr:sp>
    <xdr:clientData/>
  </xdr:twoCellAnchor>
  <xdr:twoCellAnchor editAs="oneCell">
    <xdr:from>
      <xdr:col>3</xdr:col>
      <xdr:colOff>523875</xdr:colOff>
      <xdr:row>0</xdr:row>
      <xdr:rowOff>19050</xdr:rowOff>
    </xdr:from>
    <xdr:to>
      <xdr:col>4</xdr:col>
      <xdr:colOff>38100</xdr:colOff>
      <xdr:row>1</xdr:row>
      <xdr:rowOff>133350</xdr:rowOff>
    </xdr:to>
    <xdr:sp macro="" textlink="">
      <xdr:nvSpPr>
        <xdr:cNvPr id="668" name="Text Box 383"/>
        <xdr:cNvSpPr txBox="1">
          <a:spLocks noChangeArrowheads="1"/>
        </xdr:cNvSpPr>
      </xdr:nvSpPr>
      <xdr:spPr bwMode="auto">
        <a:xfrm>
          <a:off x="4114800" y="19050"/>
          <a:ext cx="76200" cy="2762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114300</xdr:rowOff>
    </xdr:to>
    <xdr:sp macro="" textlink="">
      <xdr:nvSpPr>
        <xdr:cNvPr id="669" name="Text Box 932"/>
        <xdr:cNvSpPr txBox="1">
          <a:spLocks noChangeArrowheads="1"/>
        </xdr:cNvSpPr>
      </xdr:nvSpPr>
      <xdr:spPr bwMode="auto">
        <a:xfrm>
          <a:off x="3467100" y="0"/>
          <a:ext cx="228600" cy="21907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114300</xdr:rowOff>
    </xdr:to>
    <xdr:sp macro="" textlink="">
      <xdr:nvSpPr>
        <xdr:cNvPr id="670" name="Text Box 933"/>
        <xdr:cNvSpPr txBox="1">
          <a:spLocks noChangeArrowheads="1"/>
        </xdr:cNvSpPr>
      </xdr:nvSpPr>
      <xdr:spPr bwMode="auto">
        <a:xfrm>
          <a:off x="3590925" y="0"/>
          <a:ext cx="104775" cy="21907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114300</xdr:rowOff>
    </xdr:to>
    <xdr:sp macro="" textlink="">
      <xdr:nvSpPr>
        <xdr:cNvPr id="671" name="Text Box 934"/>
        <xdr:cNvSpPr txBox="1">
          <a:spLocks noChangeArrowheads="1"/>
        </xdr:cNvSpPr>
      </xdr:nvSpPr>
      <xdr:spPr bwMode="auto">
        <a:xfrm>
          <a:off x="32670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2" name="Text Box 93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3" name="Text Box 93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4" name="Text Box 93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5" name="Text Box 93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6" name="Text Box 939"/>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7" name="Text Box 940"/>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8" name="Text Box 941"/>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79" name="Text Box 942"/>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0" name="Text Box 943"/>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1" name="Text Box 944"/>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2" name="Text Box 94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3" name="Text Box 94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4" name="Text Box 94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5" name="Text Box 94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6" name="Text Box 949"/>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7" name="Text Box 950"/>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8" name="Text Box 951"/>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89" name="Text Box 952"/>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0" name="Text Box 953"/>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1" name="Text Box 954"/>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2" name="Text Box 955"/>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3" name="Text Box 956"/>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4" name="Text Box 957"/>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114300</xdr:rowOff>
    </xdr:to>
    <xdr:sp macro="" textlink="">
      <xdr:nvSpPr>
        <xdr:cNvPr id="695" name="Text Box 958"/>
        <xdr:cNvSpPr txBox="1">
          <a:spLocks noChangeArrowheads="1"/>
        </xdr:cNvSpPr>
      </xdr:nvSpPr>
      <xdr:spPr bwMode="auto">
        <a:xfrm>
          <a:off x="3571875"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696" name="Text Box 95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697" name="Text Box 96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698" name="Text Box 96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699" name="Text Box 96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0" name="Text Box 96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1" name="Text Box 96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2" name="Text Box 96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3" name="Text Box 96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4" name="Text Box 96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5" name="Text Box 96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6" name="Text Box 96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7" name="Text Box 97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8" name="Text Box 97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09" name="Text Box 97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0" name="Text Box 97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1" name="Text Box 97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2" name="Text Box 97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3" name="Text Box 97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4" name="Text Box 97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5" name="Text Box 97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6" name="Text Box 97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7" name="Text Box 98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8" name="Text Box 98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19" name="Text Box 98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0" name="Text Box 98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1" name="Text Box 98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2" name="Text Box 98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3" name="Text Box 98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4" name="Text Box 987"/>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5" name="Text Box 988"/>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6" name="Text Box 989"/>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7" name="Text Box 990"/>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8" name="Text Box 991"/>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29" name="Text Box 992"/>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0" name="Text Box 99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1" name="Text Box 99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2" name="Text Box 99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3" name="Text Box 99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4" name="Text Box 997"/>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5" name="Text Box 998"/>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6" name="Text Box 999"/>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7" name="Text Box 1000"/>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8" name="Text Box 1001"/>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39" name="Text Box 1002"/>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40" name="Text Box 1003"/>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41" name="Text Box 1004"/>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42" name="Text Box 1005"/>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114300</xdr:rowOff>
    </xdr:to>
    <xdr:sp macro="" textlink="">
      <xdr:nvSpPr>
        <xdr:cNvPr id="743" name="Text Box 1006"/>
        <xdr:cNvSpPr txBox="1">
          <a:spLocks noChangeArrowheads="1"/>
        </xdr:cNvSpPr>
      </xdr:nvSpPr>
      <xdr:spPr bwMode="auto">
        <a:xfrm>
          <a:off x="6124575" y="0"/>
          <a:ext cx="95250" cy="21907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114300</xdr:rowOff>
    </xdr:to>
    <xdr:sp macro="" textlink="">
      <xdr:nvSpPr>
        <xdr:cNvPr id="744" name="Text Box 1007"/>
        <xdr:cNvSpPr txBox="1">
          <a:spLocks noChangeArrowheads="1"/>
        </xdr:cNvSpPr>
      </xdr:nvSpPr>
      <xdr:spPr bwMode="auto">
        <a:xfrm>
          <a:off x="4438650" y="0"/>
          <a:ext cx="104775"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45" name="Text Box 100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46" name="Text Box 100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47" name="Text Box 101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48" name="Text Box 101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49" name="Text Box 101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0" name="Text Box 101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1" name="Text Box 101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2" name="Text Box 101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3" name="Text Box 101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4" name="Text Box 101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5" name="Text Box 101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6" name="Text Box 101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7" name="Text Box 102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8" name="Text Box 102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59" name="Text Box 1022"/>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0" name="Text Box 1023"/>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1" name="Text Box 1024"/>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2" name="Text Box 1025"/>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3" name="Text Box 1026"/>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4" name="Text Box 1027"/>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5" name="Text Box 1028"/>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6" name="Text Box 1029"/>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7" name="Text Box 1030"/>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114300</xdr:rowOff>
    </xdr:to>
    <xdr:sp macro="" textlink="">
      <xdr:nvSpPr>
        <xdr:cNvPr id="768" name="Text Box 1031"/>
        <xdr:cNvSpPr txBox="1">
          <a:spLocks noChangeArrowheads="1"/>
        </xdr:cNvSpPr>
      </xdr:nvSpPr>
      <xdr:spPr bwMode="auto">
        <a:xfrm>
          <a:off x="44196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69" name="Text Box 103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0" name="Text Box 103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1" name="Text Box 103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2" name="Text Box 103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3" name="Text Box 1036"/>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4" name="Text Box 1037"/>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5" name="Text Box 1038"/>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6" name="Text Box 1039"/>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7" name="Text Box 1040"/>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8" name="Text Box 1041"/>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79" name="Text Box 104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0" name="Text Box 104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1" name="Text Box 104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2" name="Text Box 104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3" name="Text Box 1046"/>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4" name="Text Box 1047"/>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5" name="Text Box 1048"/>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6" name="Text Box 1049"/>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7" name="Text Box 1050"/>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8" name="Text Box 1051"/>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89" name="Text Box 1052"/>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90" name="Text Box 1053"/>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91" name="Text Box 1054"/>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114300</xdr:rowOff>
    </xdr:to>
    <xdr:sp macro="" textlink="">
      <xdr:nvSpPr>
        <xdr:cNvPr id="792" name="Text Box 1055"/>
        <xdr:cNvSpPr txBox="1">
          <a:spLocks noChangeArrowheads="1"/>
        </xdr:cNvSpPr>
      </xdr:nvSpPr>
      <xdr:spPr bwMode="auto">
        <a:xfrm>
          <a:off x="5334000" y="0"/>
          <a:ext cx="95250" cy="2190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3"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4"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5"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6"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7"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8"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799"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0"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1"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2"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3"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4"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5"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6"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7"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8"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09"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0"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1"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2"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3"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4"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5"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6"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7"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8"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19"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0"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1"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2"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3"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4"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5"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6"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7"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8"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29"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0"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1"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2"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3"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4"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5"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6"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7"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8"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39"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0"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1" name="Text Box 16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2" name="Text Box 16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3" name="Text Box 16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4" name="Text Box 16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5" name="Text Box 16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6" name="Text Box 16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7" name="Text Box 17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8" name="Text Box 17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49" name="Text Box 17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0" name="Text Box 17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1" name="Text Box 17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2" name="Text Box 17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3" name="Text Box 17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4" name="Text Box 17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5" name="Text Box 17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6" name="Text Box 17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7" name="Text Box 18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8" name="Text Box 18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59" name="Text Box 18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0" name="Text Box 18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1" name="Text Box 18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2" name="Text Box 18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3" name="Text Box 18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4" name="Text Box 18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5" name="Text Box 18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6" name="Text Box 18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7" name="Text Box 19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8" name="Text Box 19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69" name="Text Box 19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0" name="Text Box 19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1" name="Text Box 19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2" name="Text Box 19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3" name="Text Box 19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4" name="Text Box 19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5" name="Text Box 19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6" name="Text Box 19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7" name="Text Box 20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8" name="Text Box 20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79" name="Text Box 202"/>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0" name="Text Box 203"/>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1" name="Text Box 204"/>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2" name="Text Box 205"/>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3" name="Text Box 206"/>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4" name="Text Box 207"/>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5" name="Text Box 208"/>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6" name="Text Box 209"/>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7" name="Text Box 210"/>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247650</xdr:rowOff>
    </xdr:to>
    <xdr:sp macro="" textlink="">
      <xdr:nvSpPr>
        <xdr:cNvPr id="888" name="Text Box 211"/>
        <xdr:cNvSpPr txBox="1">
          <a:spLocks noChangeArrowheads="1"/>
        </xdr:cNvSpPr>
      </xdr:nvSpPr>
      <xdr:spPr bwMode="auto">
        <a:xfrm>
          <a:off x="3571875" y="0"/>
          <a:ext cx="76200" cy="40957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581775"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4048125"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61010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73405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6863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610100" y="0"/>
          <a:ext cx="76200" cy="2762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5067300" y="0"/>
          <a:ext cx="276225" cy="2762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753100" y="0"/>
          <a:ext cx="104775" cy="2762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8672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734050"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8286750" y="0"/>
          <a:ext cx="95250" cy="2762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600825" y="0"/>
          <a:ext cx="104775"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5817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7496175" y="0"/>
          <a:ext cx="95250" cy="2762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734050" y="0"/>
          <a:ext cx="76200" cy="409575"/>
        </a:xfrm>
        <a:prstGeom prst="rect">
          <a:avLst/>
        </a:prstGeom>
        <a:noFill/>
        <a:ln w="9525">
          <a:no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161925</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161925</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0</xdr:row>
      <xdr:rowOff>161925</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295275</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161925</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0</xdr:row>
      <xdr:rowOff>161925</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0</xdr:row>
      <xdr:rowOff>161925</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0</xdr:row>
      <xdr:rowOff>161925</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0</xdr:row>
      <xdr:rowOff>161925</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0</xdr:row>
      <xdr:rowOff>161925</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0</xdr:row>
      <xdr:rowOff>161925</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0</xdr:row>
      <xdr:rowOff>161925</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0</xdr:row>
      <xdr:rowOff>161925</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0</xdr:row>
      <xdr:rowOff>161925</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0</xdr:row>
      <xdr:rowOff>161925</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0</xdr:row>
      <xdr:rowOff>161925</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0</xdr:row>
      <xdr:rowOff>161925</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295275</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889"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0"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1"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2"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3"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4"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5"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6"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7"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8"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9"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0"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1"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2"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3"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4"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5"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6"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7"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8"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9"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0"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1"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2"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3"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4"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5"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6"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7"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8"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9"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0"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1"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2"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3"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4"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5"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6"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7"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8"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9"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0"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1"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2"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3"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4"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5"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6"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7"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8"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9"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0"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1"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2"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3"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4"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5"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6"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7"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8"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9"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0"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1"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2"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3"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4"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5"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6"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7"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8"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9"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0"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1"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2"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3"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4"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5"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6"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7"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8"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9"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0"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1"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2"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3"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4"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5"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6"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7"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8"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9"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0"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1"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2"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3"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4"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5"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6"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7"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8"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9"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0"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1"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2"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3"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4"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5"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6"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7"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8"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9"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0"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1"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2"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3"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4"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5"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6"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7"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8"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9"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0"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1"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2"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3"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4"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5"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6"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7"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8"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9"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0"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1"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2"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3"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4"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5"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6"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7"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8"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9"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0"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1"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2"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3"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4"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5"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6"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7"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8"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9"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0"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1"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2"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3"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4"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5"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6"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7"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8"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9"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0"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1"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2"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3"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4"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5"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6"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7"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8"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9"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0"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1"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2"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3"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4"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5"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6"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7"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8"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9"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0"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1"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2"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3"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4"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5"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6"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7"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8"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9"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0"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1"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2"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3"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4"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5"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6"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7"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8"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9"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0"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1"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2"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3"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4"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5"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6"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7"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8"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9"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0"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1"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2"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3"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4"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5"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6"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7"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8"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9"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0"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1"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2"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3"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4"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5"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6"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7"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8"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9"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0"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1"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2"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3"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4"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5"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6"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7"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8"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9"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0"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1"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2"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3"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4"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5"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6"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7"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8"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9"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0"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1"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2"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3"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4"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5"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6"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7"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8"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9"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0"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1"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2"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3"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4"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5"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6"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7"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8"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59"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0"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1"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2"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3"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4"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5"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6"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7"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8"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69"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0"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1"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2"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3"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4"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5"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6"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7"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1178"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79"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0"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1"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2"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3"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4"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5"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6"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7"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8"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89"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0"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1"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2"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3"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4"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5"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6"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7"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8"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199"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0"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1"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2"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3"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4"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5"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6"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7"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8"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09"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0"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1"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2"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3"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4"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5"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6"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7"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8"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19"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0"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1"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2"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3"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4"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5"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6"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7"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8"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29"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0"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1"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2"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3"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4"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5"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6"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7"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8"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39"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0"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1"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2"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3"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4"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5"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6"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7"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8"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49"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0"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1"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2"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3"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4"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5"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6"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7"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8"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59"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0"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1"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2"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3"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4"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5"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6"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7"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8"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69"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0"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1"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2"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3"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4"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5"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76"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7"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8"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79"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0"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1"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1282"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3"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4"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5"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6"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7"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8"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89"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0"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1"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2"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3"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4"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5"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6"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7"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8"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299"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0"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1"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2"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3"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4"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5"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306"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7"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8"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09"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0"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1"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2"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3"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4"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5"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6"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7"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8"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19"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0"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1"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2"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3"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4"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5"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6"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7"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8"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29"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30"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3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4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5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6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37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79"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0"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1"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2"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3"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4"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5"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6"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7"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8"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89"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0"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1"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2"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3"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4"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5"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6"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7"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8"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399"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0"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1"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1402"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3"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4"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5"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6"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7"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8"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9"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0"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1"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2"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3"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4"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5"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6"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7"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8"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9"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0"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1"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2"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3"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4"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5"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6"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7"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8"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9"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0"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1"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2"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3"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4"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5"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6"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7"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8"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9"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0"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1"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2"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3"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4"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5"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6"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7"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8"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9"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0"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5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46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6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7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6"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7"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8"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89"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0"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1"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2"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3"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4"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5"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6"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7"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8"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499"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0"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1"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2"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03"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4"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5"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6"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7"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8"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09"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0"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1"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2"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3"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4"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5"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6"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7"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8"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19"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0"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1"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2"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3"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4"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5"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6"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7"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8"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29"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0"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1"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2"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3"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4"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5"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6"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7"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1538"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39"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0"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1"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2"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3"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4"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5"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6"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7"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8"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49"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0"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1"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2"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3"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4"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1555"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1556"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1557"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1558"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59"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0"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1"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2"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3"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4"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5"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6"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7"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8"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69"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0"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1"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2"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3"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4"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5"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6"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7"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8"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79"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0"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1"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1582"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3"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4"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5"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6"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7"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8"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89"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0"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1"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2"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3"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4"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5"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6"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7"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8"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599"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0"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1"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2"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3"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4"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5"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06"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7"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8"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09"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0"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1"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2"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3"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4"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5"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6"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7"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8"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19"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0"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1"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2"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3"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4"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5"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6"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7"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8"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29"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1630"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1631"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2"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3"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4"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5"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6"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7"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8"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39"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0"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1"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2"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3"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4"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5"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6"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7"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8"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49"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0"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1"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2"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3"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4"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1655"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6"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7"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8"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59"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0"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1"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2"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3"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4"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5"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6"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7"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8"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69"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0"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1"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2"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3"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4"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5"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6"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7"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8"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1679"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0"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1"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2"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3"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4"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5"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6"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7"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8"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89"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0"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1"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2"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3"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4"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5"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6"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7"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8"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699"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0"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1"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2"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3"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4"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5"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6"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7"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8"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09"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0"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1"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2"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3"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4"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5"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6"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7"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8"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19"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0"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1"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2"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3"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4"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5"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6"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7"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8"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29"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0"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1"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2"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3"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4"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5"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6"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7"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8"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39"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0"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1"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2"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3"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4"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5"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6"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7"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8"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49"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0"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1"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2"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3"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4"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5"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6"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7"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8"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59"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0"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1"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2"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3"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4"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5"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6"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7"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8"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69"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0"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1"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2"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3"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4"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1775"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1</xdr:row>
      <xdr:rowOff>0</xdr:rowOff>
    </xdr:to>
    <xdr:sp macro="" textlink="">
      <xdr:nvSpPr>
        <xdr:cNvPr id="2" name="Text Box 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 name="Text Box 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 name="Text Box 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 name="Text Box 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 name="Text Box 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 name="Text Box 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 name="Text Box 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 name="Text Box 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 name="Text Box 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 name="Text Box 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 name="Text Box 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 name="Text Box 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 name="Text Box 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 name="Text Box 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 name="Text Box 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 name="Text Box 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 name="Text Box 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 name="Text Box 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 name="Text Box 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 name="Text Box 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 name="Text Box 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 name="Text Box 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 name="Text Box 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 name="Text Box 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 name="Text Box 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7" name="Text Box 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8" name="Text Box 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9" name="Text Box 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0" name="Text Box 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1" name="Text Box 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2" name="Text Box 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3" name="Text Box 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4" name="Text Box 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5" name="Text Box 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6" name="Text Box 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7" name="Text Box 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8" name="Text Box 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39" name="Text Box 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0" name="Text Box 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1" name="Text Box 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2" name="Text Box 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3" name="Text Box 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4" name="Text Box 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5" name="Text Box 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6" name="Text Box 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7" name="Text Box 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8" name="Text Box 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49" name="Text Box 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0" name="Text Box 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 name="Text Box 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 name="Text Box 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 name="Text Box 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 name="Text Box 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 name="Text Box 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 name="Text Box 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7" name="Text Box 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8" name="Text Box 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9" name="Text Box 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0" name="Text Box 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1" name="Text Box 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2" name="Text Box 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3" name="Text Box 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4" name="Text Box 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5" name="Text Box 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6" name="Text Box 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7" name="Text Box 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8" name="Text Box 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69" name="Text Box 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0" name="Text Box 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1" name="Text Box 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2" name="Text Box 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3" name="Text Box 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4" name="Text Box 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5" name="Text Box 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6" name="Text Box 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7" name="Text Box 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8" name="Text Box 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79" name="Text Box 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0" name="Text Box 7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1" name="Text Box 8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2" name="Text Box 8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3" name="Text Box 8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4" name="Text Box 8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5" name="Text Box 8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6" name="Text Box 8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7" name="Text Box 8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8" name="Text Box 8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89" name="Text Box 8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0" name="Text Box 8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1" name="Text Box 9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2" name="Text Box 9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3" name="Text Box 9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4" name="Text Box 9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5" name="Text Box 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6" name="Text Box 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7" name="Text Box 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8" name="Text Box 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99" name="Text Box 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0" name="Text Box 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1" name="Text Box 1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2" name="Text Box 1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3" name="Text Box 1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4" name="Text Box 1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5" name="Text Box 1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6" name="Text Box 1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7" name="Text Box 1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8" name="Text Box 1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09" name="Text Box 1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0" name="Text Box 1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1" name="Text Box 1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2" name="Text Box 1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3" name="Text Box 1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4" name="Text Box 1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5" name="Text Box 1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6" name="Text Box 1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7" name="Text Box 1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8" name="Text Box 1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19" name="Text Box 1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0" name="Text Box 1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1" name="Text Box 1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2" name="Text Box 1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3" name="Text Box 1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4" name="Text Box 1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5" name="Text Box 1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6" name="Text Box 1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7" name="Text Box 1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8" name="Text Box 1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29" name="Text Box 1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0" name="Text Box 1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1" name="Text Box 1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2" name="Text Box 1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3" name="Text Box 1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4" name="Text Box 1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5" name="Text Box 1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6" name="Text Box 1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7" name="Text Box 1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8" name="Text Box 1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39" name="Text Box 1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0" name="Text Box 1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1"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2"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3"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4"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5"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6"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7"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8"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49"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0"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1"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2"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3"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4"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5"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6"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7"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8"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59"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0"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1"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2"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3"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4"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5" name="Text Box 1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6" name="Text Box 1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7" name="Text Box 1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8" name="Text Box 1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69" name="Text Box 1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0" name="Text Box 1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1" name="Text Box 1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2" name="Text Box 1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3" name="Text Box 1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4" name="Text Box 1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5" name="Text Box 1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6" name="Text Box 1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7" name="Text Box 1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8" name="Text Box 19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79" name="Text Box 19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0" name="Text Box 19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1" name="Text Box 19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2" name="Text Box 19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3" name="Text Box 19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4" name="Text Box 20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5" name="Text Box 20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6" name="Text Box 20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7" name="Text Box 20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8" name="Text Box 20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89" name="Text Box 20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0" name="Text Box 20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1" name="Text Box 20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2" name="Text Box 20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3" name="Text Box 20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4" name="Text Box 21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5" name="Text Box 21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6" name="Text Box 21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7" name="Text Box 21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8" name="Text Box 21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199" name="Text Box 21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0" name="Text Box 21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1" name="Text Box 21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2" name="Text Box 21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3" name="Text Box 21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4" name="Text Box 22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5" name="Text Box 22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6" name="Text Box 22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7" name="Text Box 22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8" name="Text Box 22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09" name="Text Box 22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0" name="Text Box 22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1" name="Text Box 22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2" name="Text Box 22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3" name="Text Box 22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4" name="Text Box 23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5" name="Text Box 23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6" name="Text Box 23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7" name="Text Box 23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8" name="Text Box 23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19" name="Text Box 23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0" name="Text Box 23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1" name="Text Box 23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2" name="Text Box 23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3" name="Text Box 23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4" name="Text Box 2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5" name="Text Box 2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6" name="Text Box 2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7" name="Text Box 2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8" name="Text Box 2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29" name="Text Box 2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0" name="Text Box 2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1" name="Text Box 2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2" name="Text Box 2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3" name="Text Box 2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4" name="Text Box 2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5" name="Text Box 2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6" name="Text Box 2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7" name="Text Box 2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8" name="Text Box 2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39" name="Text Box 2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0" name="Text Box 2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1" name="Text Box 2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2" name="Text Box 2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3" name="Text Box 2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4" name="Text Box 2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5" name="Text Box 2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6" name="Text Box 2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7" name="Text Box 2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8" name="Text Box 26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49" name="Text Box 26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0" name="Text Box 26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1" name="Text Box 26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2" name="Text Box 26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3" name="Text Box 26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4" name="Text Box 27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5" name="Text Box 27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6" name="Text Box 27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7" name="Text Box 27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8" name="Text Box 27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59" name="Text Box 27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0" name="Text Box 27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1" name="Text Box 27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262" name="Text Box 27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3" name="Text Box 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4" name="Text Box 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5" name="Text Box 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6" name="Text Box 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7" name="Text Box 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8" name="Text Box 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69" name="Text Box 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0" name="Text Box 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1" name="Text Box 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2" name="Text Box 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3" name="Text Box 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4" name="Text Box 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5" name="Text Box 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6" name="Text Box 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7" name="Text Box 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8" name="Text Box 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79" name="Text Box 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0" name="Text Box 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1" name="Text Box 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2" name="Text Box 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3" name="Text Box 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4" name="Text Box 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85" name="Text Box 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6" name="Text Box 24"/>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7" name="Text Box 25"/>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8" name="Text Box 26"/>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89" name="Text Box 27"/>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0" name="Text Box 28"/>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1</xdr:row>
      <xdr:rowOff>0</xdr:rowOff>
    </xdr:to>
    <xdr:sp macro="" textlink="">
      <xdr:nvSpPr>
        <xdr:cNvPr id="291" name="Text Box 29"/>
        <xdr:cNvSpPr txBox="1">
          <a:spLocks noChangeArrowheads="1"/>
        </xdr:cNvSpPr>
      </xdr:nvSpPr>
      <xdr:spPr bwMode="auto">
        <a:xfrm>
          <a:off x="604837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2" name="Text Box 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3" name="Text Box 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4" name="Text Box 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5" name="Text Box 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6" name="Text Box 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7" name="Text Box 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8" name="Text Box 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299" name="Text Box 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0" name="Text Box 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1" name="Text Box 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2" name="Text Box 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3" name="Text Box 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4" name="Text Box 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5" name="Text Box 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6" name="Text Box 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7" name="Text Box 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8" name="Text Box 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09" name="Text Box 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0" name="Text Box 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1" name="Text Box 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2" name="Text Box 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3" name="Text Box 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4" name="Text Box 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5" name="Text Box 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6" name="Text Box 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7" name="Text Box 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8" name="Text Box 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19" name="Text Box 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0" name="Text Box 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1" name="Text Box 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2" name="Text Box 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3" name="Text Box 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4" name="Text Box 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5" name="Text Box 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6" name="Text Box 6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7" name="Text Box 6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8" name="Text Box 6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29" name="Text Box 6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0" name="Text Box 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1" name="Text Box 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2" name="Text Box 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3" name="Text Box 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4" name="Text Box 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5" name="Text Box 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6" name="Text Box 7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7" name="Text Box 7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8" name="Text Box 7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39" name="Text Box 7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0" name="Text Box 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1" name="Text Box 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2" name="Text Box 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3" name="Text Box 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4" name="Text Box 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5" name="Text Box 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6" name="Text Box 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7" name="Text Box 8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8" name="Text Box 8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49" name="Text Box 8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0" name="Text Box 8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1" name="Text Box 8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2" name="Text Box 9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3" name="Text Box 9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4" name="Text Box 9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5" name="Text Box 1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6" name="Text Box 1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7" name="Text Box 1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8" name="Text Box 1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59" name="Text Box 10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0" name="Text Box 11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1" name="Text Box 11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2" name="Text Box 1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3" name="Text Box 1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4" name="Text Box 1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5" name="Text Box 1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6" name="Text Box 21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7" name="Text Box 21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8" name="Text Box 21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69" name="Text Box 21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0" name="Text Box 21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1" name="Text Box 21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2" name="Text Box 21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3" name="Text Box 21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4" name="Text Box 22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5" name="Text Box 22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6" name="Text Box 22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7" name="Text Box 22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8" name="Text Box 22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79" name="Text Box 22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0" name="Text Box 22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1" name="Text Box 22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2" name="Text Box 22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3" name="Text Box 22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4" name="Text Box 23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5" name="Text Box 2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6" name="Text Box 2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7" name="Text Box 2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8" name="Text Box 2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89" name="Text Box 2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0" name="Text Box 303"/>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1" name="Text Box 304"/>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2" name="Text Box 305"/>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3" name="Text Box 306"/>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4" name="Text Box 307"/>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3</xdr:col>
      <xdr:colOff>0</xdr:colOff>
      <xdr:row>0</xdr:row>
      <xdr:rowOff>0</xdr:rowOff>
    </xdr:from>
    <xdr:to>
      <xdr:col>3</xdr:col>
      <xdr:colOff>76200</xdr:colOff>
      <xdr:row>1</xdr:row>
      <xdr:rowOff>0</xdr:rowOff>
    </xdr:to>
    <xdr:sp macro="" textlink="">
      <xdr:nvSpPr>
        <xdr:cNvPr id="395" name="Text Box 308"/>
        <xdr:cNvSpPr txBox="1">
          <a:spLocks noChangeArrowheads="1"/>
        </xdr:cNvSpPr>
      </xdr:nvSpPr>
      <xdr:spPr bwMode="auto">
        <a:xfrm>
          <a:off x="3514725"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6" name="Text Box 1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7" name="Text Box 1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8" name="Text Box 14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399" name="Text Box 14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0" name="Text Box 14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1" name="Text Box 14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2" name="Text Box 14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3" name="Text Box 14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4" name="Text Box 14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5" name="Text Box 14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6" name="Text Box 15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7" name="Text Box 15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8" name="Text Box 15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09" name="Text Box 15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0" name="Text Box 15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1" name="Text Box 15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2" name="Text Box 15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3" name="Text Box 15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4" name="Text Box 15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5" name="Text Box 15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6" name="Text Box 16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7" name="Text Box 16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8" name="Text Box 16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419" name="Text Box 16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0"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1"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2"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3"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4"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5"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6"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7"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8"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29"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0"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1"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2"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3"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4"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5"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6"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7"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8"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39"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0"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1"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2"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43"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4"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5"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6"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7"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8"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49"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0"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1"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2"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3"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4"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5"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6"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7"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8"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59"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0"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1"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2"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3"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4"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5"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6"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7"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8"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69"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0"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1"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2"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3"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4"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5"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6"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7"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8"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79"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0"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1"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2"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3"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4"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5"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6"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7"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8"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89"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0"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491"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2" name="Text Box 14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3" name="Text Box 14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4" name="Text Box 14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5" name="Text Box 14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6" name="Text Box 14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7" name="Text Box 14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8" name="Text Box 14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499" name="Text Box 14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0" name="Text Box 14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1" name="Text Box 14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2" name="Text Box 15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3" name="Text Box 15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4" name="Text Box 15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5" name="Text Box 15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6" name="Text Box 154"/>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7" name="Text Box 155"/>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8" name="Text Box 156"/>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09" name="Text Box 157"/>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0" name="Text Box 158"/>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1" name="Text Box 159"/>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2" name="Text Box 160"/>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3" name="Text Box 161"/>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4" name="Text Box 162"/>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133350</xdr:rowOff>
    </xdr:to>
    <xdr:sp macro="" textlink="">
      <xdr:nvSpPr>
        <xdr:cNvPr id="515" name="Text Box 163"/>
        <xdr:cNvSpPr txBox="1">
          <a:spLocks noChangeArrowheads="1"/>
        </xdr:cNvSpPr>
      </xdr:nvSpPr>
      <xdr:spPr bwMode="auto">
        <a:xfrm>
          <a:off x="407670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6"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7"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8"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19"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0"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1"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2"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3"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4"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5"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6"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7"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8"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29"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0"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1"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2"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3"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4"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5"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6"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7"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8"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39"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0" name="Text Box 14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1" name="Text Box 14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2" name="Text Box 14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3" name="Text Box 14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4" name="Text Box 14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5" name="Text Box 14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6" name="Text Box 14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7" name="Text Box 14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8" name="Text Box 14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49" name="Text Box 14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0" name="Text Box 15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1" name="Text Box 15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2" name="Text Box 15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3" name="Text Box 15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4" name="Text Box 154"/>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5" name="Text Box 155"/>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6" name="Text Box 156"/>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7" name="Text Box 157"/>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8" name="Text Box 158"/>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59" name="Text Box 159"/>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0" name="Text Box 160"/>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1" name="Text Box 161"/>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2" name="Text Box 162"/>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0</xdr:rowOff>
    </xdr:to>
    <xdr:sp macro="" textlink="">
      <xdr:nvSpPr>
        <xdr:cNvPr id="563" name="Text Box 163"/>
        <xdr:cNvSpPr txBox="1">
          <a:spLocks noChangeArrowheads="1"/>
        </xdr:cNvSpPr>
      </xdr:nvSpPr>
      <xdr:spPr bwMode="auto">
        <a:xfrm>
          <a:off x="520065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6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7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58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8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599"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0"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1"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2"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3"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4"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5"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6"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7"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8"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09"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0"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1"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2"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3"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4"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5"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16"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7"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8"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19"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0"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1"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2"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3"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4"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5"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6"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7"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8"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29"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0"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1"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2"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3"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4" name="Text Box 26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5" name="Text Box 26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6" name="Text Box 27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7" name="Text Box 27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8" name="Text Box 27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39" name="Text Box 27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0" name="Text Box 2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1" name="Text Box 2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2" name="Text Box 2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3" name="Text Box 2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4" name="Text Box 28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5" name="Text Box 30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6" name="Text Box 30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7" name="Text Box 30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8" name="Text Box 30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49" name="Text Box 30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0" name="Text Box 30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76200</xdr:colOff>
      <xdr:row>0</xdr:row>
      <xdr:rowOff>0</xdr:rowOff>
    </xdr:from>
    <xdr:to>
      <xdr:col>4</xdr:col>
      <xdr:colOff>152400</xdr:colOff>
      <xdr:row>1</xdr:row>
      <xdr:rowOff>0</xdr:rowOff>
    </xdr:to>
    <xdr:sp macro="" textlink="">
      <xdr:nvSpPr>
        <xdr:cNvPr id="651" name="Text Box 313"/>
        <xdr:cNvSpPr txBox="1">
          <a:spLocks noChangeArrowheads="1"/>
        </xdr:cNvSpPr>
      </xdr:nvSpPr>
      <xdr:spPr bwMode="auto">
        <a:xfrm>
          <a:off x="41529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2" name="Text Box 33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3" name="Text Box 33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4" name="Text Box 33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5" name="Text Box 334"/>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6" name="Text Box 335"/>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7" name="Text Box 336"/>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8" name="Text Box 337"/>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59" name="Text Box 33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0" name="Text Box 33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1" name="Text Box 34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2" name="Text Box 34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3" name="Text Box 378"/>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4" name="Text Box 379"/>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5" name="Text Box 380"/>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6" name="Text Box 381"/>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7" name="Text Box 382"/>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0</xdr:colOff>
      <xdr:row>0</xdr:row>
      <xdr:rowOff>0</xdr:rowOff>
    </xdr:from>
    <xdr:to>
      <xdr:col>4</xdr:col>
      <xdr:colOff>76200</xdr:colOff>
      <xdr:row>1</xdr:row>
      <xdr:rowOff>0</xdr:rowOff>
    </xdr:to>
    <xdr:sp macro="" textlink="">
      <xdr:nvSpPr>
        <xdr:cNvPr id="668" name="Text Box 383"/>
        <xdr:cNvSpPr txBox="1">
          <a:spLocks noChangeArrowheads="1"/>
        </xdr:cNvSpPr>
      </xdr:nvSpPr>
      <xdr:spPr bwMode="auto">
        <a:xfrm>
          <a:off x="4076700" y="0"/>
          <a:ext cx="76200" cy="161925"/>
        </a:xfrm>
        <a:prstGeom prst="rect">
          <a:avLst/>
        </a:prstGeom>
        <a:noFill/>
        <a:ln w="9525">
          <a:noFill/>
          <a:miter lim="800000"/>
          <a:headEnd/>
          <a:tailEnd/>
        </a:ln>
      </xdr:spPr>
    </xdr:sp>
    <xdr:clientData/>
  </xdr:twoCellAnchor>
  <xdr:twoCellAnchor editAs="oneCell">
    <xdr:from>
      <xdr:col>4</xdr:col>
      <xdr:colOff>457200</xdr:colOff>
      <xdr:row>0</xdr:row>
      <xdr:rowOff>0</xdr:rowOff>
    </xdr:from>
    <xdr:to>
      <xdr:col>5</xdr:col>
      <xdr:colOff>171450</xdr:colOff>
      <xdr:row>1</xdr:row>
      <xdr:rowOff>0</xdr:rowOff>
    </xdr:to>
    <xdr:sp macro="" textlink="">
      <xdr:nvSpPr>
        <xdr:cNvPr id="669" name="Text Box 932"/>
        <xdr:cNvSpPr txBox="1">
          <a:spLocks noChangeArrowheads="1"/>
        </xdr:cNvSpPr>
      </xdr:nvSpPr>
      <xdr:spPr bwMode="auto">
        <a:xfrm>
          <a:off x="4533900" y="0"/>
          <a:ext cx="276225" cy="161925"/>
        </a:xfrm>
        <a:prstGeom prst="rect">
          <a:avLst/>
        </a:prstGeom>
        <a:noFill/>
        <a:ln w="9525">
          <a:noFill/>
          <a:miter lim="800000"/>
          <a:headEnd/>
          <a:tailEnd/>
        </a:ln>
      </xdr:spPr>
    </xdr:sp>
    <xdr:clientData/>
  </xdr:twoCellAnchor>
  <xdr:twoCellAnchor editAs="oneCell">
    <xdr:from>
      <xdr:col>6</xdr:col>
      <xdr:colOff>19050</xdr:colOff>
      <xdr:row>0</xdr:row>
      <xdr:rowOff>0</xdr:rowOff>
    </xdr:from>
    <xdr:to>
      <xdr:col>6</xdr:col>
      <xdr:colOff>123825</xdr:colOff>
      <xdr:row>1</xdr:row>
      <xdr:rowOff>0</xdr:rowOff>
    </xdr:to>
    <xdr:sp macro="" textlink="">
      <xdr:nvSpPr>
        <xdr:cNvPr id="670" name="Text Box 933"/>
        <xdr:cNvSpPr txBox="1">
          <a:spLocks noChangeArrowheads="1"/>
        </xdr:cNvSpPr>
      </xdr:nvSpPr>
      <xdr:spPr bwMode="auto">
        <a:xfrm>
          <a:off x="5219700" y="0"/>
          <a:ext cx="104775" cy="161925"/>
        </a:xfrm>
        <a:prstGeom prst="rect">
          <a:avLst/>
        </a:prstGeom>
        <a:noFill/>
        <a:ln w="9525">
          <a:noFill/>
          <a:miter lim="800000"/>
          <a:headEnd/>
          <a:tailEnd/>
        </a:ln>
      </xdr:spPr>
    </xdr:sp>
    <xdr:clientData/>
  </xdr:twoCellAnchor>
  <xdr:twoCellAnchor editAs="oneCell">
    <xdr:from>
      <xdr:col>4</xdr:col>
      <xdr:colOff>257175</xdr:colOff>
      <xdr:row>0</xdr:row>
      <xdr:rowOff>0</xdr:rowOff>
    </xdr:from>
    <xdr:to>
      <xdr:col>4</xdr:col>
      <xdr:colOff>352425</xdr:colOff>
      <xdr:row>1</xdr:row>
      <xdr:rowOff>0</xdr:rowOff>
    </xdr:to>
    <xdr:sp macro="" textlink="">
      <xdr:nvSpPr>
        <xdr:cNvPr id="671" name="Text Box 934"/>
        <xdr:cNvSpPr txBox="1">
          <a:spLocks noChangeArrowheads="1"/>
        </xdr:cNvSpPr>
      </xdr:nvSpPr>
      <xdr:spPr bwMode="auto">
        <a:xfrm>
          <a:off x="43338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2" name="Text Box 93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3" name="Text Box 93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4" name="Text Box 93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5" name="Text Box 93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6" name="Text Box 93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7" name="Text Box 94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8" name="Text Box 94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79" name="Text Box 94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0" name="Text Box 94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1" name="Text Box 94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2" name="Text Box 94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3" name="Text Box 94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4" name="Text Box 94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5" name="Text Box 94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6" name="Text Box 949"/>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7" name="Text Box 950"/>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8" name="Text Box 951"/>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89" name="Text Box 952"/>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0" name="Text Box 953"/>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1" name="Text Box 954"/>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2" name="Text Box 955"/>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3" name="Text Box 956"/>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4" name="Text Box 957"/>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95250</xdr:colOff>
      <xdr:row>1</xdr:row>
      <xdr:rowOff>0</xdr:rowOff>
    </xdr:to>
    <xdr:sp macro="" textlink="">
      <xdr:nvSpPr>
        <xdr:cNvPr id="695" name="Text Box 958"/>
        <xdr:cNvSpPr txBox="1">
          <a:spLocks noChangeArrowheads="1"/>
        </xdr:cNvSpPr>
      </xdr:nvSpPr>
      <xdr:spPr bwMode="auto">
        <a:xfrm>
          <a:off x="5200650"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6" name="Text Box 95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7" name="Text Box 96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8" name="Text Box 96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699" name="Text Box 96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0" name="Text Box 96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1" name="Text Box 96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2" name="Text Box 96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3" name="Text Box 96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4" name="Text Box 96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5" name="Text Box 96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6" name="Text Box 96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7" name="Text Box 97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8" name="Text Box 97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09" name="Text Box 97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0" name="Text Box 97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1" name="Text Box 97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2" name="Text Box 97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3" name="Text Box 97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4" name="Text Box 97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5" name="Text Box 97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6" name="Text Box 97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7" name="Text Box 98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8" name="Text Box 98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19" name="Text Box 98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0" name="Text Box 98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1" name="Text Box 98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2" name="Text Box 98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3" name="Text Box 98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4" name="Text Box 98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5" name="Text Box 98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6" name="Text Box 98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7" name="Text Box 99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8" name="Text Box 99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29" name="Text Box 99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0" name="Text Box 99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1" name="Text Box 99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2" name="Text Box 99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3" name="Text Box 99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4" name="Text Box 997"/>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5" name="Text Box 998"/>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6" name="Text Box 999"/>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7" name="Text Box 1000"/>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8" name="Text Box 1001"/>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39" name="Text Box 1002"/>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0" name="Text Box 1003"/>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1" name="Text Box 1004"/>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2" name="Text Box 1005"/>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9</xdr:col>
      <xdr:colOff>0</xdr:colOff>
      <xdr:row>0</xdr:row>
      <xdr:rowOff>0</xdr:rowOff>
    </xdr:from>
    <xdr:to>
      <xdr:col>9</xdr:col>
      <xdr:colOff>95250</xdr:colOff>
      <xdr:row>1</xdr:row>
      <xdr:rowOff>0</xdr:rowOff>
    </xdr:to>
    <xdr:sp macro="" textlink="">
      <xdr:nvSpPr>
        <xdr:cNvPr id="743" name="Text Box 1006"/>
        <xdr:cNvSpPr txBox="1">
          <a:spLocks noChangeArrowheads="1"/>
        </xdr:cNvSpPr>
      </xdr:nvSpPr>
      <xdr:spPr bwMode="auto">
        <a:xfrm>
          <a:off x="7753350" y="0"/>
          <a:ext cx="95250" cy="161925"/>
        </a:xfrm>
        <a:prstGeom prst="rect">
          <a:avLst/>
        </a:prstGeom>
        <a:noFill/>
        <a:ln w="9525">
          <a:noFill/>
          <a:miter lim="800000"/>
          <a:headEnd/>
          <a:tailEnd/>
        </a:ln>
      </xdr:spPr>
    </xdr:sp>
    <xdr:clientData/>
  </xdr:twoCellAnchor>
  <xdr:twoCellAnchor editAs="oneCell">
    <xdr:from>
      <xdr:col>7</xdr:col>
      <xdr:colOff>19050</xdr:colOff>
      <xdr:row>0</xdr:row>
      <xdr:rowOff>0</xdr:rowOff>
    </xdr:from>
    <xdr:to>
      <xdr:col>7</xdr:col>
      <xdr:colOff>123825</xdr:colOff>
      <xdr:row>1</xdr:row>
      <xdr:rowOff>0</xdr:rowOff>
    </xdr:to>
    <xdr:sp macro="" textlink="">
      <xdr:nvSpPr>
        <xdr:cNvPr id="744" name="Text Box 1007"/>
        <xdr:cNvSpPr txBox="1">
          <a:spLocks noChangeArrowheads="1"/>
        </xdr:cNvSpPr>
      </xdr:nvSpPr>
      <xdr:spPr bwMode="auto">
        <a:xfrm>
          <a:off x="6067425" y="0"/>
          <a:ext cx="104775"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5" name="Text Box 100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6" name="Text Box 100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7" name="Text Box 101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8" name="Text Box 101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49" name="Text Box 101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0" name="Text Box 101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1" name="Text Box 101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2" name="Text Box 101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3" name="Text Box 101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4" name="Text Box 101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5" name="Text Box 101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6" name="Text Box 101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7" name="Text Box 102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8" name="Text Box 102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59" name="Text Box 1022"/>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0" name="Text Box 1023"/>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1" name="Text Box 1024"/>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2" name="Text Box 1025"/>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3" name="Text Box 1026"/>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4" name="Text Box 1027"/>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5" name="Text Box 1028"/>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6" name="Text Box 1029"/>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7" name="Text Box 1030"/>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95250</xdr:colOff>
      <xdr:row>1</xdr:row>
      <xdr:rowOff>0</xdr:rowOff>
    </xdr:to>
    <xdr:sp macro="" textlink="">
      <xdr:nvSpPr>
        <xdr:cNvPr id="768" name="Text Box 1031"/>
        <xdr:cNvSpPr txBox="1">
          <a:spLocks noChangeArrowheads="1"/>
        </xdr:cNvSpPr>
      </xdr:nvSpPr>
      <xdr:spPr bwMode="auto">
        <a:xfrm>
          <a:off x="60483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69" name="Text Box 103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0" name="Text Box 103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1" name="Text Box 103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2" name="Text Box 103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3" name="Text Box 103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4" name="Text Box 103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5" name="Text Box 103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6" name="Text Box 103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7" name="Text Box 104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8" name="Text Box 104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79" name="Text Box 104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0" name="Text Box 104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1" name="Text Box 104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2" name="Text Box 104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3" name="Text Box 1046"/>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4" name="Text Box 1047"/>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5" name="Text Box 1048"/>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6" name="Text Box 1049"/>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7" name="Text Box 1050"/>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8" name="Text Box 1051"/>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89" name="Text Box 1052"/>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0" name="Text Box 1053"/>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1" name="Text Box 1054"/>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95250</xdr:colOff>
      <xdr:row>1</xdr:row>
      <xdr:rowOff>0</xdr:rowOff>
    </xdr:to>
    <xdr:sp macro="" textlink="">
      <xdr:nvSpPr>
        <xdr:cNvPr id="792" name="Text Box 1055"/>
        <xdr:cNvSpPr txBox="1">
          <a:spLocks noChangeArrowheads="1"/>
        </xdr:cNvSpPr>
      </xdr:nvSpPr>
      <xdr:spPr bwMode="auto">
        <a:xfrm>
          <a:off x="6962775" y="0"/>
          <a:ext cx="95250" cy="1619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3"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4"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5"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6"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7"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8"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799"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0"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1"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2"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3"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4"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5"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6"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7"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8"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09"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0"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1"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2"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3"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4"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5"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6"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7"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8"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19"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0"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1"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2"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3"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4"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5"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6"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7"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8"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29"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0"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1"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2"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3"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4"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5"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6"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7"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8"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39"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0"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1" name="Text Box 16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2" name="Text Box 16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3" name="Text Box 16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4" name="Text Box 16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5" name="Text Box 16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6" name="Text Box 16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7" name="Text Box 17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8" name="Text Box 17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49" name="Text Box 17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0" name="Text Box 17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1" name="Text Box 17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2" name="Text Box 17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3" name="Text Box 17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4" name="Text Box 17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5" name="Text Box 17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6" name="Text Box 17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7" name="Text Box 18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8" name="Text Box 18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59" name="Text Box 18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0" name="Text Box 18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1" name="Text Box 18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2" name="Text Box 18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3" name="Text Box 18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4" name="Text Box 18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5" name="Text Box 18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6" name="Text Box 18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7" name="Text Box 19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8" name="Text Box 19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69" name="Text Box 19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0" name="Text Box 19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1" name="Text Box 19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2" name="Text Box 19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3" name="Text Box 19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4" name="Text Box 19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5" name="Text Box 19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6" name="Text Box 19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7" name="Text Box 20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8" name="Text Box 20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79" name="Text Box 202"/>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0" name="Text Box 203"/>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1" name="Text Box 204"/>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2" name="Text Box 205"/>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3" name="Text Box 206"/>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4" name="Text Box 207"/>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5" name="Text Box 208"/>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6" name="Text Box 209"/>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7" name="Text Box 210"/>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133350</xdr:rowOff>
    </xdr:to>
    <xdr:sp macro="" textlink="">
      <xdr:nvSpPr>
        <xdr:cNvPr id="888" name="Text Box 211"/>
        <xdr:cNvSpPr txBox="1">
          <a:spLocks noChangeArrowheads="1"/>
        </xdr:cNvSpPr>
      </xdr:nvSpPr>
      <xdr:spPr bwMode="auto">
        <a:xfrm>
          <a:off x="5200650" y="0"/>
          <a:ext cx="76200"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tabSelected="1" view="pageBreakPreview" zoomScaleNormal="80" zoomScaleSheetLayoutView="100" workbookViewId="0">
      <selection activeCell="F20" sqref="F20"/>
    </sheetView>
  </sheetViews>
  <sheetFormatPr defaultRowHeight="12.75"/>
  <cols>
    <col min="1" max="1" width="5" style="15" customWidth="1"/>
    <col min="2" max="2" width="37.8554687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c r="A1" s="53"/>
      <c r="B1" s="54" t="s">
        <v>33</v>
      </c>
      <c r="C1" s="55" t="s">
        <v>34</v>
      </c>
      <c r="D1" s="67" t="s">
        <v>35</v>
      </c>
      <c r="E1" s="65"/>
      <c r="F1" s="65"/>
      <c r="G1" s="65"/>
      <c r="H1" s="65"/>
      <c r="I1" s="65"/>
      <c r="J1" s="65"/>
      <c r="K1" s="65"/>
      <c r="L1" s="65"/>
      <c r="M1" s="65"/>
    </row>
    <row r="2" spans="1:13"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30">
      <c r="A4" s="33">
        <v>1</v>
      </c>
      <c r="B4" s="36" t="s">
        <v>36</v>
      </c>
      <c r="C4" s="39" t="s">
        <v>46</v>
      </c>
      <c r="D4" s="23" t="s">
        <v>56</v>
      </c>
      <c r="E4" s="25">
        <v>100</v>
      </c>
      <c r="F4" s="25"/>
      <c r="G4" s="26"/>
      <c r="H4" s="42"/>
      <c r="I4" s="6">
        <f t="shared" ref="I4:I13" si="0">ROUND(H4*(1+(K4/100)),2)</f>
        <v>0</v>
      </c>
      <c r="J4" s="18">
        <f t="shared" ref="J4:J13" si="1">ROUND(E4*H4,2)</f>
        <v>0</v>
      </c>
      <c r="K4" s="7">
        <v>0.08</v>
      </c>
      <c r="L4" s="8">
        <f t="shared" ref="L4:L13" si="2">ROUND(J4*K4+J4,2)</f>
        <v>0</v>
      </c>
      <c r="M4" s="23"/>
    </row>
    <row r="5" spans="1:13" s="17" customFormat="1" ht="30">
      <c r="A5" s="33">
        <v>2</v>
      </c>
      <c r="B5" s="36" t="s">
        <v>37</v>
      </c>
      <c r="C5" s="39" t="s">
        <v>46</v>
      </c>
      <c r="D5" s="23" t="s">
        <v>56</v>
      </c>
      <c r="E5" s="25">
        <v>100</v>
      </c>
      <c r="F5" s="25"/>
      <c r="G5" s="26"/>
      <c r="H5" s="42"/>
      <c r="I5" s="6">
        <f t="shared" si="0"/>
        <v>0</v>
      </c>
      <c r="J5" s="18">
        <f t="shared" si="1"/>
        <v>0</v>
      </c>
      <c r="K5" s="7">
        <v>0.08</v>
      </c>
      <c r="L5" s="8">
        <f t="shared" si="2"/>
        <v>0</v>
      </c>
      <c r="M5" s="23"/>
    </row>
    <row r="6" spans="1:13" s="17" customFormat="1" ht="30">
      <c r="A6" s="33">
        <v>3</v>
      </c>
      <c r="B6" s="36" t="s">
        <v>38</v>
      </c>
      <c r="C6" s="39" t="s">
        <v>46</v>
      </c>
      <c r="D6" s="23" t="s">
        <v>56</v>
      </c>
      <c r="E6" s="25">
        <v>150</v>
      </c>
      <c r="F6" s="25"/>
      <c r="G6" s="26"/>
      <c r="H6" s="42"/>
      <c r="I6" s="6">
        <f t="shared" si="0"/>
        <v>0</v>
      </c>
      <c r="J6" s="18">
        <f t="shared" si="1"/>
        <v>0</v>
      </c>
      <c r="K6" s="7">
        <v>0.08</v>
      </c>
      <c r="L6" s="8">
        <f t="shared" si="2"/>
        <v>0</v>
      </c>
      <c r="M6" s="23"/>
    </row>
    <row r="7" spans="1:13" s="17" customFormat="1" ht="30">
      <c r="A7" s="33">
        <v>4</v>
      </c>
      <c r="B7" s="36" t="s">
        <v>39</v>
      </c>
      <c r="C7" s="39" t="s">
        <v>46</v>
      </c>
      <c r="D7" s="23" t="s">
        <v>56</v>
      </c>
      <c r="E7" s="25">
        <v>50</v>
      </c>
      <c r="F7" s="25"/>
      <c r="G7" s="26"/>
      <c r="H7" s="42"/>
      <c r="I7" s="6">
        <f t="shared" si="0"/>
        <v>0</v>
      </c>
      <c r="J7" s="18">
        <f t="shared" si="1"/>
        <v>0</v>
      </c>
      <c r="K7" s="7">
        <v>0.08</v>
      </c>
      <c r="L7" s="8">
        <f t="shared" si="2"/>
        <v>0</v>
      </c>
      <c r="M7" s="23"/>
    </row>
    <row r="8" spans="1:13" s="17" customFormat="1" ht="30">
      <c r="A8" s="33">
        <v>5</v>
      </c>
      <c r="B8" s="36" t="s">
        <v>40</v>
      </c>
      <c r="C8" s="39" t="s">
        <v>46</v>
      </c>
      <c r="D8" s="23" t="s">
        <v>56</v>
      </c>
      <c r="E8" s="25">
        <v>60</v>
      </c>
      <c r="F8" s="25"/>
      <c r="G8" s="26"/>
      <c r="H8" s="42"/>
      <c r="I8" s="6">
        <f t="shared" si="0"/>
        <v>0</v>
      </c>
      <c r="J8" s="18">
        <f t="shared" si="1"/>
        <v>0</v>
      </c>
      <c r="K8" s="7">
        <v>0.08</v>
      </c>
      <c r="L8" s="8">
        <f t="shared" si="2"/>
        <v>0</v>
      </c>
      <c r="M8" s="23"/>
    </row>
    <row r="9" spans="1:13" s="17" customFormat="1" ht="25.5">
      <c r="A9" s="33">
        <v>6</v>
      </c>
      <c r="B9" s="37" t="s">
        <v>41</v>
      </c>
      <c r="C9" s="39" t="s">
        <v>46</v>
      </c>
      <c r="D9" s="23" t="s">
        <v>56</v>
      </c>
      <c r="E9" s="25">
        <v>60</v>
      </c>
      <c r="F9" s="25"/>
      <c r="G9" s="26"/>
      <c r="H9" s="42"/>
      <c r="I9" s="6">
        <f t="shared" si="0"/>
        <v>0</v>
      </c>
      <c r="J9" s="18">
        <f t="shared" si="1"/>
        <v>0</v>
      </c>
      <c r="K9" s="7">
        <v>0.08</v>
      </c>
      <c r="L9" s="8">
        <f t="shared" si="2"/>
        <v>0</v>
      </c>
      <c r="M9" s="23"/>
    </row>
    <row r="10" spans="1:13" s="17" customFormat="1" ht="30">
      <c r="A10" s="33">
        <v>7</v>
      </c>
      <c r="B10" s="36" t="s">
        <v>42</v>
      </c>
      <c r="C10" s="39" t="s">
        <v>46</v>
      </c>
      <c r="D10" s="23" t="s">
        <v>56</v>
      </c>
      <c r="E10" s="25">
        <v>20</v>
      </c>
      <c r="F10" s="25"/>
      <c r="G10" s="26"/>
      <c r="H10" s="42"/>
      <c r="I10" s="6">
        <f t="shared" si="0"/>
        <v>0</v>
      </c>
      <c r="J10" s="18">
        <f t="shared" si="1"/>
        <v>0</v>
      </c>
      <c r="K10" s="7">
        <v>0.08</v>
      </c>
      <c r="L10" s="8">
        <f t="shared" si="2"/>
        <v>0</v>
      </c>
      <c r="M10" s="23"/>
    </row>
    <row r="11" spans="1:13" s="17" customFormat="1" ht="25.5">
      <c r="A11" s="33">
        <v>8</v>
      </c>
      <c r="B11" s="38" t="s">
        <v>43</v>
      </c>
      <c r="C11" s="39" t="s">
        <v>46</v>
      </c>
      <c r="D11" s="23" t="s">
        <v>56</v>
      </c>
      <c r="E11" s="25">
        <v>3</v>
      </c>
      <c r="F11" s="25"/>
      <c r="G11" s="26"/>
      <c r="H11" s="42"/>
      <c r="I11" s="6">
        <f t="shared" si="0"/>
        <v>0</v>
      </c>
      <c r="J11" s="18">
        <f t="shared" si="1"/>
        <v>0</v>
      </c>
      <c r="K11" s="7">
        <v>0.08</v>
      </c>
      <c r="L11" s="8">
        <f t="shared" si="2"/>
        <v>0</v>
      </c>
      <c r="M11" s="23"/>
    </row>
    <row r="12" spans="1:13" s="17" customFormat="1" ht="25.5">
      <c r="A12" s="33">
        <v>9</v>
      </c>
      <c r="B12" s="61" t="s">
        <v>44</v>
      </c>
      <c r="C12" s="39" t="s">
        <v>46</v>
      </c>
      <c r="D12" s="23" t="s">
        <v>56</v>
      </c>
      <c r="E12" s="25">
        <v>3</v>
      </c>
      <c r="F12" s="25"/>
      <c r="G12" s="26"/>
      <c r="H12" s="42"/>
      <c r="I12" s="6">
        <f t="shared" si="0"/>
        <v>0</v>
      </c>
      <c r="J12" s="18">
        <f t="shared" si="1"/>
        <v>0</v>
      </c>
      <c r="K12" s="7">
        <v>0.08</v>
      </c>
      <c r="L12" s="8">
        <f t="shared" si="2"/>
        <v>0</v>
      </c>
      <c r="M12" s="23"/>
    </row>
    <row r="13" spans="1:13" s="17" customFormat="1" ht="29.25" customHeight="1">
      <c r="A13" s="33">
        <v>10</v>
      </c>
      <c r="B13" s="38" t="s">
        <v>45</v>
      </c>
      <c r="C13" s="39" t="s">
        <v>46</v>
      </c>
      <c r="D13" s="23" t="s">
        <v>56</v>
      </c>
      <c r="E13" s="25">
        <v>3</v>
      </c>
      <c r="F13" s="25"/>
      <c r="G13" s="26"/>
      <c r="H13" s="42"/>
      <c r="I13" s="6">
        <f t="shared" si="0"/>
        <v>0</v>
      </c>
      <c r="J13" s="18">
        <f t="shared" si="1"/>
        <v>0</v>
      </c>
      <c r="K13" s="7">
        <v>0.08</v>
      </c>
      <c r="L13" s="8">
        <f t="shared" si="2"/>
        <v>0</v>
      </c>
      <c r="M13" s="23"/>
    </row>
    <row r="14" spans="1:13" s="14" customFormat="1">
      <c r="A14" s="9"/>
      <c r="B14" s="10"/>
      <c r="C14" s="10"/>
      <c r="D14" s="11"/>
      <c r="E14" s="12"/>
      <c r="F14" s="12"/>
      <c r="G14" s="13"/>
      <c r="H14" s="70" t="s">
        <v>1</v>
      </c>
      <c r="I14" s="71"/>
      <c r="J14" s="19">
        <f>SUM(J4:J13)</f>
        <v>0</v>
      </c>
      <c r="K14" s="13"/>
      <c r="L14" s="19">
        <f>SUM(L4:L13)</f>
        <v>0</v>
      </c>
      <c r="M14" s="5"/>
    </row>
    <row r="15" spans="1:13" s="14" customFormat="1">
      <c r="A15" s="9"/>
      <c r="B15" s="52" t="s">
        <v>65</v>
      </c>
      <c r="C15" s="10"/>
      <c r="D15" s="11"/>
      <c r="E15" s="12"/>
      <c r="F15" s="12"/>
      <c r="G15" s="5"/>
      <c r="H15" s="20"/>
      <c r="I15" s="5"/>
      <c r="J15" s="5"/>
      <c r="K15" s="5"/>
      <c r="L15" s="5"/>
      <c r="M15" s="5"/>
    </row>
    <row r="16" spans="1:13" s="14" customFormat="1" ht="24" customHeight="1">
      <c r="A16" s="9"/>
      <c r="B16" s="72" t="s">
        <v>129</v>
      </c>
      <c r="C16" s="72"/>
      <c r="D16" s="72"/>
      <c r="E16" s="72"/>
      <c r="F16" s="72"/>
      <c r="G16" s="72"/>
      <c r="H16" s="72"/>
      <c r="I16" s="72"/>
      <c r="J16" s="72"/>
      <c r="K16" s="72"/>
      <c r="L16" s="72"/>
      <c r="M16" s="5"/>
    </row>
    <row r="17" spans="1:13" s="14" customFormat="1">
      <c r="A17" s="9"/>
      <c r="B17" s="40"/>
      <c r="C17" s="10"/>
      <c r="D17" s="11"/>
      <c r="E17" s="12"/>
      <c r="F17" s="12"/>
      <c r="G17" s="5"/>
      <c r="H17" s="20"/>
      <c r="I17" s="5"/>
      <c r="J17" s="5"/>
      <c r="K17" s="5"/>
      <c r="L17" s="5"/>
      <c r="M17" s="5"/>
    </row>
    <row r="18" spans="1:13" s="14" customFormat="1">
      <c r="A18" s="9"/>
      <c r="B18" s="52" t="s">
        <v>128</v>
      </c>
      <c r="C18" s="10"/>
      <c r="D18" s="11"/>
      <c r="E18" s="12"/>
      <c r="F18" s="12"/>
      <c r="G18" s="5"/>
      <c r="H18" s="20"/>
      <c r="I18" s="5"/>
      <c r="J18" s="5"/>
      <c r="K18" s="5"/>
      <c r="L18" s="5"/>
      <c r="M18" s="5"/>
    </row>
    <row r="19" spans="1:13" s="14" customFormat="1" ht="42.75" customHeight="1">
      <c r="A19" s="9"/>
      <c r="B19" s="72" t="s">
        <v>132</v>
      </c>
      <c r="C19" s="72"/>
      <c r="D19" s="72"/>
      <c r="E19" s="72"/>
      <c r="F19" s="72"/>
      <c r="G19" s="72"/>
      <c r="H19" s="72"/>
      <c r="I19" s="72"/>
      <c r="J19" s="72"/>
      <c r="K19" s="72"/>
      <c r="L19" s="72"/>
      <c r="M19" s="5"/>
    </row>
    <row r="20" spans="1:13" s="14" customFormat="1">
      <c r="A20" s="9"/>
      <c r="B20" s="40"/>
      <c r="C20" s="10"/>
      <c r="D20" s="11"/>
      <c r="E20" s="12"/>
      <c r="F20" s="12"/>
      <c r="G20" s="5"/>
      <c r="H20" s="20"/>
      <c r="I20" s="5"/>
      <c r="J20" s="5"/>
      <c r="K20" s="5"/>
      <c r="L20" s="5"/>
      <c r="M20" s="5"/>
    </row>
    <row r="21" spans="1:13">
      <c r="A21" s="21" t="s">
        <v>0</v>
      </c>
      <c r="B21" s="40"/>
    </row>
    <row r="22" spans="1:13">
      <c r="A22" s="21" t="s">
        <v>23</v>
      </c>
      <c r="B22" s="40"/>
    </row>
    <row r="23" spans="1:13">
      <c r="A23" s="21" t="s">
        <v>24</v>
      </c>
    </row>
    <row r="24" spans="1:13">
      <c r="A24" s="22"/>
    </row>
    <row r="25" spans="1:13">
      <c r="J25" s="15" t="s">
        <v>22</v>
      </c>
      <c r="L25" s="1"/>
    </row>
    <row r="27" spans="1:13">
      <c r="J27" s="15" t="s">
        <v>8</v>
      </c>
    </row>
  </sheetData>
  <mergeCells count="3">
    <mergeCell ref="H14:I14"/>
    <mergeCell ref="B16:L16"/>
    <mergeCell ref="B19:L19"/>
  </mergeCells>
  <pageMargins left="0.7" right="0.7" top="0.75" bottom="0.75" header="0.3" footer="0.3"/>
  <pageSetup paperSize="9" scale="79" orientation="landscape" horizontalDpi="300" verticalDpi="300" r:id="rId1"/>
  <headerFooter>
    <oddHeader>&amp;LFormularz asortymentowo-cenowy&amp;CZP/3/2020&amp;RZałącznik nr 2</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106</v>
      </c>
      <c r="D1" s="67" t="s">
        <v>101</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51">
      <c r="A4" s="23">
        <v>1</v>
      </c>
      <c r="B4" s="46" t="s">
        <v>102</v>
      </c>
      <c r="C4" s="24" t="s">
        <v>104</v>
      </c>
      <c r="D4" s="23" t="s">
        <v>89</v>
      </c>
      <c r="E4" s="25">
        <v>30</v>
      </c>
      <c r="F4" s="25"/>
      <c r="G4" s="26"/>
      <c r="H4" s="42"/>
      <c r="I4" s="6">
        <f t="shared" ref="I4:I5" si="0">ROUND(H4*(1+(K4/100)),2)</f>
        <v>0</v>
      </c>
      <c r="J4" s="18">
        <f t="shared" ref="J4:J5" si="1">ROUND(E4*H4,2)</f>
        <v>0</v>
      </c>
      <c r="K4" s="7">
        <v>0.08</v>
      </c>
      <c r="L4" s="8">
        <f t="shared" ref="L4:L5" si="2">ROUND(J4*K4+J4,2)</f>
        <v>0</v>
      </c>
      <c r="M4" s="23"/>
    </row>
    <row r="5" spans="1:13" s="17" customFormat="1" ht="39.75" customHeight="1">
      <c r="A5" s="23">
        <v>2</v>
      </c>
      <c r="B5" s="35" t="s">
        <v>103</v>
      </c>
      <c r="C5" s="24" t="s">
        <v>104</v>
      </c>
      <c r="D5" s="23" t="s">
        <v>89</v>
      </c>
      <c r="E5" s="25">
        <v>1</v>
      </c>
      <c r="F5" s="25"/>
      <c r="G5" s="26"/>
      <c r="H5" s="42"/>
      <c r="I5" s="6">
        <f t="shared" si="0"/>
        <v>0</v>
      </c>
      <c r="J5" s="18">
        <f t="shared" si="1"/>
        <v>0</v>
      </c>
      <c r="K5" s="7">
        <v>0.08</v>
      </c>
      <c r="L5" s="8">
        <f t="shared" si="2"/>
        <v>0</v>
      </c>
      <c r="M5" s="23"/>
    </row>
    <row r="6" spans="1:13" s="14" customFormat="1">
      <c r="A6" s="9"/>
      <c r="B6" s="10"/>
      <c r="C6" s="10"/>
      <c r="D6" s="11"/>
      <c r="E6" s="12"/>
      <c r="F6" s="12"/>
      <c r="G6" s="13"/>
      <c r="H6" s="70" t="s">
        <v>1</v>
      </c>
      <c r="I6" s="71"/>
      <c r="J6" s="19">
        <f>SUM(J4:J5)</f>
        <v>0</v>
      </c>
      <c r="K6" s="13"/>
      <c r="L6" s="19">
        <f>SUM(L4:L5)</f>
        <v>0</v>
      </c>
      <c r="M6" s="5"/>
    </row>
    <row r="7" spans="1:13" s="14" customFormat="1">
      <c r="A7" s="9"/>
      <c r="B7" s="10"/>
      <c r="C7" s="10"/>
      <c r="D7" s="11"/>
      <c r="E7" s="12"/>
      <c r="F7" s="12"/>
      <c r="G7" s="5"/>
      <c r="H7" s="20"/>
      <c r="I7" s="5"/>
      <c r="J7" s="5"/>
      <c r="K7" s="5"/>
      <c r="L7" s="5"/>
      <c r="M7" s="5"/>
    </row>
    <row r="8" spans="1:13">
      <c r="A8" s="21" t="s">
        <v>0</v>
      </c>
    </row>
    <row r="9" spans="1:13">
      <c r="A9" s="21" t="s">
        <v>23</v>
      </c>
    </row>
    <row r="10" spans="1:13">
      <c r="A10" s="21" t="s">
        <v>24</v>
      </c>
    </row>
    <row r="11" spans="1:13">
      <c r="A11" s="22"/>
    </row>
    <row r="12" spans="1:13">
      <c r="B12" s="56"/>
      <c r="J12" s="15" t="s">
        <v>22</v>
      </c>
      <c r="L12" s="1"/>
    </row>
    <row r="14" spans="1:13">
      <c r="J14" s="15" t="s">
        <v>8</v>
      </c>
    </row>
  </sheetData>
  <mergeCells count="1">
    <mergeCell ref="H6:I6"/>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107</v>
      </c>
      <c r="D1" s="67" t="s">
        <v>105</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90" customHeight="1">
      <c r="A4" s="23">
        <v>1</v>
      </c>
      <c r="B4" s="35" t="s">
        <v>205</v>
      </c>
      <c r="C4" s="24" t="s">
        <v>46</v>
      </c>
      <c r="D4" s="23" t="s">
        <v>47</v>
      </c>
      <c r="E4" s="25">
        <v>300</v>
      </c>
      <c r="F4" s="25"/>
      <c r="G4" s="26"/>
      <c r="H4" s="42"/>
      <c r="I4" s="6">
        <f t="shared" ref="I4" si="0">ROUND(H4*(1+(K4/100)),2)</f>
        <v>0</v>
      </c>
      <c r="J4" s="18">
        <f t="shared" ref="J4" si="1">ROUND(E4*H4,2)</f>
        <v>0</v>
      </c>
      <c r="K4" s="7">
        <v>0.08</v>
      </c>
      <c r="L4" s="8">
        <f t="shared" ref="L4" si="2">ROUND(J4*K4+J4,2)</f>
        <v>0</v>
      </c>
      <c r="M4" s="23"/>
    </row>
    <row r="5" spans="1:13" s="14" customFormat="1">
      <c r="A5" s="9"/>
      <c r="B5" s="10"/>
      <c r="C5" s="10"/>
      <c r="D5" s="11"/>
      <c r="E5" s="12"/>
      <c r="F5" s="12"/>
      <c r="G5" s="13"/>
      <c r="H5" s="70" t="s">
        <v>1</v>
      </c>
      <c r="I5" s="71"/>
      <c r="J5" s="19">
        <f>SUM(J4:J4)</f>
        <v>0</v>
      </c>
      <c r="K5" s="13"/>
      <c r="L5" s="19">
        <f>SUM(L4:L4)</f>
        <v>0</v>
      </c>
      <c r="M5" s="5"/>
    </row>
    <row r="6" spans="1:13" s="14" customFormat="1">
      <c r="A6" s="9"/>
      <c r="B6" s="10"/>
      <c r="C6" s="10"/>
      <c r="D6" s="11"/>
      <c r="E6" s="12"/>
      <c r="F6" s="12"/>
      <c r="G6" s="5"/>
      <c r="H6" s="20"/>
      <c r="I6" s="5"/>
      <c r="J6" s="5"/>
      <c r="K6" s="5"/>
      <c r="L6" s="5"/>
      <c r="M6" s="5"/>
    </row>
    <row r="7" spans="1:13">
      <c r="A7" s="21" t="s">
        <v>0</v>
      </c>
    </row>
    <row r="8" spans="1:13">
      <c r="A8" s="21" t="s">
        <v>23</v>
      </c>
    </row>
    <row r="9" spans="1:13">
      <c r="A9" s="21" t="s">
        <v>24</v>
      </c>
    </row>
    <row r="10" spans="1:13">
      <c r="A10" s="22"/>
    </row>
    <row r="11" spans="1:13">
      <c r="J11" s="15" t="s">
        <v>22</v>
      </c>
      <c r="L11" s="1"/>
    </row>
    <row r="12" spans="1:13">
      <c r="B12" s="56"/>
    </row>
    <row r="13" spans="1:13">
      <c r="J13" s="15" t="s">
        <v>8</v>
      </c>
    </row>
  </sheetData>
  <mergeCells count="1">
    <mergeCell ref="H5:I5"/>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112</v>
      </c>
      <c r="D1" s="67" t="s">
        <v>108</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51">
      <c r="A4" s="23">
        <v>1</v>
      </c>
      <c r="B4" s="35" t="s">
        <v>109</v>
      </c>
      <c r="C4" s="24" t="s">
        <v>46</v>
      </c>
      <c r="D4" s="23" t="s">
        <v>56</v>
      </c>
      <c r="E4" s="25">
        <v>4000</v>
      </c>
      <c r="F4" s="25"/>
      <c r="G4" s="26"/>
      <c r="H4" s="42"/>
      <c r="I4" s="6">
        <f t="shared" ref="I4:I6" si="0">ROUND(H4*(1+(K4/100)),2)</f>
        <v>0</v>
      </c>
      <c r="J4" s="18">
        <f t="shared" ref="J4:J6" si="1">ROUND(E4*H4,2)</f>
        <v>0</v>
      </c>
      <c r="K4" s="7">
        <v>0.08</v>
      </c>
      <c r="L4" s="8">
        <f t="shared" ref="L4:L6" si="2">ROUND(J4*K4+J4,2)</f>
        <v>0</v>
      </c>
      <c r="M4" s="23"/>
    </row>
    <row r="5" spans="1:13" s="17" customFormat="1" ht="63.75">
      <c r="A5" s="23">
        <v>2</v>
      </c>
      <c r="B5" s="35" t="s">
        <v>110</v>
      </c>
      <c r="C5" s="24" t="s">
        <v>46</v>
      </c>
      <c r="D5" s="23" t="s">
        <v>56</v>
      </c>
      <c r="E5" s="25">
        <v>800</v>
      </c>
      <c r="F5" s="25"/>
      <c r="G5" s="26"/>
      <c r="H5" s="42"/>
      <c r="I5" s="6">
        <f t="shared" si="0"/>
        <v>0</v>
      </c>
      <c r="J5" s="18">
        <f t="shared" si="1"/>
        <v>0</v>
      </c>
      <c r="K5" s="7">
        <v>0.08</v>
      </c>
      <c r="L5" s="8">
        <f t="shared" si="2"/>
        <v>0</v>
      </c>
      <c r="M5" s="23"/>
    </row>
    <row r="6" spans="1:13" s="17" customFormat="1" ht="76.5">
      <c r="A6" s="23">
        <v>3</v>
      </c>
      <c r="B6" s="35" t="s">
        <v>111</v>
      </c>
      <c r="C6" s="24" t="s">
        <v>46</v>
      </c>
      <c r="D6" s="23" t="s">
        <v>56</v>
      </c>
      <c r="E6" s="25">
        <v>200</v>
      </c>
      <c r="F6" s="25"/>
      <c r="G6" s="26"/>
      <c r="H6" s="42"/>
      <c r="I6" s="6">
        <f t="shared" si="0"/>
        <v>0</v>
      </c>
      <c r="J6" s="18">
        <f t="shared" si="1"/>
        <v>0</v>
      </c>
      <c r="K6" s="7">
        <v>0.08</v>
      </c>
      <c r="L6" s="8">
        <f t="shared" si="2"/>
        <v>0</v>
      </c>
      <c r="M6" s="23"/>
    </row>
    <row r="7" spans="1:13" s="14" customFormat="1">
      <c r="A7" s="9"/>
      <c r="B7" s="10"/>
      <c r="C7" s="10"/>
      <c r="D7" s="11"/>
      <c r="E7" s="12"/>
      <c r="F7" s="12"/>
      <c r="G7" s="13"/>
      <c r="H7" s="70" t="s">
        <v>1</v>
      </c>
      <c r="I7" s="71"/>
      <c r="J7" s="19">
        <f>SUM(J4:J6)</f>
        <v>0</v>
      </c>
      <c r="K7" s="13"/>
      <c r="L7" s="19">
        <f>SUM(L4:L6)</f>
        <v>0</v>
      </c>
      <c r="M7" s="5"/>
    </row>
    <row r="8" spans="1:13" s="14" customFormat="1">
      <c r="A8" s="9"/>
      <c r="B8" s="10"/>
      <c r="C8" s="10"/>
      <c r="D8" s="11"/>
      <c r="E8" s="12"/>
      <c r="F8" s="12"/>
      <c r="G8" s="5"/>
      <c r="H8" s="20"/>
      <c r="I8" s="5"/>
      <c r="J8" s="5"/>
      <c r="K8" s="5"/>
      <c r="L8" s="5"/>
      <c r="M8" s="5"/>
    </row>
    <row r="9" spans="1:13">
      <c r="A9" s="21" t="s">
        <v>0</v>
      </c>
    </row>
    <row r="10" spans="1:13">
      <c r="A10" s="21" t="s">
        <v>23</v>
      </c>
    </row>
    <row r="11" spans="1:13">
      <c r="A11" s="21" t="s">
        <v>24</v>
      </c>
    </row>
    <row r="12" spans="1:13">
      <c r="A12" s="22"/>
      <c r="B12" s="56"/>
    </row>
    <row r="13" spans="1:13">
      <c r="J13" s="15" t="s">
        <v>22</v>
      </c>
      <c r="L13" s="1"/>
    </row>
    <row r="15" spans="1:13">
      <c r="J15" s="15" t="s">
        <v>8</v>
      </c>
    </row>
  </sheetData>
  <mergeCells count="1">
    <mergeCell ref="H7:I7"/>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116</v>
      </c>
      <c r="D1" s="67" t="s">
        <v>113</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90.75" customHeight="1">
      <c r="A4" s="23">
        <v>1</v>
      </c>
      <c r="B4" s="35" t="s">
        <v>114</v>
      </c>
      <c r="C4" s="24" t="s">
        <v>46</v>
      </c>
      <c r="D4" s="23" t="s">
        <v>56</v>
      </c>
      <c r="E4" s="25">
        <v>2</v>
      </c>
      <c r="F4" s="25"/>
      <c r="G4" s="26"/>
      <c r="H4" s="27"/>
      <c r="I4" s="6">
        <f t="shared" ref="I4" si="0">ROUND(H4*(1+(K4/100)),2)</f>
        <v>0</v>
      </c>
      <c r="J4" s="18">
        <f t="shared" ref="J4" si="1">ROUND(E4*H4,2)</f>
        <v>0</v>
      </c>
      <c r="K4" s="7">
        <v>0.23</v>
      </c>
      <c r="L4" s="8">
        <f t="shared" ref="L4" si="2">ROUND(J4*K4+J4,2)</f>
        <v>0</v>
      </c>
      <c r="M4" s="23"/>
    </row>
    <row r="5" spans="1:13" s="14" customFormat="1">
      <c r="A5" s="9"/>
      <c r="B5" s="10"/>
      <c r="C5" s="10"/>
      <c r="D5" s="11"/>
      <c r="E5" s="12"/>
      <c r="F5" s="12"/>
      <c r="G5" s="13"/>
      <c r="H5" s="70" t="s">
        <v>1</v>
      </c>
      <c r="I5" s="71"/>
      <c r="J5" s="19">
        <f>SUM(J4:J4)</f>
        <v>0</v>
      </c>
      <c r="K5" s="13"/>
      <c r="L5" s="19">
        <f>SUM(L4:L4)</f>
        <v>0</v>
      </c>
      <c r="M5" s="5"/>
    </row>
    <row r="6" spans="1:13" s="14" customFormat="1">
      <c r="A6" s="9"/>
      <c r="B6" s="10"/>
      <c r="C6" s="10"/>
      <c r="D6" s="11"/>
      <c r="E6" s="12"/>
      <c r="F6" s="12"/>
      <c r="G6" s="5"/>
      <c r="H6" s="20"/>
      <c r="I6" s="5"/>
      <c r="J6" s="5"/>
      <c r="K6" s="5"/>
      <c r="L6" s="5"/>
      <c r="M6" s="5"/>
    </row>
    <row r="7" spans="1:13">
      <c r="A7" s="21" t="s">
        <v>0</v>
      </c>
    </row>
    <row r="8" spans="1:13">
      <c r="A8" s="21" t="s">
        <v>23</v>
      </c>
    </row>
    <row r="9" spans="1:13">
      <c r="A9" s="21" t="s">
        <v>24</v>
      </c>
    </row>
    <row r="10" spans="1:13">
      <c r="A10" s="22"/>
    </row>
    <row r="11" spans="1:13">
      <c r="J11" s="15" t="s">
        <v>22</v>
      </c>
      <c r="L11" s="1"/>
    </row>
    <row r="12" spans="1:13">
      <c r="B12" s="56"/>
    </row>
    <row r="13" spans="1:13">
      <c r="J13" s="15" t="s">
        <v>8</v>
      </c>
    </row>
  </sheetData>
  <mergeCells count="1">
    <mergeCell ref="H5:I5"/>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view="pageBreakPreview" topLeftCell="A10" zoomScaleNormal="100" zoomScaleSheetLayoutView="100" workbookViewId="0">
      <selection activeCell="F20" sqref="F20"/>
    </sheetView>
  </sheetViews>
  <sheetFormatPr defaultRowHeight="12.75"/>
  <cols>
    <col min="1" max="1" width="5" style="15" customWidth="1"/>
    <col min="2" max="2" width="40.5703125" style="5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63" t="s">
        <v>33</v>
      </c>
      <c r="C1" s="55" t="s">
        <v>121</v>
      </c>
      <c r="D1" s="67" t="s">
        <v>115</v>
      </c>
      <c r="E1" s="65"/>
      <c r="F1" s="65"/>
      <c r="G1" s="65"/>
      <c r="H1" s="65"/>
      <c r="I1" s="65"/>
      <c r="J1" s="65"/>
      <c r="K1" s="65"/>
      <c r="L1" s="65"/>
      <c r="M1" s="65"/>
    </row>
    <row r="2" spans="1:13" s="5" customFormat="1" ht="72" customHeight="1">
      <c r="A2" s="2" t="s">
        <v>31</v>
      </c>
      <c r="B2" s="49" t="s">
        <v>9</v>
      </c>
      <c r="C2" s="4" t="s">
        <v>25</v>
      </c>
      <c r="D2" s="4" t="s">
        <v>26</v>
      </c>
      <c r="E2" s="4" t="s">
        <v>7</v>
      </c>
      <c r="F2" s="4" t="s">
        <v>27</v>
      </c>
      <c r="G2" s="4" t="s">
        <v>30</v>
      </c>
      <c r="H2" s="4" t="s">
        <v>6</v>
      </c>
      <c r="I2" s="4" t="s">
        <v>5</v>
      </c>
      <c r="J2" s="4" t="s">
        <v>4</v>
      </c>
      <c r="K2" s="4" t="s">
        <v>3</v>
      </c>
      <c r="L2" s="4" t="s">
        <v>2</v>
      </c>
      <c r="M2" s="16" t="s">
        <v>28</v>
      </c>
    </row>
    <row r="3" spans="1:13" s="17" customFormat="1">
      <c r="A3" s="23" t="s">
        <v>10</v>
      </c>
      <c r="B3" s="43" t="s">
        <v>11</v>
      </c>
      <c r="C3" s="24" t="s">
        <v>12</v>
      </c>
      <c r="D3" s="23" t="s">
        <v>13</v>
      </c>
      <c r="E3" s="25" t="s">
        <v>14</v>
      </c>
      <c r="F3" s="25" t="s">
        <v>15</v>
      </c>
      <c r="G3" s="26" t="s">
        <v>16</v>
      </c>
      <c r="H3" s="27" t="s">
        <v>17</v>
      </c>
      <c r="I3" s="28" t="s">
        <v>18</v>
      </c>
      <c r="J3" s="29" t="s">
        <v>19</v>
      </c>
      <c r="K3" s="28" t="s">
        <v>20</v>
      </c>
      <c r="L3" s="28" t="s">
        <v>21</v>
      </c>
      <c r="M3" s="23" t="s">
        <v>29</v>
      </c>
    </row>
    <row r="4" spans="1:13" s="17" customFormat="1" ht="153">
      <c r="A4" s="23">
        <v>1</v>
      </c>
      <c r="B4" s="35" t="s">
        <v>213</v>
      </c>
      <c r="C4" s="24" t="s">
        <v>46</v>
      </c>
      <c r="D4" s="23" t="s">
        <v>56</v>
      </c>
      <c r="E4" s="25">
        <v>35</v>
      </c>
      <c r="F4" s="25"/>
      <c r="G4" s="26"/>
      <c r="H4" s="42"/>
      <c r="I4" s="6">
        <f t="shared" ref="I4:I11" si="0">ROUND(H4*(1+(K4/100)),2)</f>
        <v>0</v>
      </c>
      <c r="J4" s="18">
        <f t="shared" ref="J4:J11" si="1">ROUND(E4*H4,2)</f>
        <v>0</v>
      </c>
      <c r="K4" s="7">
        <v>0.08</v>
      </c>
      <c r="L4" s="8">
        <f t="shared" ref="L4:L11" si="2">ROUND(J4*K4+J4,2)</f>
        <v>0</v>
      </c>
      <c r="M4" s="23"/>
    </row>
    <row r="5" spans="1:13" s="17" customFormat="1" ht="153">
      <c r="A5" s="23">
        <v>2</v>
      </c>
      <c r="B5" s="35" t="s">
        <v>214</v>
      </c>
      <c r="C5" s="24" t="s">
        <v>46</v>
      </c>
      <c r="D5" s="23" t="s">
        <v>56</v>
      </c>
      <c r="E5" s="25">
        <v>40</v>
      </c>
      <c r="F5" s="25"/>
      <c r="G5" s="26"/>
      <c r="H5" s="42"/>
      <c r="I5" s="6">
        <f t="shared" si="0"/>
        <v>0</v>
      </c>
      <c r="J5" s="18">
        <f t="shared" si="1"/>
        <v>0</v>
      </c>
      <c r="K5" s="7">
        <v>0.08</v>
      </c>
      <c r="L5" s="8">
        <f t="shared" si="2"/>
        <v>0</v>
      </c>
      <c r="M5" s="23"/>
    </row>
    <row r="6" spans="1:13" s="17" customFormat="1" ht="140.25">
      <c r="A6" s="23">
        <v>3</v>
      </c>
      <c r="B6" s="35" t="s">
        <v>215</v>
      </c>
      <c r="C6" s="24" t="s">
        <v>46</v>
      </c>
      <c r="D6" s="23" t="s">
        <v>56</v>
      </c>
      <c r="E6" s="25">
        <v>6</v>
      </c>
      <c r="F6" s="25"/>
      <c r="G6" s="26"/>
      <c r="H6" s="42"/>
      <c r="I6" s="6">
        <f t="shared" si="0"/>
        <v>0</v>
      </c>
      <c r="J6" s="18">
        <f t="shared" si="1"/>
        <v>0</v>
      </c>
      <c r="K6" s="7">
        <v>0.08</v>
      </c>
      <c r="L6" s="8">
        <f t="shared" si="2"/>
        <v>0</v>
      </c>
      <c r="M6" s="23"/>
    </row>
    <row r="7" spans="1:13" s="17" customFormat="1" ht="127.5">
      <c r="A7" s="23">
        <v>4</v>
      </c>
      <c r="B7" s="35" t="s">
        <v>117</v>
      </c>
      <c r="C7" s="24" t="s">
        <v>46</v>
      </c>
      <c r="D7" s="23" t="s">
        <v>56</v>
      </c>
      <c r="E7" s="25">
        <v>6</v>
      </c>
      <c r="F7" s="25"/>
      <c r="G7" s="26"/>
      <c r="H7" s="42"/>
      <c r="I7" s="6">
        <f t="shared" si="0"/>
        <v>0</v>
      </c>
      <c r="J7" s="18">
        <f t="shared" si="1"/>
        <v>0</v>
      </c>
      <c r="K7" s="7">
        <v>0.08</v>
      </c>
      <c r="L7" s="8">
        <f t="shared" si="2"/>
        <v>0</v>
      </c>
      <c r="M7" s="23"/>
    </row>
    <row r="8" spans="1:13" s="17" customFormat="1" ht="127.5">
      <c r="A8" s="23">
        <v>5</v>
      </c>
      <c r="B8" s="35" t="s">
        <v>118</v>
      </c>
      <c r="C8" s="24" t="s">
        <v>46</v>
      </c>
      <c r="D8" s="23" t="s">
        <v>56</v>
      </c>
      <c r="E8" s="25">
        <v>6</v>
      </c>
      <c r="F8" s="25"/>
      <c r="G8" s="26"/>
      <c r="H8" s="42"/>
      <c r="I8" s="6">
        <f t="shared" si="0"/>
        <v>0</v>
      </c>
      <c r="J8" s="18">
        <f t="shared" si="1"/>
        <v>0</v>
      </c>
      <c r="K8" s="7">
        <v>0.08</v>
      </c>
      <c r="L8" s="8">
        <f t="shared" si="2"/>
        <v>0</v>
      </c>
      <c r="M8" s="23"/>
    </row>
    <row r="9" spans="1:13" s="17" customFormat="1" ht="114.75">
      <c r="A9" s="23">
        <v>6</v>
      </c>
      <c r="B9" s="35" t="s">
        <v>119</v>
      </c>
      <c r="C9" s="24" t="s">
        <v>46</v>
      </c>
      <c r="D9" s="23" t="s">
        <v>56</v>
      </c>
      <c r="E9" s="25">
        <v>15</v>
      </c>
      <c r="F9" s="25"/>
      <c r="G9" s="26"/>
      <c r="H9" s="42"/>
      <c r="I9" s="6">
        <f t="shared" si="0"/>
        <v>0</v>
      </c>
      <c r="J9" s="18">
        <f t="shared" si="1"/>
        <v>0</v>
      </c>
      <c r="K9" s="7">
        <v>0.08</v>
      </c>
      <c r="L9" s="8">
        <f t="shared" si="2"/>
        <v>0</v>
      </c>
      <c r="M9" s="23"/>
    </row>
    <row r="10" spans="1:13" s="17" customFormat="1" ht="178.5">
      <c r="A10" s="23">
        <v>7</v>
      </c>
      <c r="B10" s="35" t="s">
        <v>216</v>
      </c>
      <c r="C10" s="24" t="s">
        <v>46</v>
      </c>
      <c r="D10" s="23" t="s">
        <v>56</v>
      </c>
      <c r="E10" s="25">
        <v>35</v>
      </c>
      <c r="F10" s="25"/>
      <c r="G10" s="26"/>
      <c r="H10" s="42"/>
      <c r="I10" s="6">
        <f t="shared" si="0"/>
        <v>0</v>
      </c>
      <c r="J10" s="18">
        <f t="shared" si="1"/>
        <v>0</v>
      </c>
      <c r="K10" s="7">
        <v>0.08</v>
      </c>
      <c r="L10" s="8">
        <f t="shared" si="2"/>
        <v>0</v>
      </c>
      <c r="M10" s="23"/>
    </row>
    <row r="11" spans="1:13" s="17" customFormat="1" ht="140.25">
      <c r="A11" s="23">
        <v>8</v>
      </c>
      <c r="B11" s="47" t="s">
        <v>217</v>
      </c>
      <c r="C11" s="24" t="s">
        <v>46</v>
      </c>
      <c r="D11" s="23" t="s">
        <v>56</v>
      </c>
      <c r="E11" s="25">
        <v>60</v>
      </c>
      <c r="F11" s="25"/>
      <c r="G11" s="26"/>
      <c r="H11" s="42"/>
      <c r="I11" s="6">
        <f t="shared" si="0"/>
        <v>0</v>
      </c>
      <c r="J11" s="18">
        <f t="shared" si="1"/>
        <v>0</v>
      </c>
      <c r="K11" s="7">
        <v>0.08</v>
      </c>
      <c r="L11" s="8">
        <f t="shared" si="2"/>
        <v>0</v>
      </c>
      <c r="M11" s="23"/>
    </row>
    <row r="12" spans="1:13" s="14" customFormat="1">
      <c r="A12" s="9"/>
      <c r="B12" s="60"/>
      <c r="C12" s="10"/>
      <c r="D12" s="11"/>
      <c r="E12" s="12"/>
      <c r="F12" s="12"/>
      <c r="G12" s="13"/>
      <c r="H12" s="70" t="s">
        <v>1</v>
      </c>
      <c r="I12" s="71"/>
      <c r="J12" s="19">
        <f>SUM(J4:J11)</f>
        <v>0</v>
      </c>
      <c r="K12" s="13"/>
      <c r="L12" s="19">
        <f>SUM(L4:L11)</f>
        <v>0</v>
      </c>
      <c r="M12" s="5"/>
    </row>
    <row r="13" spans="1:13" s="14" customFormat="1">
      <c r="A13" s="9"/>
      <c r="B13" s="50"/>
      <c r="C13" s="10"/>
      <c r="D13" s="11"/>
      <c r="E13" s="12"/>
      <c r="F13" s="12"/>
      <c r="G13" s="5"/>
      <c r="H13" s="20"/>
      <c r="I13" s="5"/>
      <c r="J13" s="5"/>
      <c r="K13" s="5"/>
      <c r="L13" s="5"/>
      <c r="M13" s="5"/>
    </row>
    <row r="14" spans="1:13">
      <c r="A14" s="21" t="s">
        <v>0</v>
      </c>
    </row>
    <row r="15" spans="1:13">
      <c r="A15" s="21" t="s">
        <v>23</v>
      </c>
    </row>
    <row r="16" spans="1:13">
      <c r="A16" s="21" t="s">
        <v>24</v>
      </c>
    </row>
    <row r="17" spans="1:12">
      <c r="A17" s="22"/>
    </row>
    <row r="18" spans="1:12">
      <c r="J18" s="15" t="s">
        <v>22</v>
      </c>
      <c r="L18" s="1"/>
    </row>
    <row r="20" spans="1:12">
      <c r="J20" s="15" t="s">
        <v>8</v>
      </c>
    </row>
  </sheetData>
  <mergeCells count="1">
    <mergeCell ref="H12:I12"/>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topLeftCell="A10"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133</v>
      </c>
      <c r="D1" s="67" t="s">
        <v>192</v>
      </c>
      <c r="E1" s="65"/>
      <c r="F1" s="65"/>
      <c r="G1" s="65"/>
      <c r="H1" s="65"/>
      <c r="I1" s="65"/>
      <c r="J1" s="65"/>
      <c r="K1" s="65"/>
      <c r="L1" s="65"/>
      <c r="M1" s="65"/>
    </row>
    <row r="2" spans="1:13"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76.5">
      <c r="A4" s="23">
        <v>1</v>
      </c>
      <c r="B4" s="35" t="s">
        <v>193</v>
      </c>
      <c r="C4" s="24" t="s">
        <v>46</v>
      </c>
      <c r="D4" s="69" t="s">
        <v>200</v>
      </c>
      <c r="E4" s="25">
        <v>6</v>
      </c>
      <c r="F4" s="25"/>
      <c r="G4" s="26"/>
      <c r="H4" s="27"/>
      <c r="I4" s="6">
        <f t="shared" ref="I4:I10" si="0">ROUND(H4*(1+(K4/100)),2)</f>
        <v>0</v>
      </c>
      <c r="J4" s="18">
        <f t="shared" ref="J4:J10" si="1">ROUND(E4*H4,2)</f>
        <v>0</v>
      </c>
      <c r="K4" s="7">
        <v>0.08</v>
      </c>
      <c r="L4" s="8">
        <f t="shared" ref="L4:L10" si="2">ROUND(J4*K4+J4,2)</f>
        <v>0</v>
      </c>
      <c r="M4" s="23"/>
    </row>
    <row r="5" spans="1:13" s="17" customFormat="1" ht="25.5">
      <c r="A5" s="23">
        <v>2</v>
      </c>
      <c r="B5" s="35" t="s">
        <v>199</v>
      </c>
      <c r="C5" s="24" t="s">
        <v>46</v>
      </c>
      <c r="D5" s="23" t="s">
        <v>89</v>
      </c>
      <c r="E5" s="25">
        <v>4</v>
      </c>
      <c r="F5" s="25"/>
      <c r="G5" s="26"/>
      <c r="H5" s="27"/>
      <c r="I5" s="6">
        <f t="shared" si="0"/>
        <v>0</v>
      </c>
      <c r="J5" s="18">
        <f t="shared" si="1"/>
        <v>0</v>
      </c>
      <c r="K5" s="7">
        <v>0.23</v>
      </c>
      <c r="L5" s="8">
        <f t="shared" si="2"/>
        <v>0</v>
      </c>
      <c r="M5" s="23"/>
    </row>
    <row r="6" spans="1:13" s="17" customFormat="1" ht="25.5">
      <c r="A6" s="23">
        <v>3</v>
      </c>
      <c r="B6" s="35" t="s">
        <v>194</v>
      </c>
      <c r="C6" s="24" t="s">
        <v>46</v>
      </c>
      <c r="D6" s="23" t="s">
        <v>89</v>
      </c>
      <c r="E6" s="25">
        <v>1</v>
      </c>
      <c r="F6" s="25"/>
      <c r="G6" s="26"/>
      <c r="H6" s="27"/>
      <c r="I6" s="6">
        <f t="shared" si="0"/>
        <v>0</v>
      </c>
      <c r="J6" s="18">
        <f t="shared" si="1"/>
        <v>0</v>
      </c>
      <c r="K6" s="7">
        <v>0.23</v>
      </c>
      <c r="L6" s="8">
        <f t="shared" si="2"/>
        <v>0</v>
      </c>
      <c r="M6" s="23"/>
    </row>
    <row r="7" spans="1:13" s="17" customFormat="1" ht="51">
      <c r="A7" s="23">
        <v>4</v>
      </c>
      <c r="B7" s="35" t="s">
        <v>195</v>
      </c>
      <c r="C7" s="24" t="s">
        <v>46</v>
      </c>
      <c r="D7" s="69" t="s">
        <v>47</v>
      </c>
      <c r="E7" s="25">
        <v>170</v>
      </c>
      <c r="F7" s="25"/>
      <c r="G7" s="26"/>
      <c r="H7" s="27"/>
      <c r="I7" s="6">
        <f t="shared" si="0"/>
        <v>0</v>
      </c>
      <c r="J7" s="18">
        <f t="shared" si="1"/>
        <v>0</v>
      </c>
      <c r="K7" s="7">
        <v>0.08</v>
      </c>
      <c r="L7" s="8">
        <f t="shared" si="2"/>
        <v>0</v>
      </c>
      <c r="M7" s="23"/>
    </row>
    <row r="8" spans="1:13" s="17" customFormat="1" ht="63.75">
      <c r="A8" s="23">
        <v>5</v>
      </c>
      <c r="B8" s="35" t="s">
        <v>196</v>
      </c>
      <c r="C8" s="24" t="s">
        <v>46</v>
      </c>
      <c r="D8" s="23" t="s">
        <v>89</v>
      </c>
      <c r="E8" s="25">
        <v>6</v>
      </c>
      <c r="F8" s="25"/>
      <c r="G8" s="26"/>
      <c r="H8" s="27"/>
      <c r="I8" s="6">
        <f t="shared" si="0"/>
        <v>0</v>
      </c>
      <c r="J8" s="18">
        <f t="shared" si="1"/>
        <v>0</v>
      </c>
      <c r="K8" s="7">
        <v>0.08</v>
      </c>
      <c r="L8" s="8">
        <f t="shared" si="2"/>
        <v>0</v>
      </c>
      <c r="M8" s="23"/>
    </row>
    <row r="9" spans="1:13" s="17" customFormat="1" ht="51">
      <c r="A9" s="23">
        <v>6</v>
      </c>
      <c r="B9" s="35" t="s">
        <v>197</v>
      </c>
      <c r="C9" s="24" t="s">
        <v>46</v>
      </c>
      <c r="D9" s="23" t="s">
        <v>47</v>
      </c>
      <c r="E9" s="25">
        <v>100</v>
      </c>
      <c r="F9" s="25"/>
      <c r="G9" s="26"/>
      <c r="H9" s="27"/>
      <c r="I9" s="6">
        <f t="shared" si="0"/>
        <v>0</v>
      </c>
      <c r="J9" s="18">
        <f t="shared" si="1"/>
        <v>0</v>
      </c>
      <c r="K9" s="7">
        <v>0.23</v>
      </c>
      <c r="L9" s="8">
        <f t="shared" si="2"/>
        <v>0</v>
      </c>
      <c r="M9" s="23"/>
    </row>
    <row r="10" spans="1:13" s="17" customFormat="1" ht="102" customHeight="1">
      <c r="A10" s="23">
        <v>7</v>
      </c>
      <c r="B10" s="35" t="s">
        <v>198</v>
      </c>
      <c r="C10" s="24" t="s">
        <v>46</v>
      </c>
      <c r="D10" s="69" t="s">
        <v>56</v>
      </c>
      <c r="E10" s="25">
        <v>30</v>
      </c>
      <c r="F10" s="25"/>
      <c r="G10" s="26"/>
      <c r="H10" s="27"/>
      <c r="I10" s="6">
        <f t="shared" si="0"/>
        <v>0</v>
      </c>
      <c r="J10" s="18">
        <f t="shared" si="1"/>
        <v>0</v>
      </c>
      <c r="K10" s="7">
        <v>0.08</v>
      </c>
      <c r="L10" s="8">
        <f t="shared" si="2"/>
        <v>0</v>
      </c>
      <c r="M10" s="23"/>
    </row>
    <row r="11" spans="1:13" s="14" customFormat="1">
      <c r="A11" s="9"/>
      <c r="B11" s="10"/>
      <c r="C11" s="10"/>
      <c r="D11" s="11"/>
      <c r="E11" s="12"/>
      <c r="F11" s="12"/>
      <c r="G11" s="13"/>
      <c r="H11" s="70" t="s">
        <v>1</v>
      </c>
      <c r="I11" s="71"/>
      <c r="J11" s="19">
        <f>SUM(J4:J10)</f>
        <v>0</v>
      </c>
      <c r="K11" s="13"/>
      <c r="L11" s="19">
        <f>SUM(L4:L10)</f>
        <v>0</v>
      </c>
      <c r="M11" s="5"/>
    </row>
    <row r="12" spans="1:13" s="14" customFormat="1">
      <c r="A12" s="9"/>
      <c r="B12" s="10"/>
      <c r="C12" s="10"/>
      <c r="D12" s="11"/>
      <c r="E12" s="12"/>
      <c r="F12" s="12"/>
      <c r="G12" s="5"/>
      <c r="H12" s="20"/>
      <c r="I12" s="5"/>
      <c r="J12" s="5"/>
      <c r="K12" s="5"/>
      <c r="L12" s="5"/>
      <c r="M12" s="5"/>
    </row>
    <row r="13" spans="1:13">
      <c r="A13" s="21" t="s">
        <v>0</v>
      </c>
    </row>
    <row r="14" spans="1:13">
      <c r="A14" s="21" t="s">
        <v>23</v>
      </c>
    </row>
    <row r="15" spans="1:13">
      <c r="A15" s="21" t="s">
        <v>24</v>
      </c>
    </row>
    <row r="16" spans="1:13">
      <c r="A16" s="22"/>
    </row>
    <row r="17" spans="10:12">
      <c r="J17" s="15" t="s">
        <v>22</v>
      </c>
      <c r="L17" s="1"/>
    </row>
    <row r="19" spans="10:12">
      <c r="J19" s="15" t="s">
        <v>8</v>
      </c>
    </row>
  </sheetData>
  <mergeCells count="1">
    <mergeCell ref="H11:I11"/>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Normal="100" zoomScaleSheetLayoutView="100" workbookViewId="0">
      <selection activeCell="L9" sqref="L9:L1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137</v>
      </c>
      <c r="D1" s="67" t="s">
        <v>120</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140.25">
      <c r="A4" s="23">
        <v>1</v>
      </c>
      <c r="B4" s="34" t="s">
        <v>122</v>
      </c>
      <c r="C4" s="24" t="s">
        <v>46</v>
      </c>
      <c r="D4" s="23" t="s">
        <v>89</v>
      </c>
      <c r="E4" s="25">
        <v>10</v>
      </c>
      <c r="F4" s="25"/>
      <c r="G4" s="26"/>
      <c r="H4" s="42"/>
      <c r="I4" s="6">
        <f t="shared" ref="I4:I9" si="0">ROUND(H4*(1+(K4/100)),2)</f>
        <v>0</v>
      </c>
      <c r="J4" s="18">
        <f t="shared" ref="J4:J9" si="1">ROUND(E4*H4,2)</f>
        <v>0</v>
      </c>
      <c r="K4" s="7">
        <v>0.08</v>
      </c>
      <c r="L4" s="8">
        <f t="shared" ref="L4:L9" si="2">ROUND(J4*K4+J4,2)</f>
        <v>0</v>
      </c>
      <c r="M4" s="23"/>
    </row>
    <row r="5" spans="1:13" s="17" customFormat="1" ht="140.25">
      <c r="A5" s="23">
        <v>2</v>
      </c>
      <c r="B5" s="34" t="s">
        <v>123</v>
      </c>
      <c r="C5" s="24" t="s">
        <v>46</v>
      </c>
      <c r="D5" s="23" t="s">
        <v>89</v>
      </c>
      <c r="E5" s="25">
        <v>70</v>
      </c>
      <c r="F5" s="25"/>
      <c r="G5" s="26"/>
      <c r="H5" s="42"/>
      <c r="I5" s="6">
        <f t="shared" si="0"/>
        <v>0</v>
      </c>
      <c r="J5" s="18">
        <f t="shared" si="1"/>
        <v>0</v>
      </c>
      <c r="K5" s="7">
        <v>0.08</v>
      </c>
      <c r="L5" s="8">
        <f t="shared" si="2"/>
        <v>0</v>
      </c>
      <c r="M5" s="23"/>
    </row>
    <row r="6" spans="1:13" s="17" customFormat="1" ht="51">
      <c r="A6" s="23">
        <v>3</v>
      </c>
      <c r="B6" s="34" t="s">
        <v>124</v>
      </c>
      <c r="C6" s="24" t="s">
        <v>46</v>
      </c>
      <c r="D6" s="23" t="s">
        <v>89</v>
      </c>
      <c r="E6" s="25">
        <v>100</v>
      </c>
      <c r="F6" s="25"/>
      <c r="G6" s="26"/>
      <c r="H6" s="42"/>
      <c r="I6" s="6">
        <f t="shared" si="0"/>
        <v>0</v>
      </c>
      <c r="J6" s="18">
        <f t="shared" si="1"/>
        <v>0</v>
      </c>
      <c r="K6" s="7">
        <v>0.08</v>
      </c>
      <c r="L6" s="8">
        <f t="shared" si="2"/>
        <v>0</v>
      </c>
      <c r="M6" s="23"/>
    </row>
    <row r="7" spans="1:13" s="17" customFormat="1" ht="69.75" customHeight="1">
      <c r="A7" s="23">
        <v>4</v>
      </c>
      <c r="B7" s="34" t="s">
        <v>125</v>
      </c>
      <c r="C7" s="24" t="s">
        <v>46</v>
      </c>
      <c r="D7" s="23" t="s">
        <v>89</v>
      </c>
      <c r="E7" s="25">
        <v>150</v>
      </c>
      <c r="F7" s="25"/>
      <c r="G7" s="26"/>
      <c r="H7" s="42"/>
      <c r="I7" s="6">
        <f t="shared" si="0"/>
        <v>0</v>
      </c>
      <c r="J7" s="18">
        <f t="shared" si="1"/>
        <v>0</v>
      </c>
      <c r="K7" s="7">
        <v>0.08</v>
      </c>
      <c r="L7" s="8">
        <f t="shared" si="2"/>
        <v>0</v>
      </c>
      <c r="M7" s="23"/>
    </row>
    <row r="8" spans="1:13" s="17" customFormat="1" ht="38.25">
      <c r="A8" s="23">
        <v>5</v>
      </c>
      <c r="B8" s="34" t="s">
        <v>126</v>
      </c>
      <c r="C8" s="24" t="s">
        <v>46</v>
      </c>
      <c r="D8" s="23" t="s">
        <v>89</v>
      </c>
      <c r="E8" s="25">
        <v>40</v>
      </c>
      <c r="F8" s="25"/>
      <c r="G8" s="26"/>
      <c r="H8" s="42"/>
      <c r="I8" s="6">
        <f t="shared" si="0"/>
        <v>0</v>
      </c>
      <c r="J8" s="18">
        <f t="shared" si="1"/>
        <v>0</v>
      </c>
      <c r="K8" s="7">
        <v>0.08</v>
      </c>
      <c r="L8" s="8">
        <f t="shared" si="2"/>
        <v>0</v>
      </c>
      <c r="M8" s="23"/>
    </row>
    <row r="9" spans="1:13" s="17" customFormat="1" ht="89.25" customHeight="1">
      <c r="A9" s="23">
        <v>6</v>
      </c>
      <c r="B9" s="34" t="s">
        <v>127</v>
      </c>
      <c r="C9" s="24" t="s">
        <v>46</v>
      </c>
      <c r="D9" s="23" t="s">
        <v>89</v>
      </c>
      <c r="E9" s="25">
        <v>10</v>
      </c>
      <c r="F9" s="25"/>
      <c r="G9" s="26"/>
      <c r="H9" s="42"/>
      <c r="I9" s="6">
        <f t="shared" si="0"/>
        <v>0</v>
      </c>
      <c r="J9" s="18">
        <f t="shared" si="1"/>
        <v>0</v>
      </c>
      <c r="K9" s="7">
        <v>0.08</v>
      </c>
      <c r="L9" s="8">
        <f t="shared" si="2"/>
        <v>0</v>
      </c>
      <c r="M9" s="23"/>
    </row>
    <row r="10" spans="1:13" s="14" customFormat="1">
      <c r="A10" s="9"/>
      <c r="B10" s="10"/>
      <c r="C10" s="10"/>
      <c r="D10" s="11"/>
      <c r="E10" s="12"/>
      <c r="F10" s="12"/>
      <c r="G10" s="13"/>
      <c r="H10" s="70" t="s">
        <v>1</v>
      </c>
      <c r="I10" s="71"/>
      <c r="J10" s="19">
        <f>SUM(J4:J9)</f>
        <v>0</v>
      </c>
      <c r="K10" s="13"/>
      <c r="L10" s="19">
        <f>SUM(L4:L9)</f>
        <v>0</v>
      </c>
      <c r="M10" s="5"/>
    </row>
    <row r="11" spans="1:13" s="14" customFormat="1">
      <c r="A11" s="9"/>
      <c r="B11" s="10"/>
      <c r="C11" s="10"/>
      <c r="D11" s="11"/>
      <c r="E11" s="12"/>
      <c r="F11" s="12"/>
      <c r="G11" s="5"/>
      <c r="H11" s="20"/>
      <c r="I11" s="5"/>
      <c r="J11" s="5"/>
      <c r="K11" s="5"/>
      <c r="L11" s="5"/>
      <c r="M11" s="5"/>
    </row>
    <row r="12" spans="1:13" s="14" customFormat="1">
      <c r="A12" s="9"/>
      <c r="B12" s="59" t="s">
        <v>128</v>
      </c>
      <c r="C12" s="10"/>
      <c r="D12" s="11"/>
      <c r="E12" s="12"/>
      <c r="F12" s="12"/>
      <c r="G12" s="5"/>
      <c r="H12" s="20"/>
      <c r="I12" s="5"/>
      <c r="J12" s="5"/>
      <c r="K12" s="5"/>
      <c r="L12" s="5"/>
      <c r="M12" s="5"/>
    </row>
    <row r="13" spans="1:13" s="14" customFormat="1" ht="40.5" customHeight="1">
      <c r="A13" s="9"/>
      <c r="B13" s="75" t="s">
        <v>131</v>
      </c>
      <c r="C13" s="75"/>
      <c r="D13" s="75"/>
      <c r="E13" s="75"/>
      <c r="F13" s="75"/>
      <c r="G13" s="75"/>
      <c r="H13" s="75"/>
      <c r="I13" s="75"/>
      <c r="J13" s="75"/>
      <c r="K13" s="75"/>
      <c r="L13" s="75"/>
      <c r="M13" s="75"/>
    </row>
    <row r="14" spans="1:13" s="14" customFormat="1">
      <c r="A14" s="9"/>
      <c r="B14" s="10"/>
      <c r="C14" s="10"/>
      <c r="D14" s="11"/>
      <c r="E14" s="12"/>
      <c r="F14" s="12"/>
      <c r="G14" s="5"/>
      <c r="H14" s="20"/>
      <c r="I14" s="5"/>
      <c r="J14" s="5"/>
      <c r="K14" s="5"/>
      <c r="L14" s="5"/>
      <c r="M14" s="5"/>
    </row>
    <row r="15" spans="1:13">
      <c r="A15" s="21" t="s">
        <v>0</v>
      </c>
    </row>
    <row r="16" spans="1:13">
      <c r="A16" s="21" t="s">
        <v>23</v>
      </c>
    </row>
    <row r="17" spans="1:12">
      <c r="A17" s="21" t="s">
        <v>24</v>
      </c>
    </row>
    <row r="18" spans="1:12">
      <c r="A18" s="22"/>
    </row>
    <row r="19" spans="1:12">
      <c r="J19" s="15" t="s">
        <v>22</v>
      </c>
      <c r="L19" s="1"/>
    </row>
    <row r="21" spans="1:12">
      <c r="J21" s="15" t="s">
        <v>8</v>
      </c>
    </row>
  </sheetData>
  <mergeCells count="2">
    <mergeCell ref="H10:I10"/>
    <mergeCell ref="B13:M13"/>
  </mergeCells>
  <pageMargins left="0.7" right="0.7" top="0.75" bottom="0.75" header="0.3" footer="0.3"/>
  <pageSetup paperSize="9" scale="63" orientation="landscape" horizontalDpi="4294967294" verticalDpi="4294967294" r:id="rId1"/>
  <headerFooter>
    <oddHeader>&amp;LFormularz asortymentowo-cenowy&amp;CZP/3/2020&amp;RZałącznik nr 2</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144</v>
      </c>
      <c r="D1" s="67" t="s">
        <v>134</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63.75">
      <c r="A4" s="23">
        <v>1</v>
      </c>
      <c r="B4" s="35" t="s">
        <v>135</v>
      </c>
      <c r="C4" s="24" t="s">
        <v>46</v>
      </c>
      <c r="D4" s="23" t="s">
        <v>89</v>
      </c>
      <c r="E4" s="25">
        <v>6</v>
      </c>
      <c r="F4" s="25"/>
      <c r="G4" s="26"/>
      <c r="H4" s="42"/>
      <c r="I4" s="6">
        <f t="shared" ref="I4:I5" si="0">ROUND(H4*(1+(K4/100)),2)</f>
        <v>0</v>
      </c>
      <c r="J4" s="18">
        <f t="shared" ref="J4:J5" si="1">ROUND(E4*H4,2)</f>
        <v>0</v>
      </c>
      <c r="K4" s="7">
        <v>0.23</v>
      </c>
      <c r="L4" s="8">
        <f t="shared" ref="L4:L5" si="2">ROUND(J4*K4+J4,2)</f>
        <v>0</v>
      </c>
      <c r="M4" s="23"/>
    </row>
    <row r="5" spans="1:13" s="17" customFormat="1" ht="63.75">
      <c r="A5" s="23">
        <v>2</v>
      </c>
      <c r="B5" s="47" t="s">
        <v>136</v>
      </c>
      <c r="C5" s="24" t="s">
        <v>46</v>
      </c>
      <c r="D5" s="23" t="s">
        <v>89</v>
      </c>
      <c r="E5" s="25">
        <v>6</v>
      </c>
      <c r="F5" s="25"/>
      <c r="G5" s="26"/>
      <c r="H5" s="42"/>
      <c r="I5" s="6">
        <f t="shared" si="0"/>
        <v>0</v>
      </c>
      <c r="J5" s="18">
        <f t="shared" si="1"/>
        <v>0</v>
      </c>
      <c r="K5" s="7">
        <v>0.23</v>
      </c>
      <c r="L5" s="8">
        <f t="shared" si="2"/>
        <v>0</v>
      </c>
      <c r="M5" s="23"/>
    </row>
    <row r="6" spans="1:13" s="14" customFormat="1">
      <c r="A6" s="9"/>
      <c r="B6" s="10"/>
      <c r="C6" s="10"/>
      <c r="D6" s="11"/>
      <c r="E6" s="12"/>
      <c r="F6" s="12"/>
      <c r="G6" s="13"/>
      <c r="H6" s="70" t="s">
        <v>1</v>
      </c>
      <c r="I6" s="71"/>
      <c r="J6" s="19">
        <f>SUM(J4:J5)</f>
        <v>0</v>
      </c>
      <c r="K6" s="13"/>
      <c r="L6" s="19">
        <f>SUM(L4:L5)</f>
        <v>0</v>
      </c>
      <c r="M6" s="5"/>
    </row>
    <row r="7" spans="1:13" s="14" customFormat="1">
      <c r="A7" s="9"/>
      <c r="B7" s="10"/>
      <c r="C7" s="10"/>
      <c r="D7" s="11"/>
      <c r="E7" s="12"/>
      <c r="F7" s="12"/>
      <c r="G7" s="5"/>
      <c r="H7" s="20"/>
      <c r="I7" s="5"/>
      <c r="J7" s="5"/>
      <c r="K7" s="5"/>
      <c r="L7" s="5"/>
      <c r="M7" s="5"/>
    </row>
    <row r="8" spans="1:13">
      <c r="A8" s="21" t="s">
        <v>0</v>
      </c>
    </row>
    <row r="9" spans="1:13">
      <c r="A9" s="21" t="s">
        <v>23</v>
      </c>
    </row>
    <row r="10" spans="1:13">
      <c r="A10" s="21" t="s">
        <v>24</v>
      </c>
    </row>
    <row r="11" spans="1:13">
      <c r="A11" s="22"/>
    </row>
    <row r="12" spans="1:13">
      <c r="B12" s="56"/>
      <c r="J12" s="15" t="s">
        <v>22</v>
      </c>
      <c r="L12" s="1"/>
    </row>
    <row r="14" spans="1:13">
      <c r="J14" s="15" t="s">
        <v>8</v>
      </c>
    </row>
  </sheetData>
  <mergeCells count="1">
    <mergeCell ref="H6:I6"/>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topLeftCell="A5"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147</v>
      </c>
      <c r="D1" s="67" t="s">
        <v>138</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152.25" customHeight="1">
      <c r="A4" s="23">
        <v>1</v>
      </c>
      <c r="B4" s="35" t="s">
        <v>139</v>
      </c>
      <c r="C4" s="24" t="s">
        <v>46</v>
      </c>
      <c r="D4" s="23" t="s">
        <v>89</v>
      </c>
      <c r="E4" s="25">
        <v>80</v>
      </c>
      <c r="F4" s="25"/>
      <c r="G4" s="26"/>
      <c r="H4" s="42"/>
      <c r="I4" s="6">
        <f t="shared" ref="I4:I7" si="0">ROUND(H4*(1+(K4/100)),2)</f>
        <v>0</v>
      </c>
      <c r="J4" s="18">
        <f t="shared" ref="J4:J7" si="1">ROUND(E4*H4,2)</f>
        <v>0</v>
      </c>
      <c r="K4" s="7">
        <v>0.08</v>
      </c>
      <c r="L4" s="8">
        <f t="shared" ref="L4:L7" si="2">ROUND(J4*K4+J4,2)</f>
        <v>0</v>
      </c>
      <c r="M4" s="23"/>
    </row>
    <row r="5" spans="1:13" s="17" customFormat="1" ht="167.25" customHeight="1">
      <c r="A5" s="23">
        <v>2</v>
      </c>
      <c r="B5" s="35" t="s">
        <v>142</v>
      </c>
      <c r="C5" s="24" t="s">
        <v>46</v>
      </c>
      <c r="D5" s="23" t="s">
        <v>89</v>
      </c>
      <c r="E5" s="25">
        <v>50</v>
      </c>
      <c r="F5" s="25"/>
      <c r="G5" s="26"/>
      <c r="H5" s="42"/>
      <c r="I5" s="6">
        <f t="shared" si="0"/>
        <v>0</v>
      </c>
      <c r="J5" s="18">
        <f t="shared" si="1"/>
        <v>0</v>
      </c>
      <c r="K5" s="7">
        <v>0.08</v>
      </c>
      <c r="L5" s="8">
        <f t="shared" si="2"/>
        <v>0</v>
      </c>
      <c r="M5" s="23"/>
    </row>
    <row r="6" spans="1:13" s="17" customFormat="1" ht="144" customHeight="1">
      <c r="A6" s="23">
        <v>3</v>
      </c>
      <c r="B6" s="35" t="s">
        <v>140</v>
      </c>
      <c r="C6" s="24" t="s">
        <v>46</v>
      </c>
      <c r="D6" s="23" t="s">
        <v>89</v>
      </c>
      <c r="E6" s="25">
        <v>80</v>
      </c>
      <c r="F6" s="25"/>
      <c r="G6" s="26"/>
      <c r="H6" s="42"/>
      <c r="I6" s="6">
        <f t="shared" si="0"/>
        <v>0</v>
      </c>
      <c r="J6" s="18">
        <f t="shared" si="1"/>
        <v>0</v>
      </c>
      <c r="K6" s="7">
        <v>0.08</v>
      </c>
      <c r="L6" s="8">
        <f t="shared" si="2"/>
        <v>0</v>
      </c>
      <c r="M6" s="23"/>
    </row>
    <row r="7" spans="1:13" s="17" customFormat="1" ht="159" customHeight="1">
      <c r="A7" s="23">
        <v>4</v>
      </c>
      <c r="B7" s="35" t="s">
        <v>141</v>
      </c>
      <c r="C7" s="24" t="s">
        <v>46</v>
      </c>
      <c r="D7" s="23" t="s">
        <v>89</v>
      </c>
      <c r="E7" s="25">
        <v>50</v>
      </c>
      <c r="F7" s="25"/>
      <c r="G7" s="26"/>
      <c r="H7" s="42"/>
      <c r="I7" s="6">
        <f t="shared" si="0"/>
        <v>0</v>
      </c>
      <c r="J7" s="18">
        <f t="shared" si="1"/>
        <v>0</v>
      </c>
      <c r="K7" s="7">
        <v>0.08</v>
      </c>
      <c r="L7" s="8">
        <f t="shared" si="2"/>
        <v>0</v>
      </c>
      <c r="M7" s="23"/>
    </row>
    <row r="8" spans="1:13" s="14" customFormat="1">
      <c r="A8" s="9"/>
      <c r="B8" s="10"/>
      <c r="C8" s="10"/>
      <c r="D8" s="11"/>
      <c r="E8" s="12"/>
      <c r="F8" s="12"/>
      <c r="G8" s="13"/>
      <c r="H8" s="70" t="s">
        <v>1</v>
      </c>
      <c r="I8" s="71"/>
      <c r="J8" s="19">
        <f>SUM(J4:J7)</f>
        <v>0</v>
      </c>
      <c r="K8" s="13"/>
      <c r="L8" s="19">
        <f>SUM(L4:L7)</f>
        <v>0</v>
      </c>
      <c r="M8" s="5"/>
    </row>
    <row r="9" spans="1:13" s="14" customFormat="1">
      <c r="A9" s="9"/>
      <c r="B9" s="10"/>
      <c r="C9" s="10"/>
      <c r="D9" s="11"/>
      <c r="E9" s="12"/>
      <c r="F9" s="12"/>
      <c r="G9" s="5"/>
      <c r="H9" s="20"/>
      <c r="I9" s="5"/>
      <c r="J9" s="5"/>
      <c r="K9" s="5"/>
      <c r="L9" s="5"/>
      <c r="M9" s="5"/>
    </row>
    <row r="10" spans="1:13">
      <c r="A10" s="21" t="s">
        <v>0</v>
      </c>
    </row>
    <row r="11" spans="1:13">
      <c r="A11" s="21" t="s">
        <v>23</v>
      </c>
    </row>
    <row r="12" spans="1:13">
      <c r="A12" s="21" t="s">
        <v>24</v>
      </c>
    </row>
    <row r="13" spans="1:13">
      <c r="A13" s="22"/>
    </row>
    <row r="14" spans="1:13">
      <c r="J14" s="15" t="s">
        <v>22</v>
      </c>
      <c r="L14" s="1"/>
    </row>
    <row r="16" spans="1:13">
      <c r="J16" s="15" t="s">
        <v>8</v>
      </c>
    </row>
  </sheetData>
  <mergeCells count="1">
    <mergeCell ref="H8:I8"/>
  </mergeCells>
  <pageMargins left="0.7" right="0.7" top="0.75" bottom="0.75" header="0.3" footer="0.3"/>
  <pageSetup paperSize="9" scale="61" orientation="landscape" horizontalDpi="4294967294" verticalDpi="4294967294" r:id="rId1"/>
  <headerFooter>
    <oddHeader>&amp;LFormularz asortymentowo-cenowy&amp;CZP/3/2020&amp;RZałącznik nr 2</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152</v>
      </c>
      <c r="D1" s="67" t="s">
        <v>143</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77.25" customHeight="1">
      <c r="A4" s="23">
        <v>1</v>
      </c>
      <c r="B4" s="35" t="s">
        <v>145</v>
      </c>
      <c r="C4" s="24" t="s">
        <v>46</v>
      </c>
      <c r="D4" s="23" t="s">
        <v>56</v>
      </c>
      <c r="E4" s="25">
        <v>4000</v>
      </c>
      <c r="F4" s="25"/>
      <c r="G4" s="26"/>
      <c r="H4" s="42"/>
      <c r="I4" s="6">
        <f t="shared" ref="I4:I5" si="0">ROUND(H4*(1+(K4/100)),2)</f>
        <v>0</v>
      </c>
      <c r="J4" s="18">
        <f t="shared" ref="J4:J5" si="1">ROUND(E4*H4,2)</f>
        <v>0</v>
      </c>
      <c r="K4" s="7">
        <v>0.08</v>
      </c>
      <c r="L4" s="8">
        <f t="shared" ref="L4:L5" si="2">ROUND(J4*K4+J4,2)</f>
        <v>0</v>
      </c>
      <c r="M4" s="23"/>
    </row>
    <row r="5" spans="1:13" s="17" customFormat="1" ht="118.5" customHeight="1">
      <c r="A5" s="23">
        <v>2</v>
      </c>
      <c r="B5" s="35" t="s">
        <v>146</v>
      </c>
      <c r="C5" s="24" t="s">
        <v>46</v>
      </c>
      <c r="D5" s="23" t="s">
        <v>89</v>
      </c>
      <c r="E5" s="25">
        <v>4</v>
      </c>
      <c r="F5" s="25"/>
      <c r="G5" s="26"/>
      <c r="H5" s="42"/>
      <c r="I5" s="6">
        <f t="shared" si="0"/>
        <v>0</v>
      </c>
      <c r="J5" s="18">
        <f t="shared" si="1"/>
        <v>0</v>
      </c>
      <c r="K5" s="7">
        <v>0.08</v>
      </c>
      <c r="L5" s="8">
        <f t="shared" si="2"/>
        <v>0</v>
      </c>
      <c r="M5" s="23"/>
    </row>
    <row r="6" spans="1:13" s="14" customFormat="1">
      <c r="A6" s="9"/>
      <c r="B6" s="10"/>
      <c r="C6" s="10"/>
      <c r="D6" s="11"/>
      <c r="E6" s="12"/>
      <c r="F6" s="12"/>
      <c r="G6" s="13"/>
      <c r="H6" s="70" t="s">
        <v>1</v>
      </c>
      <c r="I6" s="71"/>
      <c r="J6" s="19">
        <f>SUM(J4:J5)</f>
        <v>0</v>
      </c>
      <c r="K6" s="13"/>
      <c r="L6" s="19">
        <f>SUM(L4:L5)</f>
        <v>0</v>
      </c>
      <c r="M6" s="5"/>
    </row>
    <row r="7" spans="1:13" s="14" customFormat="1">
      <c r="A7" s="9"/>
      <c r="B7" s="10"/>
      <c r="C7" s="10"/>
      <c r="D7" s="11"/>
      <c r="E7" s="12"/>
      <c r="F7" s="12"/>
      <c r="G7" s="5"/>
      <c r="H7" s="20"/>
      <c r="I7" s="5"/>
      <c r="J7" s="5"/>
      <c r="K7" s="5"/>
      <c r="L7" s="5"/>
      <c r="M7" s="5"/>
    </row>
    <row r="8" spans="1:13">
      <c r="A8" s="21" t="s">
        <v>0</v>
      </c>
    </row>
    <row r="9" spans="1:13">
      <c r="A9" s="21" t="s">
        <v>23</v>
      </c>
    </row>
    <row r="10" spans="1:13">
      <c r="A10" s="21" t="s">
        <v>24</v>
      </c>
    </row>
    <row r="11" spans="1:13">
      <c r="A11" s="22"/>
    </row>
    <row r="12" spans="1:13">
      <c r="J12" s="15" t="s">
        <v>22</v>
      </c>
      <c r="L12" s="1"/>
    </row>
    <row r="14" spans="1:13">
      <c r="J14" s="15" t="s">
        <v>8</v>
      </c>
    </row>
  </sheetData>
  <mergeCells count="1">
    <mergeCell ref="H6:I6"/>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80" zoomScaleSheetLayoutView="100" zoomScalePageLayoutView="7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c r="A1" s="53"/>
      <c r="B1" s="54" t="s">
        <v>33</v>
      </c>
      <c r="C1" s="55" t="s">
        <v>48</v>
      </c>
      <c r="D1" s="67" t="s">
        <v>130</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25.5">
      <c r="A4" s="23">
        <v>1</v>
      </c>
      <c r="B4" s="47" t="s">
        <v>49</v>
      </c>
      <c r="C4" s="24" t="s">
        <v>46</v>
      </c>
      <c r="D4" s="23" t="s">
        <v>56</v>
      </c>
      <c r="E4" s="25">
        <v>30</v>
      </c>
      <c r="F4" s="25"/>
      <c r="G4" s="26"/>
      <c r="H4" s="42"/>
      <c r="I4" s="6">
        <f t="shared" ref="I4:I10" si="0">ROUND(H4*(1+(K4/100)),2)</f>
        <v>0</v>
      </c>
      <c r="J4" s="18">
        <f t="shared" ref="J4:J10" si="1">ROUND(E4*H4,2)</f>
        <v>0</v>
      </c>
      <c r="K4" s="7">
        <v>0.08</v>
      </c>
      <c r="L4" s="8">
        <f t="shared" ref="L4:L10" si="2">ROUND(J4*K4+J4,2)</f>
        <v>0</v>
      </c>
      <c r="M4" s="23"/>
    </row>
    <row r="5" spans="1:13" s="17" customFormat="1" ht="25.5">
      <c r="A5" s="23">
        <v>2</v>
      </c>
      <c r="B5" s="35" t="s">
        <v>50</v>
      </c>
      <c r="C5" s="24" t="s">
        <v>46</v>
      </c>
      <c r="D5" s="23" t="s">
        <v>56</v>
      </c>
      <c r="E5" s="25">
        <v>20</v>
      </c>
      <c r="F5" s="25"/>
      <c r="G5" s="26"/>
      <c r="H5" s="42"/>
      <c r="I5" s="6">
        <f t="shared" si="0"/>
        <v>0</v>
      </c>
      <c r="J5" s="18">
        <f t="shared" si="1"/>
        <v>0</v>
      </c>
      <c r="K5" s="7">
        <v>0.08</v>
      </c>
      <c r="L5" s="8">
        <f t="shared" si="2"/>
        <v>0</v>
      </c>
      <c r="M5" s="23"/>
    </row>
    <row r="6" spans="1:13" s="17" customFormat="1" ht="25.5">
      <c r="A6" s="23">
        <v>3</v>
      </c>
      <c r="B6" s="35" t="s">
        <v>51</v>
      </c>
      <c r="C6" s="24" t="s">
        <v>46</v>
      </c>
      <c r="D6" s="23" t="s">
        <v>56</v>
      </c>
      <c r="E6" s="25">
        <v>30</v>
      </c>
      <c r="F6" s="25"/>
      <c r="G6" s="26"/>
      <c r="H6" s="42"/>
      <c r="I6" s="6">
        <f t="shared" si="0"/>
        <v>0</v>
      </c>
      <c r="J6" s="18">
        <f t="shared" si="1"/>
        <v>0</v>
      </c>
      <c r="K6" s="7">
        <v>0.08</v>
      </c>
      <c r="L6" s="8">
        <f t="shared" si="2"/>
        <v>0</v>
      </c>
      <c r="M6" s="23"/>
    </row>
    <row r="7" spans="1:13" s="17" customFormat="1" ht="25.5">
      <c r="A7" s="23">
        <v>4</v>
      </c>
      <c r="B7" s="47" t="s">
        <v>52</v>
      </c>
      <c r="C7" s="24" t="s">
        <v>46</v>
      </c>
      <c r="D7" s="23" t="s">
        <v>56</v>
      </c>
      <c r="E7" s="25">
        <v>15</v>
      </c>
      <c r="F7" s="25"/>
      <c r="G7" s="26"/>
      <c r="H7" s="42"/>
      <c r="I7" s="6">
        <f t="shared" si="0"/>
        <v>0</v>
      </c>
      <c r="J7" s="18">
        <f t="shared" si="1"/>
        <v>0</v>
      </c>
      <c r="K7" s="7">
        <v>0.08</v>
      </c>
      <c r="L7" s="8">
        <f t="shared" si="2"/>
        <v>0</v>
      </c>
      <c r="M7" s="23"/>
    </row>
    <row r="8" spans="1:13" s="17" customFormat="1" ht="25.5">
      <c r="A8" s="23">
        <v>5</v>
      </c>
      <c r="B8" s="35" t="s">
        <v>53</v>
      </c>
      <c r="C8" s="24" t="s">
        <v>46</v>
      </c>
      <c r="D8" s="23" t="s">
        <v>56</v>
      </c>
      <c r="E8" s="25">
        <v>15</v>
      </c>
      <c r="F8" s="25"/>
      <c r="G8" s="26"/>
      <c r="H8" s="42"/>
      <c r="I8" s="6">
        <f t="shared" si="0"/>
        <v>0</v>
      </c>
      <c r="J8" s="18">
        <f t="shared" si="1"/>
        <v>0</v>
      </c>
      <c r="K8" s="7">
        <v>0.08</v>
      </c>
      <c r="L8" s="8">
        <f t="shared" si="2"/>
        <v>0</v>
      </c>
      <c r="M8" s="23"/>
    </row>
    <row r="9" spans="1:13" s="17" customFormat="1" ht="25.5">
      <c r="A9" s="23">
        <v>6</v>
      </c>
      <c r="B9" s="47" t="s">
        <v>54</v>
      </c>
      <c r="C9" s="24" t="s">
        <v>46</v>
      </c>
      <c r="D9" s="23" t="s">
        <v>56</v>
      </c>
      <c r="E9" s="25">
        <v>5</v>
      </c>
      <c r="F9" s="25"/>
      <c r="G9" s="26"/>
      <c r="H9" s="42"/>
      <c r="I9" s="6">
        <f t="shared" si="0"/>
        <v>0</v>
      </c>
      <c r="J9" s="18">
        <f t="shared" si="1"/>
        <v>0</v>
      </c>
      <c r="K9" s="7">
        <v>0.08</v>
      </c>
      <c r="L9" s="8">
        <f t="shared" si="2"/>
        <v>0</v>
      </c>
      <c r="M9" s="23"/>
    </row>
    <row r="10" spans="1:13" s="17" customFormat="1" ht="25.5">
      <c r="A10" s="23">
        <v>7</v>
      </c>
      <c r="B10" s="47" t="s">
        <v>55</v>
      </c>
      <c r="C10" s="24" t="s">
        <v>46</v>
      </c>
      <c r="D10" s="23" t="s">
        <v>56</v>
      </c>
      <c r="E10" s="25">
        <v>5</v>
      </c>
      <c r="F10" s="25"/>
      <c r="G10" s="26"/>
      <c r="H10" s="42"/>
      <c r="I10" s="6">
        <f t="shared" si="0"/>
        <v>0</v>
      </c>
      <c r="J10" s="18">
        <f t="shared" si="1"/>
        <v>0</v>
      </c>
      <c r="K10" s="7">
        <v>0.08</v>
      </c>
      <c r="L10" s="8">
        <f t="shared" si="2"/>
        <v>0</v>
      </c>
      <c r="M10" s="23"/>
    </row>
    <row r="11" spans="1:13" s="14" customFormat="1">
      <c r="A11" s="9"/>
      <c r="B11" s="10"/>
      <c r="C11" s="10"/>
      <c r="D11" s="11"/>
      <c r="E11" s="12"/>
      <c r="F11" s="12"/>
      <c r="G11" s="13"/>
      <c r="H11" s="70" t="s">
        <v>1</v>
      </c>
      <c r="I11" s="71"/>
      <c r="J11" s="19">
        <f>SUM(J4:J10)</f>
        <v>0</v>
      </c>
      <c r="K11" s="13"/>
      <c r="L11" s="19">
        <f>SUM(L4:L10)</f>
        <v>0</v>
      </c>
      <c r="M11" s="5"/>
    </row>
    <row r="12" spans="1:13" s="14" customFormat="1">
      <c r="A12" s="9"/>
      <c r="B12" s="59"/>
      <c r="C12" s="10"/>
      <c r="D12" s="11"/>
      <c r="E12" s="12"/>
      <c r="F12" s="12"/>
      <c r="G12" s="5"/>
      <c r="H12" s="20"/>
      <c r="I12" s="5"/>
      <c r="J12" s="5"/>
      <c r="K12" s="5"/>
      <c r="L12" s="5"/>
      <c r="M12" s="5"/>
    </row>
    <row r="13" spans="1:13" s="14" customFormat="1">
      <c r="A13" s="9"/>
      <c r="B13" s="58" t="s">
        <v>65</v>
      </c>
      <c r="C13" s="10"/>
      <c r="D13" s="11"/>
      <c r="E13" s="12"/>
      <c r="F13" s="12"/>
      <c r="G13" s="5"/>
      <c r="H13" s="20"/>
      <c r="I13" s="5"/>
      <c r="J13" s="5"/>
      <c r="K13" s="5"/>
      <c r="L13" s="5"/>
      <c r="M13" s="5"/>
    </row>
    <row r="14" spans="1:13" s="14" customFormat="1" ht="27" customHeight="1">
      <c r="A14" s="9"/>
      <c r="B14" s="73" t="s">
        <v>129</v>
      </c>
      <c r="C14" s="73"/>
      <c r="D14" s="73"/>
      <c r="E14" s="73"/>
      <c r="F14" s="73"/>
      <c r="G14" s="73"/>
      <c r="H14" s="73"/>
      <c r="I14" s="73"/>
      <c r="J14" s="73"/>
      <c r="K14" s="73"/>
      <c r="L14" s="73"/>
      <c r="M14" s="73"/>
    </row>
    <row r="15" spans="1:13" s="14" customFormat="1">
      <c r="A15" s="9"/>
      <c r="B15" s="45"/>
      <c r="C15" s="10"/>
      <c r="D15" s="11"/>
      <c r="E15" s="12"/>
      <c r="F15" s="12"/>
      <c r="G15" s="5"/>
      <c r="H15" s="20"/>
      <c r="I15" s="5"/>
      <c r="J15" s="5"/>
      <c r="K15" s="5"/>
      <c r="L15" s="5"/>
      <c r="M15" s="5"/>
    </row>
    <row r="16" spans="1:13" s="14" customFormat="1">
      <c r="A16" s="9"/>
      <c r="B16" s="58" t="s">
        <v>128</v>
      </c>
      <c r="C16" s="10"/>
      <c r="D16" s="11"/>
      <c r="E16" s="12"/>
      <c r="F16" s="12"/>
      <c r="G16" s="5"/>
      <c r="H16" s="20"/>
      <c r="I16" s="5"/>
      <c r="J16" s="5"/>
      <c r="K16" s="5"/>
      <c r="L16" s="5"/>
      <c r="M16" s="5"/>
    </row>
    <row r="17" spans="1:13" s="14" customFormat="1" ht="38.25" customHeight="1">
      <c r="A17" s="9"/>
      <c r="B17" s="74" t="s">
        <v>132</v>
      </c>
      <c r="C17" s="74"/>
      <c r="D17" s="74"/>
      <c r="E17" s="74"/>
      <c r="F17" s="74"/>
      <c r="G17" s="74"/>
      <c r="H17" s="74"/>
      <c r="I17" s="74"/>
      <c r="J17" s="74"/>
      <c r="K17" s="74"/>
      <c r="L17" s="74"/>
      <c r="M17" s="5"/>
    </row>
    <row r="18" spans="1:13" s="14" customFormat="1">
      <c r="A18" s="9"/>
      <c r="B18" s="45"/>
      <c r="C18" s="10"/>
      <c r="D18" s="11"/>
      <c r="E18" s="12"/>
      <c r="F18" s="12"/>
      <c r="G18" s="5"/>
      <c r="H18" s="20"/>
      <c r="I18" s="5"/>
      <c r="J18" s="5"/>
      <c r="K18" s="5"/>
      <c r="L18" s="5"/>
      <c r="M18" s="5"/>
    </row>
    <row r="19" spans="1:13">
      <c r="A19" s="21" t="s">
        <v>0</v>
      </c>
    </row>
    <row r="20" spans="1:13">
      <c r="A20" s="21" t="s">
        <v>23</v>
      </c>
    </row>
    <row r="21" spans="1:13">
      <c r="A21" s="21" t="s">
        <v>24</v>
      </c>
    </row>
    <row r="22" spans="1:13">
      <c r="A22" s="22"/>
    </row>
    <row r="23" spans="1:13">
      <c r="J23" s="15" t="s">
        <v>22</v>
      </c>
      <c r="L23" s="1"/>
    </row>
    <row r="25" spans="1:13">
      <c r="J25" s="15" t="s">
        <v>8</v>
      </c>
    </row>
  </sheetData>
  <mergeCells count="3">
    <mergeCell ref="H11:I11"/>
    <mergeCell ref="B14:M14"/>
    <mergeCell ref="B17:L17"/>
  </mergeCells>
  <pageMargins left="0.7" right="0.7" top="0.75" bottom="0.75" header="0.3" footer="0.3"/>
  <pageSetup paperSize="9" scale="79" fitToHeight="0" orientation="landscape" r:id="rId1"/>
  <headerFooter>
    <oddHeader>&amp;LFormularz asortymentowo-cenowy&amp;CZP/3/2020&amp;RZałącznik nr 2</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BreakPreview" topLeftCell="A5"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157</v>
      </c>
      <c r="D1" s="67" t="s">
        <v>148</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217.5" customHeight="1">
      <c r="A4" s="23">
        <v>1</v>
      </c>
      <c r="B4" s="35" t="s">
        <v>149</v>
      </c>
      <c r="C4" s="24" t="s">
        <v>46</v>
      </c>
      <c r="D4" s="23" t="s">
        <v>56</v>
      </c>
      <c r="E4" s="25">
        <v>4</v>
      </c>
      <c r="F4" s="25"/>
      <c r="G4" s="26"/>
      <c r="H4" s="62"/>
      <c r="I4" s="6">
        <f t="shared" ref="I4:I6" si="0">ROUND(H4*(1+(K4/100)),2)</f>
        <v>0</v>
      </c>
      <c r="J4" s="18">
        <f t="shared" ref="J4:J6" si="1">ROUND(E4*H4,2)</f>
        <v>0</v>
      </c>
      <c r="K4" s="7">
        <v>0.08</v>
      </c>
      <c r="L4" s="8">
        <f t="shared" ref="L4:L6" si="2">ROUND(J4*K4+J4,2)</f>
        <v>0</v>
      </c>
      <c r="M4" s="23"/>
    </row>
    <row r="5" spans="1:13" s="17" customFormat="1" ht="219.75" customHeight="1">
      <c r="A5" s="23">
        <v>2</v>
      </c>
      <c r="B5" s="35" t="s">
        <v>150</v>
      </c>
      <c r="C5" s="24" t="s">
        <v>46</v>
      </c>
      <c r="D5" s="23" t="s">
        <v>56</v>
      </c>
      <c r="E5" s="25">
        <v>6</v>
      </c>
      <c r="F5" s="25"/>
      <c r="G5" s="26"/>
      <c r="H5" s="62"/>
      <c r="I5" s="6">
        <f t="shared" si="0"/>
        <v>0</v>
      </c>
      <c r="J5" s="18">
        <f t="shared" si="1"/>
        <v>0</v>
      </c>
      <c r="K5" s="7">
        <v>0.08</v>
      </c>
      <c r="L5" s="8">
        <f t="shared" si="2"/>
        <v>0</v>
      </c>
      <c r="M5" s="23"/>
    </row>
    <row r="6" spans="1:13" s="17" customFormat="1" ht="220.5" customHeight="1">
      <c r="A6" s="23">
        <v>3</v>
      </c>
      <c r="B6" s="35" t="s">
        <v>151</v>
      </c>
      <c r="C6" s="24" t="s">
        <v>46</v>
      </c>
      <c r="D6" s="23" t="s">
        <v>56</v>
      </c>
      <c r="E6" s="25">
        <v>6</v>
      </c>
      <c r="F6" s="25"/>
      <c r="G6" s="26"/>
      <c r="H6" s="62"/>
      <c r="I6" s="6">
        <f t="shared" si="0"/>
        <v>0</v>
      </c>
      <c r="J6" s="18">
        <f t="shared" si="1"/>
        <v>0</v>
      </c>
      <c r="K6" s="7">
        <v>0.08</v>
      </c>
      <c r="L6" s="8">
        <f t="shared" si="2"/>
        <v>0</v>
      </c>
      <c r="M6" s="23"/>
    </row>
    <row r="7" spans="1:13" s="14" customFormat="1">
      <c r="A7" s="9"/>
      <c r="B7" s="10"/>
      <c r="C7" s="10"/>
      <c r="D7" s="11"/>
      <c r="E7" s="12"/>
      <c r="F7" s="12"/>
      <c r="G7" s="13"/>
      <c r="H7" s="70" t="s">
        <v>1</v>
      </c>
      <c r="I7" s="71"/>
      <c r="J7" s="19">
        <f>SUM(J4:J6)</f>
        <v>0</v>
      </c>
      <c r="K7" s="13"/>
      <c r="L7" s="19">
        <f>SUM(L4:L6)</f>
        <v>0</v>
      </c>
      <c r="M7" s="5"/>
    </row>
    <row r="8" spans="1:13" s="14" customFormat="1">
      <c r="A8" s="9"/>
      <c r="B8" s="10"/>
      <c r="C8" s="10"/>
      <c r="D8" s="11"/>
      <c r="E8" s="12"/>
      <c r="F8" s="12"/>
      <c r="G8" s="5"/>
      <c r="H8" s="20"/>
      <c r="I8" s="5"/>
      <c r="J8" s="5"/>
      <c r="K8" s="5"/>
      <c r="L8" s="5"/>
      <c r="M8" s="5"/>
    </row>
    <row r="9" spans="1:13">
      <c r="A9" s="21" t="s">
        <v>0</v>
      </c>
    </row>
    <row r="10" spans="1:13">
      <c r="A10" s="21" t="s">
        <v>23</v>
      </c>
    </row>
    <row r="11" spans="1:13">
      <c r="A11" s="21" t="s">
        <v>24</v>
      </c>
    </row>
    <row r="12" spans="1:13">
      <c r="A12" s="22"/>
    </row>
    <row r="13" spans="1:13">
      <c r="J13" s="15" t="s">
        <v>22</v>
      </c>
      <c r="L13" s="1"/>
    </row>
    <row r="15" spans="1:13">
      <c r="J15" s="15" t="s">
        <v>8</v>
      </c>
    </row>
  </sheetData>
  <mergeCells count="1">
    <mergeCell ref="H7:I7"/>
  </mergeCells>
  <pageMargins left="0.7" right="0.7" top="0.75" bottom="0.75" header="0.3" footer="0.3"/>
  <pageSetup paperSize="9" scale="58" orientation="landscape" horizontalDpi="4294967294" verticalDpi="4294967294" r:id="rId1"/>
  <headerFooter>
    <oddHeader>&amp;LFormularz asortymentowo-cenowy&amp;CZP/3/2020&amp;RZałącznik nr 2</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topLeftCell="A10"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57" customHeight="1">
      <c r="A1" s="53"/>
      <c r="B1" s="54" t="s">
        <v>33</v>
      </c>
      <c r="C1" s="55" t="s">
        <v>169</v>
      </c>
      <c r="D1" s="65" t="s">
        <v>204</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243.75" customHeight="1">
      <c r="A4" s="23">
        <v>1</v>
      </c>
      <c r="B4" s="35" t="s">
        <v>153</v>
      </c>
      <c r="C4" s="24" t="s">
        <v>46</v>
      </c>
      <c r="D4" s="23" t="s">
        <v>56</v>
      </c>
      <c r="E4" s="25">
        <v>4</v>
      </c>
      <c r="F4" s="25"/>
      <c r="G4" s="26"/>
      <c r="H4" s="42"/>
      <c r="I4" s="6">
        <f t="shared" ref="I4:I6" si="0">ROUND(H4*(1+(K4/100)),2)</f>
        <v>0</v>
      </c>
      <c r="J4" s="18">
        <f t="shared" ref="J4:J6" si="1">ROUND(E4*H4,2)</f>
        <v>0</v>
      </c>
      <c r="K4" s="7">
        <v>0.08</v>
      </c>
      <c r="L4" s="8">
        <f t="shared" ref="L4:L6" si="2">ROUND(J4*K4+J4,2)</f>
        <v>0</v>
      </c>
      <c r="M4" s="23"/>
    </row>
    <row r="5" spans="1:13" s="17" customFormat="1" ht="243.75" customHeight="1">
      <c r="A5" s="23">
        <v>2</v>
      </c>
      <c r="B5" s="35" t="s">
        <v>154</v>
      </c>
      <c r="C5" s="24" t="s">
        <v>46</v>
      </c>
      <c r="D5" s="23" t="s">
        <v>56</v>
      </c>
      <c r="E5" s="25">
        <v>4</v>
      </c>
      <c r="F5" s="25"/>
      <c r="G5" s="26"/>
      <c r="H5" s="42"/>
      <c r="I5" s="6">
        <f t="shared" si="0"/>
        <v>0</v>
      </c>
      <c r="J5" s="18">
        <f t="shared" si="1"/>
        <v>0</v>
      </c>
      <c r="K5" s="7">
        <v>0.08</v>
      </c>
      <c r="L5" s="8">
        <f t="shared" si="2"/>
        <v>0</v>
      </c>
      <c r="M5" s="23"/>
    </row>
    <row r="6" spans="1:13" s="17" customFormat="1" ht="243" customHeight="1">
      <c r="A6" s="23">
        <v>3</v>
      </c>
      <c r="B6" s="35" t="s">
        <v>155</v>
      </c>
      <c r="C6" s="24" t="s">
        <v>46</v>
      </c>
      <c r="D6" s="23" t="s">
        <v>56</v>
      </c>
      <c r="E6" s="25">
        <v>1</v>
      </c>
      <c r="F6" s="25"/>
      <c r="G6" s="26"/>
      <c r="H6" s="42"/>
      <c r="I6" s="6">
        <f t="shared" si="0"/>
        <v>0</v>
      </c>
      <c r="J6" s="18">
        <f t="shared" si="1"/>
        <v>0</v>
      </c>
      <c r="K6" s="7">
        <v>0.08</v>
      </c>
      <c r="L6" s="8">
        <f t="shared" si="2"/>
        <v>0</v>
      </c>
      <c r="M6" s="23"/>
    </row>
    <row r="7" spans="1:13" s="14" customFormat="1">
      <c r="A7" s="9"/>
      <c r="B7" s="10"/>
      <c r="C7" s="10"/>
      <c r="D7" s="11"/>
      <c r="E7" s="12"/>
      <c r="F7" s="12"/>
      <c r="G7" s="13"/>
      <c r="H7" s="70" t="s">
        <v>1</v>
      </c>
      <c r="I7" s="71"/>
      <c r="J7" s="19">
        <f>SUM(J4:J6)</f>
        <v>0</v>
      </c>
      <c r="K7" s="13"/>
      <c r="L7" s="19">
        <f>SUM(L4:L6)</f>
        <v>0</v>
      </c>
      <c r="M7" s="5"/>
    </row>
    <row r="8" spans="1:13" s="14" customFormat="1">
      <c r="A8" s="9"/>
      <c r="B8" s="10"/>
      <c r="C8" s="10"/>
      <c r="D8" s="11"/>
      <c r="E8" s="12"/>
      <c r="F8" s="12"/>
      <c r="G8" s="5"/>
      <c r="H8" s="20"/>
      <c r="I8" s="5"/>
      <c r="J8" s="5"/>
      <c r="K8" s="5"/>
      <c r="L8" s="5"/>
      <c r="M8" s="5"/>
    </row>
    <row r="9" spans="1:13">
      <c r="A9" s="21" t="s">
        <v>0</v>
      </c>
    </row>
    <row r="10" spans="1:13">
      <c r="A10" s="21" t="s">
        <v>23</v>
      </c>
    </row>
    <row r="11" spans="1:13">
      <c r="A11" s="21" t="s">
        <v>24</v>
      </c>
    </row>
    <row r="12" spans="1:13">
      <c r="A12" s="22"/>
    </row>
    <row r="13" spans="1:13">
      <c r="J13" s="15" t="s">
        <v>22</v>
      </c>
      <c r="L13" s="1"/>
    </row>
    <row r="15" spans="1:13">
      <c r="J15" s="15" t="s">
        <v>8</v>
      </c>
    </row>
    <row r="23" spans="5:5">
      <c r="E23" s="68">
        <f>'21'!L7</f>
        <v>0</v>
      </c>
    </row>
  </sheetData>
  <mergeCells count="1">
    <mergeCell ref="H7:I7"/>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171</v>
      </c>
      <c r="D1" s="67" t="s">
        <v>156</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39.75" customHeight="1">
      <c r="A4" s="23">
        <v>1</v>
      </c>
      <c r="B4" s="35" t="s">
        <v>158</v>
      </c>
      <c r="C4" s="24" t="s">
        <v>46</v>
      </c>
      <c r="D4" s="23" t="s">
        <v>56</v>
      </c>
      <c r="E4" s="25">
        <v>10</v>
      </c>
      <c r="F4" s="25"/>
      <c r="G4" s="26"/>
      <c r="H4" s="42"/>
      <c r="I4" s="6">
        <f t="shared" ref="I4:I8" si="0">ROUND(H4*(1+(K4/100)),2)</f>
        <v>0</v>
      </c>
      <c r="J4" s="18">
        <f t="shared" ref="J4:J8" si="1">ROUND(E4*H4,2)</f>
        <v>0</v>
      </c>
      <c r="K4" s="7">
        <v>0.08</v>
      </c>
      <c r="L4" s="8">
        <f t="shared" ref="L4:L8" si="2">ROUND(J4*K4+J4,2)</f>
        <v>0</v>
      </c>
      <c r="M4" s="23"/>
    </row>
    <row r="5" spans="1:13" s="17" customFormat="1" ht="39" customHeight="1">
      <c r="A5" s="23">
        <v>2</v>
      </c>
      <c r="B5" s="35" t="s">
        <v>159</v>
      </c>
      <c r="C5" s="24" t="s">
        <v>46</v>
      </c>
      <c r="D5" s="23" t="s">
        <v>56</v>
      </c>
      <c r="E5" s="25">
        <v>10</v>
      </c>
      <c r="F5" s="25"/>
      <c r="G5" s="26"/>
      <c r="H5" s="42"/>
      <c r="I5" s="6">
        <f t="shared" si="0"/>
        <v>0</v>
      </c>
      <c r="J5" s="18">
        <f t="shared" si="1"/>
        <v>0</v>
      </c>
      <c r="K5" s="7">
        <v>0.08</v>
      </c>
      <c r="L5" s="8">
        <f t="shared" si="2"/>
        <v>0</v>
      </c>
      <c r="M5" s="23"/>
    </row>
    <row r="6" spans="1:13" s="17" customFormat="1" ht="38.25" customHeight="1">
      <c r="A6" s="23">
        <v>3</v>
      </c>
      <c r="B6" s="35" t="s">
        <v>160</v>
      </c>
      <c r="C6" s="24" t="s">
        <v>46</v>
      </c>
      <c r="D6" s="23" t="s">
        <v>56</v>
      </c>
      <c r="E6" s="25">
        <v>3</v>
      </c>
      <c r="F6" s="25"/>
      <c r="G6" s="26"/>
      <c r="H6" s="42"/>
      <c r="I6" s="6">
        <f t="shared" si="0"/>
        <v>0</v>
      </c>
      <c r="J6" s="18">
        <f t="shared" si="1"/>
        <v>0</v>
      </c>
      <c r="K6" s="7">
        <v>0.08</v>
      </c>
      <c r="L6" s="8">
        <f t="shared" si="2"/>
        <v>0</v>
      </c>
      <c r="M6" s="23"/>
    </row>
    <row r="7" spans="1:13" s="17" customFormat="1" ht="40.5" customHeight="1">
      <c r="A7" s="23">
        <v>4</v>
      </c>
      <c r="B7" s="35" t="s">
        <v>161</v>
      </c>
      <c r="C7" s="24" t="s">
        <v>46</v>
      </c>
      <c r="D7" s="23" t="s">
        <v>56</v>
      </c>
      <c r="E7" s="25">
        <v>3</v>
      </c>
      <c r="F7" s="25"/>
      <c r="G7" s="26"/>
      <c r="H7" s="42"/>
      <c r="I7" s="6">
        <f t="shared" si="0"/>
        <v>0</v>
      </c>
      <c r="J7" s="18">
        <f t="shared" si="1"/>
        <v>0</v>
      </c>
      <c r="K7" s="7">
        <v>0.08</v>
      </c>
      <c r="L7" s="8">
        <f t="shared" si="2"/>
        <v>0</v>
      </c>
      <c r="M7" s="23"/>
    </row>
    <row r="8" spans="1:13" s="17" customFormat="1" ht="66.75" customHeight="1">
      <c r="A8" s="23">
        <v>5</v>
      </c>
      <c r="B8" s="35" t="s">
        <v>162</v>
      </c>
      <c r="C8" s="24" t="s">
        <v>46</v>
      </c>
      <c r="D8" s="23" t="s">
        <v>163</v>
      </c>
      <c r="E8" s="25">
        <v>4</v>
      </c>
      <c r="F8" s="25"/>
      <c r="G8" s="26"/>
      <c r="H8" s="42"/>
      <c r="I8" s="6">
        <f t="shared" si="0"/>
        <v>0</v>
      </c>
      <c r="J8" s="18">
        <f t="shared" si="1"/>
        <v>0</v>
      </c>
      <c r="K8" s="7">
        <v>0.23</v>
      </c>
      <c r="L8" s="8">
        <f t="shared" si="2"/>
        <v>0</v>
      </c>
      <c r="M8" s="23"/>
    </row>
    <row r="9" spans="1:13" s="14" customFormat="1">
      <c r="A9" s="9"/>
      <c r="B9" s="10"/>
      <c r="C9" s="10"/>
      <c r="D9" s="11"/>
      <c r="E9" s="12"/>
      <c r="F9" s="12"/>
      <c r="G9" s="13"/>
      <c r="H9" s="70" t="s">
        <v>1</v>
      </c>
      <c r="I9" s="71"/>
      <c r="J9" s="19">
        <f>SUM(J4:J8)</f>
        <v>0</v>
      </c>
      <c r="K9" s="13"/>
      <c r="L9" s="19">
        <f>SUM(L4:L8)</f>
        <v>0</v>
      </c>
      <c r="M9" s="5"/>
    </row>
    <row r="10" spans="1:13" s="14" customFormat="1">
      <c r="A10" s="9"/>
      <c r="B10" s="10"/>
      <c r="C10" s="10"/>
      <c r="D10" s="11"/>
      <c r="E10" s="12"/>
      <c r="F10" s="12"/>
      <c r="G10" s="5"/>
      <c r="H10" s="20"/>
      <c r="I10" s="5"/>
      <c r="J10" s="5"/>
      <c r="K10" s="5"/>
      <c r="L10" s="5"/>
      <c r="M10" s="5"/>
    </row>
    <row r="11" spans="1:13">
      <c r="A11" s="21" t="s">
        <v>0</v>
      </c>
    </row>
    <row r="12" spans="1:13">
      <c r="A12" s="21" t="s">
        <v>23</v>
      </c>
    </row>
    <row r="13" spans="1:13">
      <c r="A13" s="21" t="s">
        <v>24</v>
      </c>
    </row>
    <row r="14" spans="1:13">
      <c r="A14" s="22"/>
    </row>
    <row r="15" spans="1:13">
      <c r="J15" s="15" t="s">
        <v>22</v>
      </c>
      <c r="L15" s="1"/>
    </row>
    <row r="17" spans="10:10">
      <c r="J17" s="15" t="s">
        <v>8</v>
      </c>
    </row>
  </sheetData>
  <mergeCells count="1">
    <mergeCell ref="H9:I9"/>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ht="12.75" customHeight="1">
      <c r="A1" s="30"/>
      <c r="B1" s="31" t="s">
        <v>33</v>
      </c>
      <c r="C1" s="32" t="s">
        <v>201</v>
      </c>
      <c r="D1" s="66" t="s">
        <v>164</v>
      </c>
      <c r="E1" s="66"/>
      <c r="F1" s="66"/>
      <c r="G1" s="66"/>
      <c r="H1" s="66"/>
      <c r="I1" s="66"/>
      <c r="J1" s="66"/>
      <c r="K1" s="66"/>
      <c r="L1" s="66"/>
      <c r="M1" s="66"/>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66" customHeight="1">
      <c r="A4" s="23">
        <v>1</v>
      </c>
      <c r="B4" s="35" t="s">
        <v>165</v>
      </c>
      <c r="C4" s="24" t="s">
        <v>46</v>
      </c>
      <c r="D4" s="23" t="s">
        <v>89</v>
      </c>
      <c r="E4" s="25">
        <v>2</v>
      </c>
      <c r="F4" s="25"/>
      <c r="G4" s="26"/>
      <c r="H4" s="27"/>
      <c r="I4" s="6">
        <f t="shared" ref="I4:I7" si="0">ROUND(H4*(1+(K4/100)),2)</f>
        <v>0</v>
      </c>
      <c r="J4" s="18">
        <f t="shared" ref="J4:J7" si="1">ROUND(E4*H4,2)</f>
        <v>0</v>
      </c>
      <c r="K4" s="7">
        <v>0.23</v>
      </c>
      <c r="L4" s="8">
        <f t="shared" ref="L4:L7" si="2">ROUND(J4*K4+J4,2)</f>
        <v>0</v>
      </c>
      <c r="M4" s="23"/>
    </row>
    <row r="5" spans="1:13" s="17" customFormat="1" ht="77.25" customHeight="1">
      <c r="A5" s="23">
        <v>2</v>
      </c>
      <c r="B5" s="35" t="s">
        <v>166</v>
      </c>
      <c r="C5" s="24" t="s">
        <v>46</v>
      </c>
      <c r="D5" s="23" t="s">
        <v>89</v>
      </c>
      <c r="E5" s="25">
        <v>2</v>
      </c>
      <c r="F5" s="25"/>
      <c r="G5" s="26"/>
      <c r="H5" s="27"/>
      <c r="I5" s="6">
        <f t="shared" si="0"/>
        <v>0</v>
      </c>
      <c r="J5" s="18">
        <f t="shared" si="1"/>
        <v>0</v>
      </c>
      <c r="K5" s="7">
        <v>0.23</v>
      </c>
      <c r="L5" s="8">
        <f t="shared" si="2"/>
        <v>0</v>
      </c>
      <c r="M5" s="23"/>
    </row>
    <row r="6" spans="1:13" s="17" customFormat="1" ht="76.5" customHeight="1">
      <c r="A6" s="23">
        <v>3</v>
      </c>
      <c r="B6" s="35" t="s">
        <v>167</v>
      </c>
      <c r="C6" s="24" t="s">
        <v>46</v>
      </c>
      <c r="D6" s="23" t="s">
        <v>89</v>
      </c>
      <c r="E6" s="25">
        <v>2</v>
      </c>
      <c r="F6" s="25"/>
      <c r="G6" s="26"/>
      <c r="H6" s="27"/>
      <c r="I6" s="6">
        <f t="shared" si="0"/>
        <v>0</v>
      </c>
      <c r="J6" s="18">
        <f t="shared" si="1"/>
        <v>0</v>
      </c>
      <c r="K6" s="7">
        <v>0.23</v>
      </c>
      <c r="L6" s="8">
        <f t="shared" si="2"/>
        <v>0</v>
      </c>
      <c r="M6" s="23"/>
    </row>
    <row r="7" spans="1:13" s="17" customFormat="1" ht="41.25" customHeight="1">
      <c r="A7" s="23">
        <v>4</v>
      </c>
      <c r="B7" s="35" t="s">
        <v>168</v>
      </c>
      <c r="C7" s="24" t="s">
        <v>46</v>
      </c>
      <c r="D7" s="23" t="s">
        <v>89</v>
      </c>
      <c r="E7" s="25">
        <v>10</v>
      </c>
      <c r="F7" s="25"/>
      <c r="G7" s="26"/>
      <c r="H7" s="27"/>
      <c r="I7" s="6">
        <f t="shared" si="0"/>
        <v>0</v>
      </c>
      <c r="J7" s="18">
        <f t="shared" si="1"/>
        <v>0</v>
      </c>
      <c r="K7" s="7">
        <v>0.23</v>
      </c>
      <c r="L7" s="8">
        <f t="shared" si="2"/>
        <v>0</v>
      </c>
      <c r="M7" s="23"/>
    </row>
    <row r="8" spans="1:13" s="14" customFormat="1">
      <c r="A8" s="9"/>
      <c r="B8" s="10"/>
      <c r="C8" s="10"/>
      <c r="D8" s="11"/>
      <c r="E8" s="12"/>
      <c r="F8" s="12"/>
      <c r="G8" s="13"/>
      <c r="H8" s="70" t="s">
        <v>1</v>
      </c>
      <c r="I8" s="71"/>
      <c r="J8" s="19">
        <f>SUM(J4:J7)</f>
        <v>0</v>
      </c>
      <c r="K8" s="13"/>
      <c r="L8" s="19">
        <f>SUM(L4:L7)</f>
        <v>0</v>
      </c>
      <c r="M8" s="5"/>
    </row>
    <row r="9" spans="1:13" s="14" customFormat="1">
      <c r="A9" s="9"/>
      <c r="B9" s="10"/>
      <c r="C9" s="10"/>
      <c r="D9" s="11"/>
      <c r="E9" s="12"/>
      <c r="F9" s="12"/>
      <c r="G9" s="5"/>
      <c r="H9" s="20"/>
      <c r="I9" s="5"/>
      <c r="J9" s="5"/>
      <c r="K9" s="5"/>
      <c r="L9" s="5"/>
      <c r="M9" s="5"/>
    </row>
    <row r="10" spans="1:13">
      <c r="A10" s="21" t="s">
        <v>0</v>
      </c>
    </row>
    <row r="11" spans="1:13">
      <c r="A11" s="21" t="s">
        <v>23</v>
      </c>
    </row>
    <row r="12" spans="1:13">
      <c r="A12" s="21" t="s">
        <v>24</v>
      </c>
    </row>
    <row r="13" spans="1:13">
      <c r="A13" s="22"/>
    </row>
    <row r="14" spans="1:13">
      <c r="J14" s="15" t="s">
        <v>22</v>
      </c>
      <c r="L14" s="1"/>
    </row>
    <row r="16" spans="1:13">
      <c r="J16" s="15" t="s">
        <v>8</v>
      </c>
    </row>
  </sheetData>
  <mergeCells count="1">
    <mergeCell ref="H8:I8"/>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topLeftCell="A4"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64"/>
      <c r="B1" s="54" t="s">
        <v>33</v>
      </c>
      <c r="C1" s="55" t="s">
        <v>202</v>
      </c>
      <c r="D1" s="76" t="s">
        <v>170</v>
      </c>
      <c r="E1" s="76"/>
      <c r="F1" s="76"/>
      <c r="G1" s="76"/>
      <c r="H1" s="76"/>
      <c r="I1" s="76"/>
      <c r="J1" s="76"/>
      <c r="K1" s="76"/>
      <c r="L1" s="76"/>
      <c r="M1" s="76"/>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102" customHeight="1">
      <c r="A4" s="23">
        <v>1</v>
      </c>
      <c r="B4" s="35" t="s">
        <v>172</v>
      </c>
      <c r="C4" s="24" t="s">
        <v>46</v>
      </c>
      <c r="D4" s="23" t="s">
        <v>177</v>
      </c>
      <c r="E4" s="25">
        <v>100</v>
      </c>
      <c r="F4" s="25"/>
      <c r="G4" s="26"/>
      <c r="H4" s="42"/>
      <c r="I4" s="6">
        <f t="shared" ref="I4:I8" si="0">ROUND(H4*(1+(K4/100)),2)</f>
        <v>0</v>
      </c>
      <c r="J4" s="18">
        <f t="shared" ref="J4:J8" si="1">ROUND(E4*H4,2)</f>
        <v>0</v>
      </c>
      <c r="K4" s="7">
        <v>0.23</v>
      </c>
      <c r="L4" s="8">
        <f t="shared" ref="L4:L8" si="2">ROUND(J4*K4+J4,2)</f>
        <v>0</v>
      </c>
      <c r="M4" s="23"/>
    </row>
    <row r="5" spans="1:13" s="17" customFormat="1" ht="102" customHeight="1">
      <c r="A5" s="23">
        <v>2</v>
      </c>
      <c r="B5" s="35" t="s">
        <v>173</v>
      </c>
      <c r="C5" s="24" t="s">
        <v>46</v>
      </c>
      <c r="D5" s="23" t="s">
        <v>177</v>
      </c>
      <c r="E5" s="25">
        <v>60</v>
      </c>
      <c r="F5" s="25"/>
      <c r="G5" s="26"/>
      <c r="H5" s="42"/>
      <c r="I5" s="6">
        <f t="shared" si="0"/>
        <v>0</v>
      </c>
      <c r="J5" s="18">
        <f t="shared" si="1"/>
        <v>0</v>
      </c>
      <c r="K5" s="7">
        <v>0.23</v>
      </c>
      <c r="L5" s="8">
        <f t="shared" si="2"/>
        <v>0</v>
      </c>
      <c r="M5" s="23"/>
    </row>
    <row r="6" spans="1:13" s="17" customFormat="1" ht="90" customHeight="1">
      <c r="A6" s="23">
        <v>3</v>
      </c>
      <c r="B6" s="35" t="s">
        <v>174</v>
      </c>
      <c r="C6" s="24" t="s">
        <v>46</v>
      </c>
      <c r="D6" s="23" t="s">
        <v>177</v>
      </c>
      <c r="E6" s="25">
        <v>15</v>
      </c>
      <c r="F6" s="25"/>
      <c r="G6" s="26"/>
      <c r="H6" s="42"/>
      <c r="I6" s="6">
        <f t="shared" si="0"/>
        <v>0</v>
      </c>
      <c r="J6" s="18">
        <f t="shared" si="1"/>
        <v>0</v>
      </c>
      <c r="K6" s="7">
        <v>0.23</v>
      </c>
      <c r="L6" s="8">
        <f t="shared" si="2"/>
        <v>0</v>
      </c>
      <c r="M6" s="23"/>
    </row>
    <row r="7" spans="1:13" s="17" customFormat="1" ht="51">
      <c r="A7" s="23">
        <v>4</v>
      </c>
      <c r="B7" s="35" t="s">
        <v>175</v>
      </c>
      <c r="C7" s="24" t="s">
        <v>46</v>
      </c>
      <c r="D7" s="23" t="s">
        <v>177</v>
      </c>
      <c r="E7" s="25">
        <v>15</v>
      </c>
      <c r="F7" s="25"/>
      <c r="G7" s="26"/>
      <c r="H7" s="42"/>
      <c r="I7" s="6">
        <f t="shared" si="0"/>
        <v>0</v>
      </c>
      <c r="J7" s="18">
        <f t="shared" si="1"/>
        <v>0</v>
      </c>
      <c r="K7" s="7">
        <v>0.23</v>
      </c>
      <c r="L7" s="8">
        <f t="shared" si="2"/>
        <v>0</v>
      </c>
      <c r="M7" s="23"/>
    </row>
    <row r="8" spans="1:13" s="17" customFormat="1" ht="51">
      <c r="A8" s="23">
        <v>5</v>
      </c>
      <c r="B8" s="35" t="s">
        <v>176</v>
      </c>
      <c r="C8" s="24" t="s">
        <v>46</v>
      </c>
      <c r="D8" s="23" t="s">
        <v>177</v>
      </c>
      <c r="E8" s="25">
        <v>80</v>
      </c>
      <c r="F8" s="25"/>
      <c r="G8" s="26"/>
      <c r="H8" s="42"/>
      <c r="I8" s="6">
        <f t="shared" si="0"/>
        <v>0</v>
      </c>
      <c r="J8" s="18">
        <f t="shared" si="1"/>
        <v>0</v>
      </c>
      <c r="K8" s="7">
        <v>0.23</v>
      </c>
      <c r="L8" s="8">
        <f t="shared" si="2"/>
        <v>0</v>
      </c>
      <c r="M8" s="23"/>
    </row>
    <row r="9" spans="1:13" s="14" customFormat="1">
      <c r="A9" s="9"/>
      <c r="B9" s="10"/>
      <c r="C9" s="10"/>
      <c r="D9" s="11"/>
      <c r="E9" s="12"/>
      <c r="F9" s="12"/>
      <c r="G9" s="13"/>
      <c r="H9" s="70" t="s">
        <v>1</v>
      </c>
      <c r="I9" s="71"/>
      <c r="J9" s="19">
        <f>SUM(J4:J8)</f>
        <v>0</v>
      </c>
      <c r="K9" s="13"/>
      <c r="L9" s="19">
        <f>SUM(L4:L8)</f>
        <v>0</v>
      </c>
      <c r="M9" s="5"/>
    </row>
    <row r="10" spans="1:13" s="14" customFormat="1">
      <c r="A10" s="9"/>
      <c r="B10" s="10"/>
      <c r="C10" s="10"/>
      <c r="D10" s="11"/>
      <c r="E10" s="12"/>
      <c r="F10" s="12"/>
      <c r="G10" s="5"/>
      <c r="H10" s="20"/>
      <c r="I10" s="5"/>
      <c r="J10" s="5"/>
      <c r="K10" s="5"/>
      <c r="L10" s="5"/>
      <c r="M10" s="5"/>
    </row>
    <row r="11" spans="1:13">
      <c r="A11" s="21" t="s">
        <v>0</v>
      </c>
    </row>
    <row r="12" spans="1:13">
      <c r="A12" s="21" t="s">
        <v>23</v>
      </c>
    </row>
    <row r="13" spans="1:13">
      <c r="A13" s="21" t="s">
        <v>24</v>
      </c>
    </row>
    <row r="14" spans="1:13">
      <c r="A14" s="22"/>
    </row>
    <row r="15" spans="1:13">
      <c r="J15" s="15" t="s">
        <v>22</v>
      </c>
      <c r="L15" s="1"/>
    </row>
    <row r="17" spans="10:10" s="1" customFormat="1">
      <c r="J17" s="15" t="s">
        <v>8</v>
      </c>
    </row>
  </sheetData>
  <mergeCells count="2">
    <mergeCell ref="H9:I9"/>
    <mergeCell ref="D1:M1"/>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c r="A1" s="53"/>
      <c r="B1" s="54" t="s">
        <v>33</v>
      </c>
      <c r="C1" s="55" t="s">
        <v>57</v>
      </c>
      <c r="D1" s="67" t="s">
        <v>64</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c r="A4" s="23">
        <v>1</v>
      </c>
      <c r="B4" s="57" t="s">
        <v>58</v>
      </c>
      <c r="C4" s="24" t="s">
        <v>46</v>
      </c>
      <c r="D4" s="23" t="s">
        <v>56</v>
      </c>
      <c r="E4" s="25">
        <v>15</v>
      </c>
      <c r="F4" s="25"/>
      <c r="G4" s="26"/>
      <c r="H4" s="42"/>
      <c r="I4" s="6">
        <f t="shared" ref="I4:I9" si="0">ROUND(H4*(1+(K4/100)),2)</f>
        <v>0</v>
      </c>
      <c r="J4" s="18">
        <f t="shared" ref="J4:J9" si="1">ROUND(E4*H4,2)</f>
        <v>0</v>
      </c>
      <c r="K4" s="7">
        <v>0.08</v>
      </c>
      <c r="L4" s="8">
        <f t="shared" ref="L4:L9" si="2">ROUND(J4*K4+J4,2)</f>
        <v>0</v>
      </c>
      <c r="M4" s="23"/>
    </row>
    <row r="5" spans="1:13" s="17" customFormat="1">
      <c r="A5" s="23">
        <v>2</v>
      </c>
      <c r="B5" s="57" t="s">
        <v>59</v>
      </c>
      <c r="C5" s="24" t="s">
        <v>46</v>
      </c>
      <c r="D5" s="23" t="s">
        <v>56</v>
      </c>
      <c r="E5" s="25">
        <v>15</v>
      </c>
      <c r="F5" s="25"/>
      <c r="G5" s="26"/>
      <c r="H5" s="42"/>
      <c r="I5" s="6">
        <f t="shared" si="0"/>
        <v>0</v>
      </c>
      <c r="J5" s="18">
        <f t="shared" si="1"/>
        <v>0</v>
      </c>
      <c r="K5" s="7">
        <v>0.08</v>
      </c>
      <c r="L5" s="8">
        <f t="shared" si="2"/>
        <v>0</v>
      </c>
      <c r="M5" s="23"/>
    </row>
    <row r="6" spans="1:13" s="17" customFormat="1">
      <c r="A6" s="23">
        <v>3</v>
      </c>
      <c r="B6" s="57" t="s">
        <v>60</v>
      </c>
      <c r="C6" s="24" t="s">
        <v>46</v>
      </c>
      <c r="D6" s="23" t="s">
        <v>56</v>
      </c>
      <c r="E6" s="25">
        <v>10</v>
      </c>
      <c r="F6" s="25"/>
      <c r="G6" s="26"/>
      <c r="H6" s="42"/>
      <c r="I6" s="6">
        <f t="shared" si="0"/>
        <v>0</v>
      </c>
      <c r="J6" s="18">
        <f t="shared" si="1"/>
        <v>0</v>
      </c>
      <c r="K6" s="7">
        <v>0.08</v>
      </c>
      <c r="L6" s="8">
        <f t="shared" si="2"/>
        <v>0</v>
      </c>
      <c r="M6" s="23"/>
    </row>
    <row r="7" spans="1:13" s="17" customFormat="1">
      <c r="A7" s="23">
        <v>4</v>
      </c>
      <c r="B7" s="57" t="s">
        <v>61</v>
      </c>
      <c r="C7" s="24" t="s">
        <v>46</v>
      </c>
      <c r="D7" s="23" t="s">
        <v>56</v>
      </c>
      <c r="E7" s="25">
        <v>5</v>
      </c>
      <c r="F7" s="25"/>
      <c r="G7" s="26"/>
      <c r="H7" s="42"/>
      <c r="I7" s="6">
        <f t="shared" si="0"/>
        <v>0</v>
      </c>
      <c r="J7" s="18">
        <f t="shared" si="1"/>
        <v>0</v>
      </c>
      <c r="K7" s="7">
        <v>0.08</v>
      </c>
      <c r="L7" s="8">
        <f t="shared" si="2"/>
        <v>0</v>
      </c>
      <c r="M7" s="23"/>
    </row>
    <row r="8" spans="1:13" s="17" customFormat="1">
      <c r="A8" s="23">
        <v>5</v>
      </c>
      <c r="B8" s="57" t="s">
        <v>62</v>
      </c>
      <c r="C8" s="24" t="s">
        <v>46</v>
      </c>
      <c r="D8" s="23" t="s">
        <v>56</v>
      </c>
      <c r="E8" s="25">
        <v>5</v>
      </c>
      <c r="F8" s="25"/>
      <c r="G8" s="26"/>
      <c r="H8" s="42"/>
      <c r="I8" s="6">
        <f t="shared" si="0"/>
        <v>0</v>
      </c>
      <c r="J8" s="18">
        <f t="shared" si="1"/>
        <v>0</v>
      </c>
      <c r="K8" s="7">
        <v>0.08</v>
      </c>
      <c r="L8" s="8">
        <f t="shared" si="2"/>
        <v>0</v>
      </c>
      <c r="M8" s="23"/>
    </row>
    <row r="9" spans="1:13" s="17" customFormat="1">
      <c r="A9" s="23">
        <v>6</v>
      </c>
      <c r="B9" s="57" t="s">
        <v>63</v>
      </c>
      <c r="C9" s="24" t="s">
        <v>46</v>
      </c>
      <c r="D9" s="23" t="s">
        <v>56</v>
      </c>
      <c r="E9" s="25">
        <v>5</v>
      </c>
      <c r="F9" s="25"/>
      <c r="G9" s="26"/>
      <c r="H9" s="42"/>
      <c r="I9" s="6">
        <f t="shared" si="0"/>
        <v>0</v>
      </c>
      <c r="J9" s="18">
        <f t="shared" si="1"/>
        <v>0</v>
      </c>
      <c r="K9" s="7">
        <v>0.08</v>
      </c>
      <c r="L9" s="8">
        <f t="shared" si="2"/>
        <v>0</v>
      </c>
      <c r="M9" s="23"/>
    </row>
    <row r="10" spans="1:13" s="14" customFormat="1">
      <c r="A10" s="9"/>
      <c r="B10" s="10"/>
      <c r="C10" s="10"/>
      <c r="D10" s="11"/>
      <c r="E10" s="12"/>
      <c r="F10" s="12"/>
      <c r="G10" s="13"/>
      <c r="H10" s="70" t="s">
        <v>1</v>
      </c>
      <c r="I10" s="71"/>
      <c r="J10" s="19">
        <f>SUM(J4:J9)</f>
        <v>0</v>
      </c>
      <c r="K10" s="13"/>
      <c r="L10" s="19">
        <f>SUM(L4:L9)</f>
        <v>0</v>
      </c>
      <c r="M10" s="5"/>
    </row>
    <row r="11" spans="1:13" s="14" customFormat="1">
      <c r="A11" s="9"/>
      <c r="B11" s="10"/>
      <c r="C11" s="10"/>
      <c r="D11" s="11"/>
      <c r="E11" s="12"/>
      <c r="F11" s="12"/>
      <c r="G11" s="5"/>
      <c r="H11" s="20"/>
      <c r="I11" s="5"/>
      <c r="J11" s="5"/>
      <c r="K11" s="5"/>
      <c r="L11" s="5"/>
      <c r="M11" s="5"/>
    </row>
    <row r="12" spans="1:13" s="14" customFormat="1">
      <c r="A12" s="9"/>
      <c r="B12" s="58" t="s">
        <v>65</v>
      </c>
      <c r="C12" s="10"/>
      <c r="D12" s="11"/>
      <c r="E12" s="12"/>
      <c r="F12" s="12"/>
      <c r="G12" s="5"/>
      <c r="H12" s="20"/>
      <c r="I12" s="5"/>
      <c r="J12" s="5"/>
      <c r="K12" s="5"/>
      <c r="L12" s="5"/>
      <c r="M12" s="5"/>
    </row>
    <row r="13" spans="1:13" s="14" customFormat="1" ht="58.5" customHeight="1">
      <c r="A13" s="9"/>
      <c r="B13" s="74" t="s">
        <v>66</v>
      </c>
      <c r="C13" s="74"/>
      <c r="D13" s="74"/>
      <c r="E13" s="74"/>
      <c r="F13" s="74"/>
      <c r="G13" s="74"/>
      <c r="H13" s="74"/>
      <c r="I13" s="74"/>
      <c r="J13" s="74"/>
      <c r="K13" s="74"/>
      <c r="L13" s="74"/>
      <c r="M13" s="74"/>
    </row>
    <row r="14" spans="1:13" s="14" customFormat="1">
      <c r="A14" s="9"/>
      <c r="B14" s="10"/>
      <c r="C14" s="10"/>
      <c r="D14" s="11"/>
      <c r="E14" s="12"/>
      <c r="F14" s="12"/>
      <c r="G14" s="5"/>
      <c r="H14" s="20"/>
      <c r="I14" s="5"/>
      <c r="J14" s="5"/>
      <c r="K14" s="5"/>
      <c r="L14" s="5"/>
      <c r="M14" s="5"/>
    </row>
    <row r="15" spans="1:13" s="14" customFormat="1">
      <c r="A15" s="9"/>
      <c r="B15" s="58" t="s">
        <v>128</v>
      </c>
      <c r="C15" s="10"/>
      <c r="D15" s="11"/>
      <c r="E15" s="12"/>
      <c r="F15" s="12"/>
      <c r="G15" s="5"/>
      <c r="H15" s="20"/>
      <c r="I15" s="5"/>
      <c r="J15" s="5"/>
      <c r="K15" s="5"/>
      <c r="L15" s="5"/>
      <c r="M15" s="5"/>
    </row>
    <row r="16" spans="1:13" s="14" customFormat="1" ht="37.5" customHeight="1">
      <c r="A16" s="9"/>
      <c r="B16" s="74" t="s">
        <v>132</v>
      </c>
      <c r="C16" s="74"/>
      <c r="D16" s="74"/>
      <c r="E16" s="74"/>
      <c r="F16" s="74"/>
      <c r="G16" s="74"/>
      <c r="H16" s="74"/>
      <c r="I16" s="74"/>
      <c r="J16" s="74"/>
      <c r="K16" s="74"/>
      <c r="L16" s="74"/>
      <c r="M16" s="5"/>
    </row>
    <row r="17" spans="1:13" s="14" customFormat="1">
      <c r="A17" s="9"/>
      <c r="B17" s="10"/>
      <c r="C17" s="10"/>
      <c r="D17" s="11"/>
      <c r="E17" s="12"/>
      <c r="F17" s="12"/>
      <c r="G17" s="5"/>
      <c r="H17" s="20"/>
      <c r="I17" s="5"/>
      <c r="J17" s="5"/>
      <c r="K17" s="5"/>
      <c r="L17" s="5"/>
      <c r="M17" s="5"/>
    </row>
    <row r="18" spans="1:13">
      <c r="A18" s="21" t="s">
        <v>0</v>
      </c>
    </row>
    <row r="19" spans="1:13">
      <c r="A19" s="21" t="s">
        <v>23</v>
      </c>
    </row>
    <row r="20" spans="1:13">
      <c r="A20" s="21" t="s">
        <v>24</v>
      </c>
    </row>
    <row r="21" spans="1:13">
      <c r="A21" s="22"/>
    </row>
    <row r="22" spans="1:13">
      <c r="J22" s="15" t="s">
        <v>22</v>
      </c>
      <c r="L22" s="1"/>
    </row>
    <row r="24" spans="1:13">
      <c r="J24" s="15" t="s">
        <v>8</v>
      </c>
    </row>
  </sheetData>
  <mergeCells count="3">
    <mergeCell ref="H10:I10"/>
    <mergeCell ref="B13:M13"/>
    <mergeCell ref="B16:L16"/>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68</v>
      </c>
      <c r="D1" s="67" t="s">
        <v>67</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43" t="s">
        <v>11</v>
      </c>
      <c r="C3" s="24" t="s">
        <v>12</v>
      </c>
      <c r="D3" s="23" t="s">
        <v>13</v>
      </c>
      <c r="E3" s="25" t="s">
        <v>14</v>
      </c>
      <c r="F3" s="25" t="s">
        <v>15</v>
      </c>
      <c r="G3" s="26" t="s">
        <v>16</v>
      </c>
      <c r="H3" s="27" t="s">
        <v>17</v>
      </c>
      <c r="I3" s="28" t="s">
        <v>18</v>
      </c>
      <c r="J3" s="29" t="s">
        <v>19</v>
      </c>
      <c r="K3" s="28" t="s">
        <v>20</v>
      </c>
      <c r="L3" s="28" t="s">
        <v>21</v>
      </c>
      <c r="M3" s="23" t="s">
        <v>29</v>
      </c>
    </row>
    <row r="4" spans="1:13" s="17" customFormat="1">
      <c r="A4" s="23">
        <v>1</v>
      </c>
      <c r="B4" s="44" t="s">
        <v>69</v>
      </c>
      <c r="C4" s="24" t="s">
        <v>46</v>
      </c>
      <c r="D4" s="23" t="s">
        <v>56</v>
      </c>
      <c r="E4" s="25">
        <v>1250</v>
      </c>
      <c r="F4" s="25"/>
      <c r="G4" s="26"/>
      <c r="H4" s="42"/>
      <c r="I4" s="6">
        <f t="shared" ref="I4:I9" si="0">ROUND(H4*(1+(K4/100)),2)</f>
        <v>0</v>
      </c>
      <c r="J4" s="18">
        <f t="shared" ref="J4:J9" si="1">ROUND(E4*H4,2)</f>
        <v>0</v>
      </c>
      <c r="K4" s="7">
        <v>0.08</v>
      </c>
      <c r="L4" s="8">
        <f t="shared" ref="L4:L9" si="2">ROUND(J4*K4+J4,2)</f>
        <v>0</v>
      </c>
      <c r="M4" s="23"/>
    </row>
    <row r="5" spans="1:13" s="17" customFormat="1">
      <c r="A5" s="23">
        <v>2</v>
      </c>
      <c r="B5" s="35" t="s">
        <v>70</v>
      </c>
      <c r="C5" s="24" t="s">
        <v>46</v>
      </c>
      <c r="D5" s="23" t="s">
        <v>56</v>
      </c>
      <c r="E5" s="25">
        <v>1250</v>
      </c>
      <c r="F5" s="25"/>
      <c r="G5" s="26"/>
      <c r="H5" s="42"/>
      <c r="I5" s="6">
        <f t="shared" si="0"/>
        <v>0</v>
      </c>
      <c r="J5" s="18">
        <f t="shared" si="1"/>
        <v>0</v>
      </c>
      <c r="K5" s="7">
        <v>0.08</v>
      </c>
      <c r="L5" s="8">
        <f t="shared" si="2"/>
        <v>0</v>
      </c>
      <c r="M5" s="23"/>
    </row>
    <row r="6" spans="1:13" s="17" customFormat="1">
      <c r="A6" s="23">
        <v>3</v>
      </c>
      <c r="B6" s="44" t="s">
        <v>71</v>
      </c>
      <c r="C6" s="24" t="s">
        <v>46</v>
      </c>
      <c r="D6" s="23" t="s">
        <v>56</v>
      </c>
      <c r="E6" s="25">
        <v>5000</v>
      </c>
      <c r="F6" s="25"/>
      <c r="G6" s="26"/>
      <c r="H6" s="42"/>
      <c r="I6" s="6">
        <f t="shared" si="0"/>
        <v>0</v>
      </c>
      <c r="J6" s="18">
        <f t="shared" si="1"/>
        <v>0</v>
      </c>
      <c r="K6" s="7">
        <v>0.08</v>
      </c>
      <c r="L6" s="8">
        <f t="shared" si="2"/>
        <v>0</v>
      </c>
      <c r="M6" s="23"/>
    </row>
    <row r="7" spans="1:13" s="17" customFormat="1">
      <c r="A7" s="23">
        <v>4</v>
      </c>
      <c r="B7" s="44" t="s">
        <v>72</v>
      </c>
      <c r="C7" s="24" t="s">
        <v>46</v>
      </c>
      <c r="D7" s="23" t="s">
        <v>56</v>
      </c>
      <c r="E7" s="25">
        <v>5000</v>
      </c>
      <c r="F7" s="25"/>
      <c r="G7" s="26"/>
      <c r="H7" s="42"/>
      <c r="I7" s="6">
        <f t="shared" si="0"/>
        <v>0</v>
      </c>
      <c r="J7" s="18">
        <f t="shared" si="1"/>
        <v>0</v>
      </c>
      <c r="K7" s="7">
        <v>0.08</v>
      </c>
      <c r="L7" s="8">
        <f t="shared" si="2"/>
        <v>0</v>
      </c>
      <c r="M7" s="23"/>
    </row>
    <row r="8" spans="1:13" s="17" customFormat="1">
      <c r="A8" s="23">
        <v>5</v>
      </c>
      <c r="B8" s="44" t="s">
        <v>73</v>
      </c>
      <c r="C8" s="24" t="s">
        <v>46</v>
      </c>
      <c r="D8" s="23" t="s">
        <v>56</v>
      </c>
      <c r="E8" s="25">
        <v>2500</v>
      </c>
      <c r="F8" s="25"/>
      <c r="G8" s="26"/>
      <c r="H8" s="42"/>
      <c r="I8" s="6">
        <f t="shared" si="0"/>
        <v>0</v>
      </c>
      <c r="J8" s="18">
        <f t="shared" si="1"/>
        <v>0</v>
      </c>
      <c r="K8" s="7">
        <v>0.08</v>
      </c>
      <c r="L8" s="8">
        <f t="shared" si="2"/>
        <v>0</v>
      </c>
      <c r="M8" s="23"/>
    </row>
    <row r="9" spans="1:13" s="17" customFormat="1">
      <c r="A9" s="23">
        <v>6</v>
      </c>
      <c r="B9" s="44" t="s">
        <v>74</v>
      </c>
      <c r="C9" s="24" t="s">
        <v>46</v>
      </c>
      <c r="D9" s="23" t="s">
        <v>56</v>
      </c>
      <c r="E9" s="25">
        <v>2500</v>
      </c>
      <c r="F9" s="25"/>
      <c r="G9" s="26"/>
      <c r="H9" s="42"/>
      <c r="I9" s="6">
        <f t="shared" si="0"/>
        <v>0</v>
      </c>
      <c r="J9" s="18">
        <f t="shared" si="1"/>
        <v>0</v>
      </c>
      <c r="K9" s="7">
        <v>0.08</v>
      </c>
      <c r="L9" s="8">
        <f t="shared" si="2"/>
        <v>0</v>
      </c>
      <c r="M9" s="23"/>
    </row>
    <row r="10" spans="1:13" s="14" customFormat="1">
      <c r="A10" s="9"/>
      <c r="B10" s="10"/>
      <c r="C10" s="10"/>
      <c r="D10" s="11"/>
      <c r="E10" s="12"/>
      <c r="F10" s="12"/>
      <c r="G10" s="13"/>
      <c r="H10" s="70" t="s">
        <v>1</v>
      </c>
      <c r="I10" s="71"/>
      <c r="J10" s="19">
        <f>SUM(J4:J9)</f>
        <v>0</v>
      </c>
      <c r="K10" s="13"/>
      <c r="L10" s="19">
        <f>SUM(L4:L9)</f>
        <v>0</v>
      </c>
      <c r="M10" s="5"/>
    </row>
    <row r="11" spans="1:13" s="14" customFormat="1">
      <c r="A11" s="9"/>
      <c r="B11" s="10"/>
      <c r="C11" s="10"/>
      <c r="D11" s="11"/>
      <c r="E11" s="12"/>
      <c r="F11" s="12"/>
      <c r="G11" s="5"/>
      <c r="H11" s="20"/>
      <c r="I11" s="5"/>
      <c r="J11" s="5"/>
      <c r="K11" s="5"/>
      <c r="L11" s="5"/>
      <c r="M11" s="5"/>
    </row>
    <row r="12" spans="1:13" s="14" customFormat="1">
      <c r="A12" s="9"/>
      <c r="B12" s="58" t="s">
        <v>65</v>
      </c>
      <c r="C12" s="10"/>
      <c r="D12" s="11"/>
      <c r="E12" s="12"/>
      <c r="F12" s="12"/>
      <c r="G12" s="5"/>
      <c r="H12" s="20"/>
      <c r="I12" s="5"/>
      <c r="J12" s="5"/>
      <c r="K12" s="5"/>
      <c r="L12" s="5"/>
      <c r="M12" s="5"/>
    </row>
    <row r="13" spans="1:13" s="14" customFormat="1" ht="20.25" customHeight="1">
      <c r="A13" s="9"/>
      <c r="B13" s="74" t="s">
        <v>75</v>
      </c>
      <c r="C13" s="74"/>
      <c r="D13" s="74"/>
      <c r="E13" s="74"/>
      <c r="F13" s="74"/>
      <c r="G13" s="74"/>
      <c r="H13" s="74"/>
      <c r="I13" s="74"/>
      <c r="J13" s="74"/>
      <c r="K13" s="74"/>
      <c r="L13" s="74"/>
      <c r="M13" s="74"/>
    </row>
    <row r="14" spans="1:13" s="14" customFormat="1">
      <c r="A14" s="9"/>
      <c r="B14" s="10"/>
      <c r="C14" s="10"/>
      <c r="D14" s="11"/>
      <c r="E14" s="12"/>
      <c r="F14" s="12"/>
      <c r="G14" s="5"/>
      <c r="H14" s="20"/>
      <c r="I14" s="5"/>
      <c r="J14" s="5"/>
      <c r="K14" s="5"/>
      <c r="L14" s="5"/>
      <c r="M14" s="5"/>
    </row>
    <row r="15" spans="1:13">
      <c r="A15" s="21" t="s">
        <v>0</v>
      </c>
    </row>
    <row r="16" spans="1:13">
      <c r="A16" s="21" t="s">
        <v>23</v>
      </c>
    </row>
    <row r="17" spans="1:12">
      <c r="A17" s="21" t="s">
        <v>24</v>
      </c>
    </row>
    <row r="18" spans="1:12">
      <c r="A18" s="22"/>
    </row>
    <row r="19" spans="1:12">
      <c r="J19" s="15" t="s">
        <v>22</v>
      </c>
      <c r="L19" s="1"/>
    </row>
    <row r="21" spans="1:12">
      <c r="J21" s="15" t="s">
        <v>8</v>
      </c>
    </row>
  </sheetData>
  <mergeCells count="2">
    <mergeCell ref="H10:I10"/>
    <mergeCell ref="B13:M13"/>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76</v>
      </c>
      <c r="D1" s="67" t="s">
        <v>77</v>
      </c>
      <c r="E1" s="65"/>
      <c r="F1" s="65"/>
      <c r="G1" s="65"/>
      <c r="H1" s="65"/>
      <c r="I1" s="65"/>
      <c r="J1" s="65"/>
      <c r="K1" s="65"/>
      <c r="L1" s="65"/>
      <c r="M1" s="65"/>
    </row>
    <row r="2" spans="1:13" s="5" customFormat="1" ht="72" customHeight="1">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c r="A4" s="23">
        <v>1</v>
      </c>
      <c r="B4" s="41" t="s">
        <v>78</v>
      </c>
      <c r="C4" s="24" t="s">
        <v>46</v>
      </c>
      <c r="D4" s="23" t="s">
        <v>56</v>
      </c>
      <c r="E4" s="25">
        <v>15000</v>
      </c>
      <c r="F4" s="25"/>
      <c r="G4" s="26"/>
      <c r="H4" s="42"/>
      <c r="I4" s="6">
        <f t="shared" ref="I4:I6" si="0">ROUND(H4*(1+(K4/100)),2)</f>
        <v>0</v>
      </c>
      <c r="J4" s="18">
        <f t="shared" ref="J4:J6" si="1">ROUND(E4*H4,2)</f>
        <v>0</v>
      </c>
      <c r="K4" s="7">
        <v>0.08</v>
      </c>
      <c r="L4" s="8">
        <f t="shared" ref="L4:L6" si="2">ROUND(J4*K4+J4,2)</f>
        <v>0</v>
      </c>
      <c r="M4" s="23"/>
    </row>
    <row r="5" spans="1:13" s="17" customFormat="1">
      <c r="A5" s="23">
        <v>2</v>
      </c>
      <c r="B5" s="41" t="s">
        <v>79</v>
      </c>
      <c r="C5" s="24" t="s">
        <v>46</v>
      </c>
      <c r="D5" s="23" t="s">
        <v>56</v>
      </c>
      <c r="E5" s="25">
        <v>10000</v>
      </c>
      <c r="F5" s="25"/>
      <c r="G5" s="26"/>
      <c r="H5" s="42"/>
      <c r="I5" s="6">
        <f t="shared" si="0"/>
        <v>0</v>
      </c>
      <c r="J5" s="18">
        <f t="shared" si="1"/>
        <v>0</v>
      </c>
      <c r="K5" s="7">
        <v>0.08</v>
      </c>
      <c r="L5" s="8">
        <f t="shared" si="2"/>
        <v>0</v>
      </c>
      <c r="M5" s="23"/>
    </row>
    <row r="6" spans="1:13" s="17" customFormat="1">
      <c r="A6" s="23">
        <v>3</v>
      </c>
      <c r="B6" s="41" t="s">
        <v>80</v>
      </c>
      <c r="C6" s="24" t="s">
        <v>46</v>
      </c>
      <c r="D6" s="23" t="s">
        <v>56</v>
      </c>
      <c r="E6" s="25">
        <v>10000</v>
      </c>
      <c r="F6" s="25"/>
      <c r="G6" s="26"/>
      <c r="H6" s="42"/>
      <c r="I6" s="6">
        <f t="shared" si="0"/>
        <v>0</v>
      </c>
      <c r="J6" s="18">
        <f t="shared" si="1"/>
        <v>0</v>
      </c>
      <c r="K6" s="7">
        <v>0.08</v>
      </c>
      <c r="L6" s="8">
        <f t="shared" si="2"/>
        <v>0</v>
      </c>
      <c r="M6" s="23"/>
    </row>
    <row r="7" spans="1:13" s="14" customFormat="1">
      <c r="A7" s="9"/>
      <c r="B7" s="10"/>
      <c r="C7" s="10"/>
      <c r="D7" s="11"/>
      <c r="E7" s="12"/>
      <c r="F7" s="12"/>
      <c r="G7" s="13"/>
      <c r="H7" s="70" t="s">
        <v>1</v>
      </c>
      <c r="I7" s="71"/>
      <c r="J7" s="19">
        <f>SUM(J4:J6)</f>
        <v>0</v>
      </c>
      <c r="K7" s="13"/>
      <c r="L7" s="19">
        <f>SUM(L4:L6)</f>
        <v>0</v>
      </c>
      <c r="M7" s="5"/>
    </row>
    <row r="8" spans="1:13" s="14" customFormat="1">
      <c r="A8" s="9"/>
      <c r="B8" s="10"/>
      <c r="C8" s="10"/>
      <c r="D8" s="11"/>
      <c r="E8" s="12"/>
      <c r="F8" s="12"/>
      <c r="G8" s="5"/>
      <c r="H8" s="20"/>
      <c r="I8" s="5"/>
      <c r="J8" s="5"/>
      <c r="K8" s="5"/>
      <c r="L8" s="5"/>
      <c r="M8" s="5"/>
    </row>
    <row r="9" spans="1:13" s="14" customFormat="1">
      <c r="A9" s="9"/>
      <c r="B9" s="59" t="s">
        <v>65</v>
      </c>
      <c r="C9" s="10"/>
      <c r="D9" s="11"/>
      <c r="E9" s="12"/>
      <c r="F9" s="12"/>
      <c r="G9" s="5"/>
      <c r="H9" s="20"/>
      <c r="I9" s="5"/>
      <c r="J9" s="5"/>
      <c r="K9" s="5"/>
      <c r="L9" s="5"/>
      <c r="M9" s="5"/>
    </row>
    <row r="10" spans="1:13" s="14" customFormat="1" ht="30.75" customHeight="1">
      <c r="A10" s="9"/>
      <c r="B10" s="72" t="s">
        <v>81</v>
      </c>
      <c r="C10" s="72"/>
      <c r="D10" s="72"/>
      <c r="E10" s="72"/>
      <c r="F10" s="72"/>
      <c r="G10" s="72"/>
      <c r="H10" s="72"/>
      <c r="I10" s="72"/>
      <c r="J10" s="72"/>
      <c r="K10" s="72"/>
      <c r="L10" s="72"/>
      <c r="M10" s="72"/>
    </row>
    <row r="11" spans="1:13" s="14" customFormat="1">
      <c r="A11" s="9"/>
      <c r="B11" s="10"/>
      <c r="C11" s="10"/>
      <c r="D11" s="11"/>
      <c r="E11" s="12"/>
      <c r="F11" s="12"/>
      <c r="G11" s="5"/>
      <c r="H11" s="20"/>
      <c r="I11" s="5"/>
      <c r="J11" s="5"/>
      <c r="K11" s="5"/>
      <c r="L11" s="5"/>
      <c r="M11" s="5"/>
    </row>
    <row r="12" spans="1:13">
      <c r="A12" s="21" t="s">
        <v>0</v>
      </c>
      <c r="B12" s="56"/>
    </row>
    <row r="13" spans="1:13">
      <c r="A13" s="21" t="s">
        <v>23</v>
      </c>
    </row>
    <row r="14" spans="1:13">
      <c r="A14" s="21" t="s">
        <v>24</v>
      </c>
    </row>
    <row r="15" spans="1:13">
      <c r="A15" s="22"/>
    </row>
    <row r="16" spans="1:13">
      <c r="J16" s="15" t="s">
        <v>22</v>
      </c>
      <c r="L16" s="1"/>
    </row>
    <row r="18" spans="10:10">
      <c r="J18" s="15" t="s">
        <v>8</v>
      </c>
    </row>
  </sheetData>
  <mergeCells count="2">
    <mergeCell ref="H7:I7"/>
    <mergeCell ref="B10:M10"/>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BreakPreview" topLeftCell="B1" zoomScaleNormal="100" zoomScaleSheetLayoutView="100" workbookViewId="0">
      <selection activeCell="P13" sqref="P13"/>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c r="A1" s="53"/>
      <c r="B1" s="54" t="s">
        <v>33</v>
      </c>
      <c r="C1" s="55" t="s">
        <v>87</v>
      </c>
      <c r="D1" s="67" t="s">
        <v>88</v>
      </c>
      <c r="E1" s="65"/>
      <c r="F1" s="65"/>
      <c r="G1" s="65"/>
      <c r="H1" s="65"/>
      <c r="I1" s="65"/>
      <c r="J1" s="65"/>
      <c r="K1" s="65"/>
      <c r="L1" s="65"/>
      <c r="M1" s="65"/>
    </row>
    <row r="2" spans="1:13"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76.5">
      <c r="A4" s="23">
        <v>1</v>
      </c>
      <c r="B4" s="46" t="s">
        <v>82</v>
      </c>
      <c r="C4" s="24" t="s">
        <v>46</v>
      </c>
      <c r="D4" s="23" t="s">
        <v>56</v>
      </c>
      <c r="E4" s="25">
        <v>6</v>
      </c>
      <c r="F4" s="25"/>
      <c r="G4" s="26"/>
      <c r="H4" s="42"/>
      <c r="I4" s="6">
        <f t="shared" ref="I4:I8" si="0">ROUND(H4*(1+(K4/100)),2)</f>
        <v>0</v>
      </c>
      <c r="J4" s="18">
        <f t="shared" ref="J4:J8" si="1">ROUND(E4*H4,2)</f>
        <v>0</v>
      </c>
      <c r="K4" s="7">
        <v>0.23</v>
      </c>
      <c r="L4" s="8">
        <f>ROUND(J4*K4+J4,2)</f>
        <v>0</v>
      </c>
      <c r="M4" s="23"/>
    </row>
    <row r="5" spans="1:13" s="17" customFormat="1" ht="76.5" customHeight="1">
      <c r="A5" s="23">
        <v>2</v>
      </c>
      <c r="B5" s="35" t="s">
        <v>83</v>
      </c>
      <c r="C5" s="24" t="s">
        <v>46</v>
      </c>
      <c r="D5" s="23" t="s">
        <v>56</v>
      </c>
      <c r="E5" s="25">
        <v>4</v>
      </c>
      <c r="F5" s="25"/>
      <c r="G5" s="26"/>
      <c r="H5" s="42"/>
      <c r="I5" s="6">
        <f t="shared" si="0"/>
        <v>0</v>
      </c>
      <c r="J5" s="18">
        <f t="shared" si="1"/>
        <v>0</v>
      </c>
      <c r="K5" s="7">
        <v>0.23</v>
      </c>
      <c r="L5" s="8">
        <f t="shared" ref="L5:L8" si="2">ROUND(J5*K5+J5,2)</f>
        <v>0</v>
      </c>
      <c r="M5" s="23"/>
    </row>
    <row r="6" spans="1:13" s="17" customFormat="1" ht="66" customHeight="1">
      <c r="A6" s="23">
        <v>3</v>
      </c>
      <c r="B6" s="35" t="s">
        <v>84</v>
      </c>
      <c r="C6" s="24" t="s">
        <v>46</v>
      </c>
      <c r="D6" s="23" t="s">
        <v>89</v>
      </c>
      <c r="E6" s="25">
        <v>50</v>
      </c>
      <c r="F6" s="25"/>
      <c r="G6" s="26"/>
      <c r="H6" s="42"/>
      <c r="I6" s="6">
        <f t="shared" si="0"/>
        <v>0</v>
      </c>
      <c r="J6" s="18">
        <f t="shared" si="1"/>
        <v>0</v>
      </c>
      <c r="K6" s="7">
        <v>0.08</v>
      </c>
      <c r="L6" s="8">
        <f t="shared" si="2"/>
        <v>0</v>
      </c>
      <c r="M6" s="23"/>
    </row>
    <row r="7" spans="1:13" s="17" customFormat="1" ht="64.5" customHeight="1">
      <c r="A7" s="23">
        <v>4</v>
      </c>
      <c r="B7" s="35" t="s">
        <v>85</v>
      </c>
      <c r="C7" s="24" t="s">
        <v>46</v>
      </c>
      <c r="D7" s="23" t="s">
        <v>89</v>
      </c>
      <c r="E7" s="25">
        <v>10</v>
      </c>
      <c r="F7" s="25"/>
      <c r="G7" s="26"/>
      <c r="H7" s="42"/>
      <c r="I7" s="6">
        <f t="shared" si="0"/>
        <v>0</v>
      </c>
      <c r="J7" s="18">
        <f t="shared" si="1"/>
        <v>0</v>
      </c>
      <c r="K7" s="7">
        <v>0.08</v>
      </c>
      <c r="L7" s="8">
        <f t="shared" si="2"/>
        <v>0</v>
      </c>
      <c r="M7" s="23"/>
    </row>
    <row r="8" spans="1:13" s="17" customFormat="1" ht="64.5" customHeight="1">
      <c r="A8" s="23">
        <v>5</v>
      </c>
      <c r="B8" s="35" t="s">
        <v>86</v>
      </c>
      <c r="C8" s="24" t="s">
        <v>46</v>
      </c>
      <c r="D8" s="23" t="s">
        <v>89</v>
      </c>
      <c r="E8" s="25">
        <v>20</v>
      </c>
      <c r="F8" s="25"/>
      <c r="G8" s="26"/>
      <c r="H8" s="42"/>
      <c r="I8" s="6">
        <f t="shared" si="0"/>
        <v>0</v>
      </c>
      <c r="J8" s="18">
        <f t="shared" si="1"/>
        <v>0</v>
      </c>
      <c r="K8" s="7">
        <v>0.08</v>
      </c>
      <c r="L8" s="8">
        <f t="shared" si="2"/>
        <v>0</v>
      </c>
      <c r="M8" s="23"/>
    </row>
    <row r="9" spans="1:13" s="14" customFormat="1">
      <c r="A9" s="9"/>
      <c r="B9" s="10"/>
      <c r="C9" s="10"/>
      <c r="D9" s="11"/>
      <c r="E9" s="12"/>
      <c r="F9" s="12"/>
      <c r="G9" s="13"/>
      <c r="H9" s="70" t="s">
        <v>1</v>
      </c>
      <c r="I9" s="71"/>
      <c r="J9" s="19">
        <f>SUM(J4:J8)</f>
        <v>0</v>
      </c>
      <c r="K9" s="13"/>
      <c r="L9" s="19">
        <f>SUM(L4:L8)</f>
        <v>0</v>
      </c>
      <c r="M9" s="5"/>
    </row>
    <row r="10" spans="1:13" s="14" customFormat="1">
      <c r="A10" s="9"/>
      <c r="B10" s="10"/>
      <c r="C10" s="10"/>
      <c r="D10" s="11"/>
      <c r="E10" s="12"/>
      <c r="F10" s="12"/>
      <c r="G10" s="5"/>
      <c r="H10" s="20"/>
      <c r="I10" s="5"/>
      <c r="J10" s="5"/>
      <c r="K10" s="5"/>
      <c r="L10" s="5"/>
      <c r="M10" s="5"/>
    </row>
    <row r="11" spans="1:13">
      <c r="A11" s="21" t="s">
        <v>0</v>
      </c>
    </row>
    <row r="12" spans="1:13">
      <c r="A12" s="21" t="s">
        <v>23</v>
      </c>
      <c r="B12" s="56"/>
    </row>
    <row r="13" spans="1:13">
      <c r="A13" s="21" t="s">
        <v>24</v>
      </c>
    </row>
    <row r="14" spans="1:13">
      <c r="A14" s="22"/>
    </row>
    <row r="15" spans="1:13">
      <c r="J15" s="15" t="s">
        <v>22</v>
      </c>
      <c r="L15" s="1"/>
    </row>
    <row r="17" spans="10:10">
      <c r="J17" s="15" t="s">
        <v>8</v>
      </c>
    </row>
  </sheetData>
  <mergeCells count="1">
    <mergeCell ref="H9:I9"/>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topLeftCell="B1"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c r="A1" s="53"/>
      <c r="B1" s="54" t="s">
        <v>33</v>
      </c>
      <c r="C1" s="55" t="s">
        <v>91</v>
      </c>
      <c r="D1" s="67" t="s">
        <v>203</v>
      </c>
      <c r="E1" s="65"/>
      <c r="F1" s="65"/>
      <c r="G1" s="65"/>
      <c r="H1" s="65"/>
      <c r="I1" s="65"/>
      <c r="J1" s="65"/>
      <c r="K1" s="65"/>
      <c r="L1" s="65"/>
      <c r="M1" s="65"/>
    </row>
    <row r="2" spans="1:13"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38.25">
      <c r="A4" s="23">
        <v>1</v>
      </c>
      <c r="B4" s="47" t="s">
        <v>92</v>
      </c>
      <c r="C4" s="24" t="s">
        <v>46</v>
      </c>
      <c r="D4" s="23" t="s">
        <v>89</v>
      </c>
      <c r="E4" s="25">
        <v>5</v>
      </c>
      <c r="F4" s="25"/>
      <c r="G4" s="26"/>
      <c r="H4" s="42"/>
      <c r="I4" s="6">
        <f t="shared" ref="I4:I7" si="0">ROUND(H4*(1+(K4/100)),2)</f>
        <v>0</v>
      </c>
      <c r="J4" s="18">
        <f t="shared" ref="J4" si="1">ROUND(E4*H4,2)</f>
        <v>0</v>
      </c>
      <c r="K4" s="7">
        <v>0.23</v>
      </c>
      <c r="L4" s="8">
        <f t="shared" ref="L4:L7" si="2">ROUND(J4*K4+J4,2)</f>
        <v>0</v>
      </c>
      <c r="M4" s="23"/>
    </row>
    <row r="5" spans="1:13" s="17" customFormat="1" ht="25.5" customHeight="1">
      <c r="A5" s="23">
        <v>2</v>
      </c>
      <c r="B5" s="35" t="s">
        <v>93</v>
      </c>
      <c r="C5" s="24" t="s">
        <v>46</v>
      </c>
      <c r="D5" s="23" t="s">
        <v>89</v>
      </c>
      <c r="E5" s="25">
        <v>4</v>
      </c>
      <c r="F5" s="25"/>
      <c r="G5" s="26"/>
      <c r="H5" s="42"/>
      <c r="I5" s="6">
        <f t="shared" si="0"/>
        <v>0</v>
      </c>
      <c r="J5" s="18">
        <f t="shared" ref="J5:J7" si="3">ROUND(E5*H5,2)</f>
        <v>0</v>
      </c>
      <c r="K5" s="7">
        <v>0.23</v>
      </c>
      <c r="L5" s="8">
        <f t="shared" si="2"/>
        <v>0</v>
      </c>
      <c r="M5" s="23"/>
    </row>
    <row r="6" spans="1:13" s="17" customFormat="1" ht="24.75" customHeight="1">
      <c r="A6" s="23">
        <v>3</v>
      </c>
      <c r="B6" s="35" t="s">
        <v>94</v>
      </c>
      <c r="C6" s="24" t="s">
        <v>46</v>
      </c>
      <c r="D6" s="23" t="s">
        <v>89</v>
      </c>
      <c r="E6" s="25">
        <v>8</v>
      </c>
      <c r="F6" s="25"/>
      <c r="G6" s="26"/>
      <c r="H6" s="42"/>
      <c r="I6" s="6">
        <f t="shared" si="0"/>
        <v>0</v>
      </c>
      <c r="J6" s="18">
        <f t="shared" si="3"/>
        <v>0</v>
      </c>
      <c r="K6" s="7">
        <v>0.23</v>
      </c>
      <c r="L6" s="8">
        <f t="shared" si="2"/>
        <v>0</v>
      </c>
      <c r="M6" s="23"/>
    </row>
    <row r="7" spans="1:13" s="17" customFormat="1" ht="76.5" customHeight="1">
      <c r="A7" s="23">
        <v>4</v>
      </c>
      <c r="B7" s="47" t="s">
        <v>95</v>
      </c>
      <c r="C7" s="24" t="s">
        <v>46</v>
      </c>
      <c r="D7" s="23" t="s">
        <v>90</v>
      </c>
      <c r="E7" s="25">
        <v>5</v>
      </c>
      <c r="F7" s="25"/>
      <c r="G7" s="26"/>
      <c r="H7" s="42"/>
      <c r="I7" s="6">
        <f t="shared" si="0"/>
        <v>0</v>
      </c>
      <c r="J7" s="18">
        <f t="shared" si="3"/>
        <v>0</v>
      </c>
      <c r="K7" s="7">
        <v>0.23</v>
      </c>
      <c r="L7" s="8">
        <f t="shared" si="2"/>
        <v>0</v>
      </c>
      <c r="M7" s="23"/>
    </row>
    <row r="8" spans="1:13" s="14" customFormat="1">
      <c r="A8" s="9"/>
      <c r="B8" s="10"/>
      <c r="C8" s="10"/>
      <c r="D8" s="11"/>
      <c r="E8" s="12"/>
      <c r="F8" s="12"/>
      <c r="G8" s="13"/>
      <c r="H8" s="70" t="s">
        <v>1</v>
      </c>
      <c r="I8" s="71"/>
      <c r="J8" s="19">
        <f>SUM(J4:J7)</f>
        <v>0</v>
      </c>
      <c r="K8" s="13"/>
      <c r="L8" s="19">
        <f>SUM(L4:L7)</f>
        <v>0</v>
      </c>
      <c r="M8" s="5"/>
    </row>
    <row r="9" spans="1:13" s="14" customFormat="1">
      <c r="A9" s="9"/>
      <c r="B9" s="10"/>
      <c r="C9" s="10"/>
      <c r="D9" s="11"/>
      <c r="E9" s="12"/>
      <c r="F9" s="12"/>
      <c r="G9" s="5"/>
      <c r="H9" s="20"/>
      <c r="I9" s="5"/>
      <c r="J9" s="5"/>
      <c r="K9" s="5"/>
      <c r="L9" s="5"/>
      <c r="M9" s="5"/>
    </row>
    <row r="10" spans="1:13">
      <c r="A10" s="21" t="s">
        <v>0</v>
      </c>
    </row>
    <row r="11" spans="1:13">
      <c r="A11" s="21" t="s">
        <v>23</v>
      </c>
    </row>
    <row r="12" spans="1:13">
      <c r="A12" s="21" t="s">
        <v>24</v>
      </c>
      <c r="B12" s="56"/>
    </row>
    <row r="13" spans="1:13">
      <c r="A13" s="22"/>
    </row>
    <row r="14" spans="1:13">
      <c r="J14" s="15" t="s">
        <v>22</v>
      </c>
      <c r="L14" s="1"/>
    </row>
    <row r="16" spans="1:13">
      <c r="J16" s="15" t="s">
        <v>8</v>
      </c>
    </row>
  </sheetData>
  <mergeCells count="1">
    <mergeCell ref="H8:I8"/>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view="pageBreakPreview" topLeftCell="A19"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13" s="56" customFormat="1" ht="12.75" customHeight="1">
      <c r="A1" s="53"/>
      <c r="B1" s="54" t="s">
        <v>33</v>
      </c>
      <c r="C1" s="55" t="s">
        <v>97</v>
      </c>
      <c r="D1" s="67" t="s">
        <v>178</v>
      </c>
      <c r="E1" s="65"/>
      <c r="F1" s="65"/>
      <c r="G1" s="65"/>
      <c r="H1" s="65"/>
      <c r="I1" s="65"/>
      <c r="J1" s="65"/>
      <c r="K1" s="65"/>
      <c r="L1" s="65"/>
      <c r="M1" s="65"/>
    </row>
    <row r="2" spans="1:13"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13"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13" s="17" customFormat="1" ht="29.25" customHeight="1">
      <c r="A4" s="23">
        <v>1</v>
      </c>
      <c r="B4" s="35" t="s">
        <v>207</v>
      </c>
      <c r="C4" s="24" t="s">
        <v>46</v>
      </c>
      <c r="D4" s="23" t="s">
        <v>89</v>
      </c>
      <c r="E4" s="25">
        <v>10</v>
      </c>
      <c r="F4" s="25"/>
      <c r="G4" s="26"/>
      <c r="H4" s="27"/>
      <c r="I4" s="6">
        <f t="shared" ref="I4:I23" si="0">ROUND(H4*(1+(K4/100)),2)</f>
        <v>0</v>
      </c>
      <c r="J4" s="18">
        <f t="shared" ref="J4:J23" si="1">ROUND(E4*H4,2)</f>
        <v>0</v>
      </c>
      <c r="K4" s="7">
        <v>0.23</v>
      </c>
      <c r="L4" s="8">
        <f t="shared" ref="L4:L23" si="2">ROUND(J4*K4+J4,2)</f>
        <v>0</v>
      </c>
      <c r="M4" s="23"/>
    </row>
    <row r="5" spans="1:13" s="17" customFormat="1" ht="38.25">
      <c r="A5" s="23">
        <v>2</v>
      </c>
      <c r="B5" s="35" t="s">
        <v>208</v>
      </c>
      <c r="C5" s="24" t="s">
        <v>46</v>
      </c>
      <c r="D5" s="69" t="s">
        <v>56</v>
      </c>
      <c r="E5" s="25">
        <v>5</v>
      </c>
      <c r="F5" s="25"/>
      <c r="G5" s="26"/>
      <c r="H5" s="27"/>
      <c r="I5" s="6">
        <f t="shared" si="0"/>
        <v>0</v>
      </c>
      <c r="J5" s="18">
        <f t="shared" si="1"/>
        <v>0</v>
      </c>
      <c r="K5" s="7">
        <v>0.08</v>
      </c>
      <c r="L5" s="8">
        <f t="shared" si="2"/>
        <v>0</v>
      </c>
      <c r="M5" s="23"/>
    </row>
    <row r="6" spans="1:13" s="17" customFormat="1" ht="25.5">
      <c r="A6" s="23">
        <v>3</v>
      </c>
      <c r="B6" s="46" t="s">
        <v>209</v>
      </c>
      <c r="C6" s="24" t="s">
        <v>46</v>
      </c>
      <c r="D6" s="69" t="s">
        <v>47</v>
      </c>
      <c r="E6" s="25">
        <v>5</v>
      </c>
      <c r="F6" s="25"/>
      <c r="G6" s="26"/>
      <c r="H6" s="27"/>
      <c r="I6" s="6">
        <f t="shared" si="0"/>
        <v>0</v>
      </c>
      <c r="J6" s="18">
        <f t="shared" si="1"/>
        <v>0</v>
      </c>
      <c r="K6" s="7">
        <v>0.08</v>
      </c>
      <c r="L6" s="8">
        <f t="shared" si="2"/>
        <v>0</v>
      </c>
      <c r="M6" s="23"/>
    </row>
    <row r="7" spans="1:13" s="17" customFormat="1" ht="22.5" customHeight="1">
      <c r="A7" s="23">
        <v>4</v>
      </c>
      <c r="B7" s="35" t="s">
        <v>210</v>
      </c>
      <c r="C7" s="24" t="s">
        <v>46</v>
      </c>
      <c r="D7" s="69" t="s">
        <v>56</v>
      </c>
      <c r="E7" s="25">
        <v>3</v>
      </c>
      <c r="F7" s="25"/>
      <c r="G7" s="26"/>
      <c r="H7" s="27"/>
      <c r="I7" s="6">
        <f t="shared" si="0"/>
        <v>0</v>
      </c>
      <c r="J7" s="18">
        <f t="shared" si="1"/>
        <v>0</v>
      </c>
      <c r="K7" s="7">
        <v>0.08</v>
      </c>
      <c r="L7" s="8">
        <f t="shared" si="2"/>
        <v>0</v>
      </c>
      <c r="M7" s="23"/>
    </row>
    <row r="8" spans="1:13" s="17" customFormat="1" ht="39" customHeight="1">
      <c r="A8" s="23">
        <v>5</v>
      </c>
      <c r="B8" s="35" t="s">
        <v>206</v>
      </c>
      <c r="C8" s="24" t="s">
        <v>46</v>
      </c>
      <c r="D8" s="69" t="s">
        <v>56</v>
      </c>
      <c r="E8" s="25">
        <v>6</v>
      </c>
      <c r="F8" s="25"/>
      <c r="G8" s="26"/>
      <c r="H8" s="27"/>
      <c r="I8" s="6">
        <f t="shared" si="0"/>
        <v>0</v>
      </c>
      <c r="J8" s="18">
        <f t="shared" si="1"/>
        <v>0</v>
      </c>
      <c r="K8" s="7">
        <v>0.23</v>
      </c>
      <c r="L8" s="8">
        <f t="shared" si="2"/>
        <v>0</v>
      </c>
      <c r="M8" s="23"/>
    </row>
    <row r="9" spans="1:13" s="17" customFormat="1" ht="29.25" customHeight="1">
      <c r="A9" s="23">
        <v>6</v>
      </c>
      <c r="B9" s="35" t="s">
        <v>211</v>
      </c>
      <c r="C9" s="24" t="s">
        <v>46</v>
      </c>
      <c r="D9" s="69" t="s">
        <v>56</v>
      </c>
      <c r="E9" s="25">
        <v>10</v>
      </c>
      <c r="F9" s="25"/>
      <c r="G9" s="26"/>
      <c r="H9" s="27"/>
      <c r="I9" s="6">
        <f t="shared" si="0"/>
        <v>0</v>
      </c>
      <c r="J9" s="18">
        <f t="shared" si="1"/>
        <v>0</v>
      </c>
      <c r="K9" s="7">
        <v>0.08</v>
      </c>
      <c r="L9" s="8">
        <f t="shared" si="2"/>
        <v>0</v>
      </c>
      <c r="M9" s="23"/>
    </row>
    <row r="10" spans="1:13" s="17" customFormat="1" ht="65.25" customHeight="1">
      <c r="A10" s="23">
        <v>7</v>
      </c>
      <c r="B10" s="35" t="s">
        <v>179</v>
      </c>
      <c r="C10" s="24" t="s">
        <v>46</v>
      </c>
      <c r="D10" s="23" t="s">
        <v>89</v>
      </c>
      <c r="E10" s="25">
        <v>4</v>
      </c>
      <c r="F10" s="25"/>
      <c r="G10" s="26"/>
      <c r="H10" s="27"/>
      <c r="I10" s="6">
        <f t="shared" si="0"/>
        <v>0</v>
      </c>
      <c r="J10" s="18">
        <f t="shared" si="1"/>
        <v>0</v>
      </c>
      <c r="K10" s="7">
        <v>0.23</v>
      </c>
      <c r="L10" s="8">
        <f t="shared" si="2"/>
        <v>0</v>
      </c>
      <c r="M10" s="23"/>
    </row>
    <row r="11" spans="1:13" s="17" customFormat="1" ht="51">
      <c r="A11" s="23">
        <v>8</v>
      </c>
      <c r="B11" s="35" t="s">
        <v>180</v>
      </c>
      <c r="C11" s="24" t="s">
        <v>46</v>
      </c>
      <c r="D11" s="23" t="s">
        <v>56</v>
      </c>
      <c r="E11" s="25">
        <v>3</v>
      </c>
      <c r="F11" s="25"/>
      <c r="G11" s="26"/>
      <c r="H11" s="27"/>
      <c r="I11" s="6">
        <f t="shared" si="0"/>
        <v>0</v>
      </c>
      <c r="J11" s="18">
        <f t="shared" si="1"/>
        <v>0</v>
      </c>
      <c r="K11" s="7">
        <v>0.08</v>
      </c>
      <c r="L11" s="8">
        <f t="shared" si="2"/>
        <v>0</v>
      </c>
      <c r="M11" s="23"/>
    </row>
    <row r="12" spans="1:13" s="17" customFormat="1" ht="25.5">
      <c r="A12" s="23">
        <v>9</v>
      </c>
      <c r="B12" s="35" t="s">
        <v>181</v>
      </c>
      <c r="C12" s="24" t="s">
        <v>46</v>
      </c>
      <c r="D12" s="23" t="s">
        <v>56</v>
      </c>
      <c r="E12" s="25">
        <v>10</v>
      </c>
      <c r="F12" s="25"/>
      <c r="G12" s="26"/>
      <c r="H12" s="27"/>
      <c r="I12" s="6">
        <f t="shared" si="0"/>
        <v>0</v>
      </c>
      <c r="J12" s="18">
        <f t="shared" si="1"/>
        <v>0</v>
      </c>
      <c r="K12" s="7">
        <v>0.23</v>
      </c>
      <c r="L12" s="8">
        <f t="shared" si="2"/>
        <v>0</v>
      </c>
      <c r="M12" s="23"/>
    </row>
    <row r="13" spans="1:13" s="17" customFormat="1" ht="38.25">
      <c r="A13" s="23">
        <v>10</v>
      </c>
      <c r="B13" s="35" t="s">
        <v>182</v>
      </c>
      <c r="C13" s="24" t="s">
        <v>46</v>
      </c>
      <c r="D13" s="23" t="s">
        <v>89</v>
      </c>
      <c r="E13" s="25">
        <v>1</v>
      </c>
      <c r="F13" s="25"/>
      <c r="G13" s="26"/>
      <c r="H13" s="27"/>
      <c r="I13" s="6">
        <f t="shared" si="0"/>
        <v>0</v>
      </c>
      <c r="J13" s="18">
        <f t="shared" si="1"/>
        <v>0</v>
      </c>
      <c r="K13" s="7">
        <v>0.23</v>
      </c>
      <c r="L13" s="8">
        <f t="shared" si="2"/>
        <v>0</v>
      </c>
      <c r="M13" s="23"/>
    </row>
    <row r="14" spans="1:13" s="17" customFormat="1" ht="63.75">
      <c r="A14" s="23">
        <v>11</v>
      </c>
      <c r="B14" s="35" t="s">
        <v>183</v>
      </c>
      <c r="C14" s="24" t="s">
        <v>46</v>
      </c>
      <c r="D14" s="23" t="s">
        <v>89</v>
      </c>
      <c r="E14" s="25">
        <v>5</v>
      </c>
      <c r="F14" s="25"/>
      <c r="G14" s="26"/>
      <c r="H14" s="27"/>
      <c r="I14" s="6">
        <f t="shared" si="0"/>
        <v>0</v>
      </c>
      <c r="J14" s="18">
        <f t="shared" si="1"/>
        <v>0</v>
      </c>
      <c r="K14" s="7">
        <v>0.08</v>
      </c>
      <c r="L14" s="8">
        <f t="shared" si="2"/>
        <v>0</v>
      </c>
      <c r="M14" s="23"/>
    </row>
    <row r="15" spans="1:13" s="17" customFormat="1" ht="26.25" customHeight="1">
      <c r="A15" s="23">
        <v>12</v>
      </c>
      <c r="B15" s="35" t="s">
        <v>184</v>
      </c>
      <c r="C15" s="24" t="s">
        <v>46</v>
      </c>
      <c r="D15" s="23" t="s">
        <v>89</v>
      </c>
      <c r="E15" s="25">
        <v>20</v>
      </c>
      <c r="F15" s="25"/>
      <c r="G15" s="26"/>
      <c r="H15" s="27"/>
      <c r="I15" s="6">
        <f t="shared" si="0"/>
        <v>0</v>
      </c>
      <c r="J15" s="18">
        <f t="shared" si="1"/>
        <v>0</v>
      </c>
      <c r="K15" s="7">
        <v>0.08</v>
      </c>
      <c r="L15" s="8">
        <f t="shared" si="2"/>
        <v>0</v>
      </c>
      <c r="M15" s="23"/>
    </row>
    <row r="16" spans="1:13" s="17" customFormat="1" ht="37.5" customHeight="1">
      <c r="A16" s="23">
        <v>13</v>
      </c>
      <c r="B16" s="35" t="s">
        <v>185</v>
      </c>
      <c r="C16" s="24" t="s">
        <v>46</v>
      </c>
      <c r="D16" s="23" t="s">
        <v>89</v>
      </c>
      <c r="E16" s="25">
        <v>10</v>
      </c>
      <c r="F16" s="25"/>
      <c r="G16" s="26"/>
      <c r="H16" s="27"/>
      <c r="I16" s="6">
        <f t="shared" si="0"/>
        <v>0</v>
      </c>
      <c r="J16" s="18">
        <f t="shared" si="1"/>
        <v>0</v>
      </c>
      <c r="K16" s="7">
        <v>0.08</v>
      </c>
      <c r="L16" s="8">
        <f t="shared" si="2"/>
        <v>0</v>
      </c>
      <c r="M16" s="23"/>
    </row>
    <row r="17" spans="1:13" s="17" customFormat="1" ht="39" customHeight="1">
      <c r="A17" s="23">
        <v>14</v>
      </c>
      <c r="B17" s="35" t="s">
        <v>186</v>
      </c>
      <c r="C17" s="24" t="s">
        <v>46</v>
      </c>
      <c r="D17" s="23" t="s">
        <v>89</v>
      </c>
      <c r="E17" s="25">
        <v>10</v>
      </c>
      <c r="F17" s="25"/>
      <c r="G17" s="26"/>
      <c r="H17" s="27"/>
      <c r="I17" s="6">
        <f t="shared" si="0"/>
        <v>0</v>
      </c>
      <c r="J17" s="18">
        <f t="shared" si="1"/>
        <v>0</v>
      </c>
      <c r="K17" s="7">
        <v>0.08</v>
      </c>
      <c r="L17" s="8">
        <f t="shared" si="2"/>
        <v>0</v>
      </c>
      <c r="M17" s="23"/>
    </row>
    <row r="18" spans="1:13" s="17" customFormat="1" ht="38.25">
      <c r="A18" s="23">
        <v>15</v>
      </c>
      <c r="B18" s="35" t="s">
        <v>187</v>
      </c>
      <c r="C18" s="24" t="s">
        <v>46</v>
      </c>
      <c r="D18" s="23" t="s">
        <v>89</v>
      </c>
      <c r="E18" s="25">
        <v>1</v>
      </c>
      <c r="F18" s="25"/>
      <c r="G18" s="26"/>
      <c r="H18" s="27"/>
      <c r="I18" s="6">
        <f t="shared" si="0"/>
        <v>0</v>
      </c>
      <c r="J18" s="18">
        <f t="shared" si="1"/>
        <v>0</v>
      </c>
      <c r="K18" s="7">
        <v>0.08</v>
      </c>
      <c r="L18" s="8">
        <f t="shared" si="2"/>
        <v>0</v>
      </c>
      <c r="M18" s="23"/>
    </row>
    <row r="19" spans="1:13" s="17" customFormat="1" ht="50.25" customHeight="1">
      <c r="A19" s="23">
        <v>16</v>
      </c>
      <c r="B19" s="35" t="s">
        <v>188</v>
      </c>
      <c r="C19" s="24" t="s">
        <v>46</v>
      </c>
      <c r="D19" s="23" t="s">
        <v>89</v>
      </c>
      <c r="E19" s="25">
        <v>4</v>
      </c>
      <c r="F19" s="25"/>
      <c r="G19" s="26"/>
      <c r="H19" s="27"/>
      <c r="I19" s="6">
        <f t="shared" si="0"/>
        <v>0</v>
      </c>
      <c r="J19" s="18">
        <f t="shared" si="1"/>
        <v>0</v>
      </c>
      <c r="K19" s="7">
        <v>0.23</v>
      </c>
      <c r="L19" s="8">
        <f t="shared" si="2"/>
        <v>0</v>
      </c>
      <c r="M19" s="23"/>
    </row>
    <row r="20" spans="1:13" s="17" customFormat="1" ht="50.25" customHeight="1">
      <c r="A20" s="23">
        <v>17</v>
      </c>
      <c r="B20" s="35" t="s">
        <v>189</v>
      </c>
      <c r="C20" s="24" t="s">
        <v>46</v>
      </c>
      <c r="D20" s="23" t="s">
        <v>89</v>
      </c>
      <c r="E20" s="25">
        <v>4</v>
      </c>
      <c r="F20" s="25"/>
      <c r="G20" s="26"/>
      <c r="H20" s="27"/>
      <c r="I20" s="6">
        <f t="shared" si="0"/>
        <v>0</v>
      </c>
      <c r="J20" s="18">
        <f t="shared" si="1"/>
        <v>0</v>
      </c>
      <c r="K20" s="7">
        <v>0.23</v>
      </c>
      <c r="L20" s="8">
        <f t="shared" si="2"/>
        <v>0</v>
      </c>
      <c r="M20" s="23"/>
    </row>
    <row r="21" spans="1:13" s="17" customFormat="1" ht="50.25" customHeight="1">
      <c r="A21" s="23">
        <v>18</v>
      </c>
      <c r="B21" s="35" t="s">
        <v>190</v>
      </c>
      <c r="C21" s="24" t="s">
        <v>46</v>
      </c>
      <c r="D21" s="23" t="s">
        <v>89</v>
      </c>
      <c r="E21" s="25">
        <v>3</v>
      </c>
      <c r="F21" s="25"/>
      <c r="G21" s="26"/>
      <c r="H21" s="27"/>
      <c r="I21" s="6">
        <f t="shared" si="0"/>
        <v>0</v>
      </c>
      <c r="J21" s="18">
        <f t="shared" si="1"/>
        <v>0</v>
      </c>
      <c r="K21" s="7">
        <v>0.23</v>
      </c>
      <c r="L21" s="8">
        <f t="shared" si="2"/>
        <v>0</v>
      </c>
      <c r="M21" s="23"/>
    </row>
    <row r="22" spans="1:13" s="17" customFormat="1" ht="102">
      <c r="A22" s="23">
        <v>19</v>
      </c>
      <c r="B22" s="35" t="s">
        <v>191</v>
      </c>
      <c r="C22" s="24" t="s">
        <v>46</v>
      </c>
      <c r="D22" s="23" t="s">
        <v>89</v>
      </c>
      <c r="E22" s="25">
        <v>35</v>
      </c>
      <c r="F22" s="25"/>
      <c r="G22" s="26"/>
      <c r="H22" s="27"/>
      <c r="I22" s="6">
        <f t="shared" si="0"/>
        <v>0</v>
      </c>
      <c r="J22" s="18">
        <f t="shared" si="1"/>
        <v>0</v>
      </c>
      <c r="K22" s="7">
        <v>0.08</v>
      </c>
      <c r="L22" s="8">
        <f t="shared" si="2"/>
        <v>0</v>
      </c>
      <c r="M22" s="23"/>
    </row>
    <row r="23" spans="1:13" s="17" customFormat="1" ht="38.25" customHeight="1">
      <c r="A23" s="23">
        <v>20</v>
      </c>
      <c r="B23" s="35" t="s">
        <v>212</v>
      </c>
      <c r="C23" s="24" t="s">
        <v>46</v>
      </c>
      <c r="D23" s="23" t="s">
        <v>56</v>
      </c>
      <c r="E23" s="25">
        <v>5</v>
      </c>
      <c r="F23" s="25"/>
      <c r="G23" s="26"/>
      <c r="H23" s="27"/>
      <c r="I23" s="6">
        <f t="shared" si="0"/>
        <v>0</v>
      </c>
      <c r="J23" s="18">
        <f t="shared" si="1"/>
        <v>0</v>
      </c>
      <c r="K23" s="7">
        <v>0.23</v>
      </c>
      <c r="L23" s="8">
        <f t="shared" si="2"/>
        <v>0</v>
      </c>
      <c r="M23" s="23"/>
    </row>
    <row r="24" spans="1:13" s="14" customFormat="1">
      <c r="A24" s="9"/>
      <c r="B24" s="10"/>
      <c r="C24" s="10"/>
      <c r="D24" s="11"/>
      <c r="E24" s="12"/>
      <c r="F24" s="12"/>
      <c r="G24" s="13"/>
      <c r="H24" s="70" t="s">
        <v>1</v>
      </c>
      <c r="I24" s="71"/>
      <c r="J24" s="19">
        <f>SUM(J4:J23)</f>
        <v>0</v>
      </c>
      <c r="K24" s="13"/>
      <c r="L24" s="19">
        <f>SUM(L4:L23)</f>
        <v>0</v>
      </c>
      <c r="M24" s="5"/>
    </row>
    <row r="25" spans="1:13" s="14" customFormat="1">
      <c r="A25" s="9"/>
      <c r="B25" s="10"/>
      <c r="C25" s="10"/>
      <c r="D25" s="11"/>
      <c r="E25" s="12"/>
      <c r="F25" s="12"/>
      <c r="G25" s="5"/>
      <c r="H25" s="20"/>
      <c r="I25" s="5"/>
      <c r="J25" s="5"/>
      <c r="K25" s="5"/>
      <c r="L25" s="5"/>
      <c r="M25" s="5"/>
    </row>
    <row r="26" spans="1:13">
      <c r="A26" s="21" t="s">
        <v>0</v>
      </c>
    </row>
    <row r="27" spans="1:13">
      <c r="A27" s="21" t="s">
        <v>23</v>
      </c>
    </row>
    <row r="28" spans="1:13">
      <c r="A28" s="21" t="s">
        <v>24</v>
      </c>
    </row>
    <row r="29" spans="1:13">
      <c r="A29" s="22"/>
    </row>
    <row r="30" spans="1:13">
      <c r="J30" s="15" t="s">
        <v>22</v>
      </c>
      <c r="L30" s="1"/>
    </row>
    <row r="32" spans="1:13">
      <c r="J32" s="15" t="s">
        <v>8</v>
      </c>
    </row>
  </sheetData>
  <mergeCells count="1">
    <mergeCell ref="H24:I24"/>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view="pageBreakPreview" zoomScaleNormal="100" zoomScaleSheetLayoutView="100" workbookViewId="0">
      <selection activeCell="F20" sqref="F20"/>
    </sheetView>
  </sheetViews>
  <sheetFormatPr defaultRowHeight="12.75"/>
  <cols>
    <col min="1" max="1" width="5" style="15" customWidth="1"/>
    <col min="2" max="2" width="40.5703125" style="1" customWidth="1"/>
    <col min="3" max="3" width="7.140625" style="1" customWidth="1"/>
    <col min="4" max="6" width="8.42578125" style="1" customWidth="1"/>
    <col min="7" max="7" width="12.7109375" style="15" customWidth="1"/>
    <col min="8" max="8" width="13.7109375" style="15" customWidth="1"/>
    <col min="9" max="9" width="11.85546875" style="15" customWidth="1"/>
    <col min="10" max="10" width="16.140625" style="15" customWidth="1"/>
    <col min="11" max="11" width="4.85546875" style="15" customWidth="1"/>
    <col min="12" max="12" width="14.85546875" style="15" customWidth="1"/>
    <col min="13" max="13" width="17.140625" style="1" customWidth="1"/>
    <col min="14" max="16384" width="9.140625" style="1"/>
  </cols>
  <sheetData>
    <row r="1" spans="1:21" s="56" customFormat="1">
      <c r="A1" s="53"/>
      <c r="B1" s="54" t="s">
        <v>33</v>
      </c>
      <c r="C1" s="55" t="s">
        <v>100</v>
      </c>
      <c r="D1" s="67" t="s">
        <v>96</v>
      </c>
      <c r="E1" s="65"/>
      <c r="F1" s="65"/>
      <c r="G1" s="65"/>
      <c r="H1" s="65"/>
      <c r="I1" s="65"/>
      <c r="J1" s="65"/>
      <c r="K1" s="65"/>
      <c r="L1" s="65"/>
      <c r="M1" s="65"/>
    </row>
    <row r="2" spans="1:21" s="5" customFormat="1" ht="63.75">
      <c r="A2" s="2" t="s">
        <v>31</v>
      </c>
      <c r="B2" s="3" t="s">
        <v>9</v>
      </c>
      <c r="C2" s="4" t="s">
        <v>25</v>
      </c>
      <c r="D2" s="4" t="s">
        <v>26</v>
      </c>
      <c r="E2" s="4" t="s">
        <v>7</v>
      </c>
      <c r="F2" s="4" t="s">
        <v>27</v>
      </c>
      <c r="G2" s="4" t="s">
        <v>30</v>
      </c>
      <c r="H2" s="4" t="s">
        <v>6</v>
      </c>
      <c r="I2" s="4" t="s">
        <v>5</v>
      </c>
      <c r="J2" s="4" t="s">
        <v>4</v>
      </c>
      <c r="K2" s="4" t="s">
        <v>3</v>
      </c>
      <c r="L2" s="4" t="s">
        <v>2</v>
      </c>
      <c r="M2" s="16" t="s">
        <v>28</v>
      </c>
    </row>
    <row r="3" spans="1:21" s="17" customFormat="1">
      <c r="A3" s="23" t="s">
        <v>10</v>
      </c>
      <c r="B3" s="23" t="s">
        <v>11</v>
      </c>
      <c r="C3" s="24" t="s">
        <v>12</v>
      </c>
      <c r="D3" s="23" t="s">
        <v>13</v>
      </c>
      <c r="E3" s="25" t="s">
        <v>14</v>
      </c>
      <c r="F3" s="25" t="s">
        <v>15</v>
      </c>
      <c r="G3" s="26" t="s">
        <v>16</v>
      </c>
      <c r="H3" s="27" t="s">
        <v>17</v>
      </c>
      <c r="I3" s="28" t="s">
        <v>18</v>
      </c>
      <c r="J3" s="29" t="s">
        <v>19</v>
      </c>
      <c r="K3" s="28" t="s">
        <v>20</v>
      </c>
      <c r="L3" s="28" t="s">
        <v>21</v>
      </c>
      <c r="M3" s="23" t="s">
        <v>29</v>
      </c>
    </row>
    <row r="4" spans="1:21" s="17" customFormat="1" ht="51.75" customHeight="1">
      <c r="A4" s="23">
        <v>1</v>
      </c>
      <c r="B4" s="35" t="s">
        <v>98</v>
      </c>
      <c r="C4" s="24" t="s">
        <v>46</v>
      </c>
      <c r="D4" s="23" t="s">
        <v>56</v>
      </c>
      <c r="E4" s="25">
        <v>20</v>
      </c>
      <c r="F4" s="25"/>
      <c r="G4" s="26"/>
      <c r="H4" s="42"/>
      <c r="I4" s="6">
        <f t="shared" ref="I4:I5" si="0">ROUND(H4*(1+(K4/100)),2)</f>
        <v>0</v>
      </c>
      <c r="J4" s="18">
        <f t="shared" ref="J4:J5" si="1">ROUND(E4*H4,2)</f>
        <v>0</v>
      </c>
      <c r="K4" s="7">
        <v>0.08</v>
      </c>
      <c r="L4" s="8">
        <f t="shared" ref="L4:L5" si="2">ROUND(J4*K4+J4,2)</f>
        <v>0</v>
      </c>
      <c r="M4" s="23"/>
    </row>
    <row r="5" spans="1:21" s="17" customFormat="1">
      <c r="A5" s="23">
        <v>2</v>
      </c>
      <c r="B5" s="48" t="s">
        <v>99</v>
      </c>
      <c r="C5" s="24" t="s">
        <v>46</v>
      </c>
      <c r="D5" s="23" t="s">
        <v>56</v>
      </c>
      <c r="E5" s="25">
        <v>10</v>
      </c>
      <c r="F5" s="25"/>
      <c r="G5" s="26"/>
      <c r="H5" s="27"/>
      <c r="I5" s="6">
        <f t="shared" si="0"/>
        <v>0</v>
      </c>
      <c r="J5" s="18">
        <f t="shared" si="1"/>
        <v>0</v>
      </c>
      <c r="K5" s="7">
        <v>0.08</v>
      </c>
      <c r="L5" s="8">
        <f t="shared" si="2"/>
        <v>0</v>
      </c>
      <c r="M5" s="23"/>
    </row>
    <row r="6" spans="1:21" s="14" customFormat="1">
      <c r="A6" s="9"/>
      <c r="B6" s="10"/>
      <c r="C6" s="10"/>
      <c r="D6" s="11"/>
      <c r="E6" s="12"/>
      <c r="F6" s="12"/>
      <c r="G6" s="13"/>
      <c r="H6" s="70" t="s">
        <v>1</v>
      </c>
      <c r="I6" s="71"/>
      <c r="J6" s="19">
        <f>SUM(J4:J5)</f>
        <v>0</v>
      </c>
      <c r="K6" s="13"/>
      <c r="L6" s="19">
        <f>SUM(L4:L5)</f>
        <v>0</v>
      </c>
      <c r="M6" s="5"/>
      <c r="U6" s="14" t="s">
        <v>32</v>
      </c>
    </row>
    <row r="7" spans="1:21" s="14" customFormat="1">
      <c r="A7" s="9"/>
      <c r="B7" s="10"/>
      <c r="C7" s="10"/>
      <c r="D7" s="11"/>
      <c r="E7" s="12"/>
      <c r="F7" s="12"/>
      <c r="G7" s="5"/>
      <c r="H7" s="20"/>
      <c r="I7" s="5"/>
      <c r="J7" s="5"/>
      <c r="K7" s="5"/>
      <c r="L7" s="5"/>
      <c r="M7" s="5"/>
    </row>
    <row r="8" spans="1:21">
      <c r="A8" s="21" t="s">
        <v>0</v>
      </c>
    </row>
    <row r="9" spans="1:21">
      <c r="A9" s="21" t="s">
        <v>23</v>
      </c>
    </row>
    <row r="10" spans="1:21">
      <c r="A10" s="21" t="s">
        <v>24</v>
      </c>
    </row>
    <row r="11" spans="1:21">
      <c r="A11" s="22"/>
    </row>
    <row r="12" spans="1:21">
      <c r="B12" s="56"/>
      <c r="J12" s="15" t="s">
        <v>22</v>
      </c>
      <c r="L12" s="1"/>
    </row>
    <row r="14" spans="1:21">
      <c r="J14" s="15" t="s">
        <v>8</v>
      </c>
    </row>
  </sheetData>
  <mergeCells count="1">
    <mergeCell ref="H6:I6"/>
  </mergeCells>
  <pageMargins left="0.7" right="0.7" top="0.75" bottom="0.75" header="0.3" footer="0.3"/>
  <pageSetup paperSize="9" scale="79" orientation="landscape" horizontalDpi="4294967294" verticalDpi="4294967294" r:id="rId1"/>
  <headerFooter>
    <oddHeader>&amp;LFormularz asortymentowo-cenowy&amp;CZP/3/2020&amp;RZałącznik nr 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24</vt:i4>
      </vt:variant>
      <vt:variant>
        <vt:lpstr>Zakresy nazwane</vt:lpstr>
      </vt:variant>
      <vt:variant>
        <vt:i4>22</vt:i4>
      </vt:variant>
    </vt:vector>
  </HeadingPairs>
  <TitlesOfParts>
    <vt:vector size="46"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'1'!Obszar_wydruku</vt:lpstr>
      <vt:lpstr>'10'!Obszar_wydruku</vt:lpstr>
      <vt:lpstr>'11'!Obszar_wydruku</vt:lpstr>
      <vt:lpstr>'12'!Obszar_wydruku</vt:lpstr>
      <vt:lpstr>'13'!Obszar_wydruku</vt:lpstr>
      <vt:lpstr>'14'!Obszar_wydruku</vt:lpstr>
      <vt:lpstr>'16'!Obszar_wydruku</vt:lpstr>
      <vt:lpstr>'17'!Obszar_wydruku</vt:lpstr>
      <vt:lpstr>'18'!Obszar_wydruku</vt:lpstr>
      <vt:lpstr>'19'!Obszar_wydruku</vt:lpstr>
      <vt:lpstr>'2'!Obszar_wydruku</vt:lpstr>
      <vt:lpstr>'20'!Obszar_wydruku</vt:lpstr>
      <vt:lpstr>'21'!Obszar_wydruku</vt:lpstr>
      <vt:lpstr>'22'!Obszar_wydruku</vt:lpstr>
      <vt:lpstr>'23'!Obszar_wydruku</vt:lpstr>
      <vt:lpstr>'24'!Obszar_wydruku</vt:lpstr>
      <vt:lpstr>'3'!Obszar_wydruku</vt:lpstr>
      <vt:lpstr>'4'!Obszar_wydruku</vt:lpstr>
      <vt:lpstr>'5'!Obszar_wydruku</vt:lpstr>
      <vt:lpstr>'6'!Obszar_wydruku</vt:lpstr>
      <vt:lpstr>'7'!Obszar_wydruku</vt:lpstr>
      <vt:lpstr>'9'!Obszar_wydruku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Agnieszka Andrzejczak</cp:lastModifiedBy>
  <cp:lastPrinted>2020-01-20T13:41:34Z</cp:lastPrinted>
  <dcterms:created xsi:type="dcterms:W3CDTF">2019-04-17T18:40:59Z</dcterms:created>
  <dcterms:modified xsi:type="dcterms:W3CDTF">2020-01-20T13:42:26Z</dcterms:modified>
</cp:coreProperties>
</file>