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/>
  </bookViews>
  <sheets>
    <sheet name="Arkusz1" sheetId="1" r:id="rId1"/>
  </sheets>
  <definedNames>
    <definedName name="_Hlk508690177" localSheetId="0">Arkusz1!#REF!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73" i="1" l="1"/>
  <c r="J673" i="1" s="1"/>
  <c r="L673" i="1" s="1"/>
  <c r="H672" i="1"/>
  <c r="J672" i="1" s="1"/>
  <c r="H662" i="1"/>
  <c r="J662" i="1" s="1"/>
  <c r="L662" i="1" s="1"/>
  <c r="H661" i="1"/>
  <c r="J661" i="1" s="1"/>
  <c r="H514" i="1"/>
  <c r="J514" i="1" s="1"/>
  <c r="L514" i="1" s="1"/>
  <c r="J674" i="1" l="1"/>
  <c r="L672" i="1"/>
  <c r="L674" i="1" s="1"/>
  <c r="L661" i="1"/>
  <c r="L663" i="1" s="1"/>
  <c r="J663" i="1"/>
  <c r="H648" i="1" l="1"/>
  <c r="H649" i="1"/>
  <c r="J649" i="1" s="1"/>
  <c r="L649" i="1" s="1"/>
  <c r="H645" i="1" l="1"/>
  <c r="J645" i="1" s="1"/>
  <c r="L645" i="1" s="1"/>
  <c r="H139" i="1" l="1"/>
  <c r="J139" i="1" s="1"/>
  <c r="L139" i="1" s="1"/>
  <c r="E647" i="1" l="1"/>
  <c r="H588" i="1"/>
  <c r="J588" i="1" s="1"/>
  <c r="L588" i="1" s="1"/>
  <c r="H589" i="1"/>
  <c r="J589" i="1" s="1"/>
  <c r="L589" i="1" s="1"/>
  <c r="H590" i="1"/>
  <c r="J590" i="1" s="1"/>
  <c r="L590" i="1" s="1"/>
  <c r="H587" i="1"/>
  <c r="J587" i="1" s="1"/>
  <c r="L587" i="1" s="1"/>
  <c r="H586" i="1"/>
  <c r="J586" i="1" s="1"/>
  <c r="L586" i="1" s="1"/>
  <c r="H584" i="1"/>
  <c r="J584" i="1" s="1"/>
  <c r="L584" i="1" s="1"/>
  <c r="H585" i="1"/>
  <c r="J585" i="1" s="1"/>
  <c r="L585" i="1" s="1"/>
  <c r="H578" i="1"/>
  <c r="J578" i="1" s="1"/>
  <c r="L578" i="1" s="1"/>
  <c r="J648" i="1"/>
  <c r="L648" i="1" s="1"/>
  <c r="H644" i="1"/>
  <c r="J644" i="1" s="1"/>
  <c r="L644" i="1" s="1"/>
  <c r="H646" i="1"/>
  <c r="J646" i="1" s="1"/>
  <c r="L646" i="1" s="1"/>
  <c r="H647" i="1"/>
  <c r="J647" i="1" s="1"/>
  <c r="L647" i="1" s="1"/>
  <c r="H650" i="1"/>
  <c r="J650" i="1" s="1"/>
  <c r="L650" i="1" s="1"/>
  <c r="H651" i="1"/>
  <c r="J651" i="1" s="1"/>
  <c r="L651" i="1" s="1"/>
  <c r="H643" i="1"/>
  <c r="J643" i="1" s="1"/>
  <c r="L643" i="1" s="1"/>
  <c r="L652" i="1" l="1"/>
  <c r="J652" i="1"/>
  <c r="H113" i="1"/>
  <c r="J113" i="1" s="1"/>
  <c r="L113" i="1" s="1"/>
  <c r="H579" i="1" l="1"/>
  <c r="H580" i="1"/>
  <c r="H581" i="1"/>
  <c r="H582" i="1"/>
  <c r="H583" i="1"/>
  <c r="H577" i="1"/>
  <c r="H567" i="1"/>
  <c r="H566" i="1"/>
  <c r="H233" i="1" l="1"/>
  <c r="J233" i="1" s="1"/>
  <c r="L233" i="1" s="1"/>
  <c r="H232" i="1"/>
  <c r="J232" i="1" s="1"/>
  <c r="L232" i="1" s="1"/>
  <c r="H632" i="1"/>
  <c r="J632" i="1" s="1"/>
  <c r="L632" i="1" s="1"/>
  <c r="H633" i="1"/>
  <c r="J633" i="1" s="1"/>
  <c r="L633" i="1" s="1"/>
  <c r="H482" i="1"/>
  <c r="J482" i="1" s="1"/>
  <c r="L482" i="1" s="1"/>
  <c r="H515" i="1"/>
  <c r="J515" i="1" s="1"/>
  <c r="L515" i="1" s="1"/>
  <c r="H456" i="1" l="1"/>
  <c r="J456" i="1" s="1"/>
  <c r="L456" i="1" s="1"/>
  <c r="H455" i="1"/>
  <c r="J455" i="1" s="1"/>
  <c r="L455" i="1" s="1"/>
  <c r="H454" i="1"/>
  <c r="J454" i="1" s="1"/>
  <c r="L454" i="1" s="1"/>
  <c r="H453" i="1"/>
  <c r="J453" i="1" s="1"/>
  <c r="L453" i="1" s="1"/>
  <c r="J171" i="1" l="1"/>
  <c r="L171" i="1" s="1"/>
  <c r="J172" i="1"/>
  <c r="L172" i="1" s="1"/>
  <c r="J187" i="1"/>
  <c r="L187" i="1" s="1"/>
  <c r="H334" i="1"/>
  <c r="J334" i="1" s="1"/>
  <c r="L334" i="1" s="1"/>
  <c r="H335" i="1"/>
  <c r="J335" i="1" s="1"/>
  <c r="L335" i="1" s="1"/>
  <c r="H302" i="1"/>
  <c r="J302" i="1" s="1"/>
  <c r="L302" i="1" s="1"/>
  <c r="H303" i="1"/>
  <c r="J303" i="1" s="1"/>
  <c r="L303" i="1" s="1"/>
  <c r="H304" i="1"/>
  <c r="J304" i="1" s="1"/>
  <c r="L304" i="1" s="1"/>
  <c r="H305" i="1"/>
  <c r="J305" i="1" s="1"/>
  <c r="L305" i="1" s="1"/>
  <c r="H301" i="1"/>
  <c r="J301" i="1" s="1"/>
  <c r="L301" i="1" s="1"/>
  <c r="H300" i="1"/>
  <c r="J300" i="1" s="1"/>
  <c r="L300" i="1" s="1"/>
  <c r="H299" i="1"/>
  <c r="J299" i="1" s="1"/>
  <c r="L299" i="1" s="1"/>
  <c r="H291" i="1"/>
  <c r="J291" i="1" s="1"/>
  <c r="L291" i="1" s="1"/>
  <c r="H290" i="1"/>
  <c r="J290" i="1" s="1"/>
  <c r="L290" i="1" s="1"/>
  <c r="H631" i="1" l="1"/>
  <c r="J631" i="1" s="1"/>
  <c r="L631" i="1" l="1"/>
  <c r="L634" i="1" s="1"/>
  <c r="J634" i="1"/>
  <c r="H497" i="1"/>
  <c r="J497" i="1" s="1"/>
  <c r="L497" i="1" s="1"/>
  <c r="H494" i="1"/>
  <c r="J494" i="1" s="1"/>
  <c r="L494" i="1" s="1"/>
  <c r="H495" i="1"/>
  <c r="J495" i="1" s="1"/>
  <c r="L495" i="1" s="1"/>
  <c r="H496" i="1"/>
  <c r="J496" i="1" s="1"/>
  <c r="L496" i="1" s="1"/>
  <c r="H193" i="1" l="1"/>
  <c r="J193" i="1" s="1"/>
  <c r="L193" i="1" s="1"/>
  <c r="H194" i="1"/>
  <c r="J194" i="1" s="1"/>
  <c r="L194" i="1" s="1"/>
  <c r="J579" i="1" l="1"/>
  <c r="L579" i="1" s="1"/>
  <c r="J580" i="1"/>
  <c r="L580" i="1" s="1"/>
  <c r="J581" i="1"/>
  <c r="L581" i="1" s="1"/>
  <c r="J582" i="1"/>
  <c r="L582" i="1" s="1"/>
  <c r="J583" i="1"/>
  <c r="L583" i="1" s="1"/>
  <c r="H31" i="1" l="1"/>
  <c r="J31" i="1" s="1"/>
  <c r="L31" i="1" s="1"/>
  <c r="H19" i="1"/>
  <c r="J19" i="1" s="1"/>
  <c r="L19" i="1" s="1"/>
  <c r="H611" i="1" l="1"/>
  <c r="J611" i="1" s="1"/>
  <c r="L611" i="1" s="1"/>
  <c r="H610" i="1"/>
  <c r="J610" i="1" s="1"/>
  <c r="J612" i="1" l="1"/>
  <c r="L610" i="1"/>
  <c r="L612" i="1" s="1"/>
  <c r="H621" i="1"/>
  <c r="J621" i="1" s="1"/>
  <c r="L621" i="1" s="1"/>
  <c r="H243" i="1"/>
  <c r="J243" i="1" s="1"/>
  <c r="L243" i="1" s="1"/>
  <c r="H244" i="1"/>
  <c r="J244" i="1" s="1"/>
  <c r="L244" i="1" s="1"/>
  <c r="H245" i="1"/>
  <c r="J245" i="1" s="1"/>
  <c r="L245" i="1" s="1"/>
  <c r="H246" i="1"/>
  <c r="J246" i="1" s="1"/>
  <c r="L246" i="1" s="1"/>
  <c r="H247" i="1"/>
  <c r="J247" i="1" s="1"/>
  <c r="L247" i="1" s="1"/>
  <c r="H248" i="1"/>
  <c r="J248" i="1" s="1"/>
  <c r="L248" i="1" s="1"/>
  <c r="H249" i="1"/>
  <c r="J249" i="1" s="1"/>
  <c r="L249" i="1" s="1"/>
  <c r="H250" i="1"/>
  <c r="J250" i="1" s="1"/>
  <c r="L250" i="1" s="1"/>
  <c r="H251" i="1"/>
  <c r="J251" i="1" s="1"/>
  <c r="L251" i="1" s="1"/>
  <c r="H252" i="1"/>
  <c r="J252" i="1" s="1"/>
  <c r="L252" i="1" s="1"/>
  <c r="H253" i="1"/>
  <c r="J253" i="1" s="1"/>
  <c r="L253" i="1" s="1"/>
  <c r="H254" i="1"/>
  <c r="J254" i="1" s="1"/>
  <c r="L254" i="1" s="1"/>
  <c r="H255" i="1"/>
  <c r="J255" i="1" s="1"/>
  <c r="L255" i="1" s="1"/>
  <c r="H256" i="1"/>
  <c r="J256" i="1" s="1"/>
  <c r="L256" i="1" s="1"/>
  <c r="H242" i="1"/>
  <c r="J242" i="1" s="1"/>
  <c r="H82" i="1"/>
  <c r="J82" i="1" s="1"/>
  <c r="L82" i="1" s="1"/>
  <c r="H83" i="1"/>
  <c r="J83" i="1" s="1"/>
  <c r="L83" i="1" s="1"/>
  <c r="H84" i="1"/>
  <c r="J84" i="1" s="1"/>
  <c r="L84" i="1" s="1"/>
  <c r="H85" i="1"/>
  <c r="J85" i="1" s="1"/>
  <c r="L85" i="1" s="1"/>
  <c r="H81" i="1"/>
  <c r="J81" i="1" s="1"/>
  <c r="L242" i="1" l="1"/>
  <c r="L257" i="1" s="1"/>
  <c r="J257" i="1"/>
  <c r="J86" i="1"/>
  <c r="L81" i="1"/>
  <c r="L86" i="1" s="1"/>
  <c r="L622" i="1"/>
  <c r="J622" i="1"/>
  <c r="H600" i="1"/>
  <c r="J600" i="1" s="1"/>
  <c r="J601" i="1" l="1"/>
  <c r="L600" i="1"/>
  <c r="L601" i="1" s="1"/>
  <c r="H32" i="1"/>
  <c r="J32" i="1" s="1"/>
  <c r="L32" i="1" s="1"/>
  <c r="H33" i="1"/>
  <c r="J33" i="1" s="1"/>
  <c r="L33" i="1" s="1"/>
  <c r="H34" i="1"/>
  <c r="J34" i="1" s="1"/>
  <c r="L34" i="1" s="1"/>
  <c r="H35" i="1"/>
  <c r="J35" i="1" s="1"/>
  <c r="L35" i="1" s="1"/>
  <c r="H36" i="1"/>
  <c r="J36" i="1" s="1"/>
  <c r="L36" i="1" s="1"/>
  <c r="H37" i="1"/>
  <c r="J37" i="1" s="1"/>
  <c r="L37" i="1" s="1"/>
  <c r="H30" i="1"/>
  <c r="J30" i="1" s="1"/>
  <c r="H14" i="1"/>
  <c r="J14" i="1" s="1"/>
  <c r="L14" i="1" s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20" i="1"/>
  <c r="J20" i="1" s="1"/>
  <c r="L20" i="1" s="1"/>
  <c r="H13" i="1"/>
  <c r="J13" i="1" s="1"/>
  <c r="J38" i="1" l="1"/>
  <c r="L30" i="1"/>
  <c r="L38" i="1" s="1"/>
  <c r="J21" i="1"/>
  <c r="L13" i="1"/>
  <c r="L21" i="1" s="1"/>
  <c r="H231" i="1"/>
  <c r="J231" i="1" s="1"/>
  <c r="L231" i="1" s="1"/>
  <c r="H270" i="1" l="1"/>
  <c r="J270" i="1" s="1"/>
  <c r="L270" i="1" s="1"/>
  <c r="H140" i="1"/>
  <c r="J140" i="1" s="1"/>
  <c r="L140" i="1" s="1"/>
  <c r="H537" i="1"/>
  <c r="J537" i="1" s="1"/>
  <c r="L537" i="1" s="1"/>
  <c r="H536" i="1"/>
  <c r="J536" i="1" s="1"/>
  <c r="L536" i="1" s="1"/>
  <c r="J577" i="1"/>
  <c r="J591" i="1" s="1"/>
  <c r="H476" i="1"/>
  <c r="J476" i="1" s="1"/>
  <c r="H388" i="1"/>
  <c r="J388" i="1" s="1"/>
  <c r="L388" i="1" s="1"/>
  <c r="H387" i="1"/>
  <c r="J387" i="1" s="1"/>
  <c r="L387" i="1" s="1"/>
  <c r="H386" i="1"/>
  <c r="J386" i="1" s="1"/>
  <c r="L386" i="1" s="1"/>
  <c r="H385" i="1"/>
  <c r="J385" i="1" s="1"/>
  <c r="L476" i="1" l="1"/>
  <c r="J389" i="1"/>
  <c r="L385" i="1"/>
  <c r="L389" i="1" s="1"/>
  <c r="L577" i="1"/>
  <c r="L591" i="1" s="1"/>
  <c r="H230" i="1" l="1"/>
  <c r="J230" i="1" s="1"/>
  <c r="L230" i="1" s="1"/>
  <c r="H105" i="1" l="1"/>
  <c r="J105" i="1" s="1"/>
  <c r="L105" i="1" l="1"/>
  <c r="J567" i="1"/>
  <c r="L567" i="1" s="1"/>
  <c r="J566" i="1"/>
  <c r="H71" i="1"/>
  <c r="J71" i="1" s="1"/>
  <c r="L71" i="1" s="1"/>
  <c r="H70" i="1"/>
  <c r="J70" i="1" s="1"/>
  <c r="L70" i="1" s="1"/>
  <c r="H69" i="1"/>
  <c r="J69" i="1" s="1"/>
  <c r="L69" i="1" s="1"/>
  <c r="H68" i="1"/>
  <c r="J68" i="1" s="1"/>
  <c r="L68" i="1" s="1"/>
  <c r="H62" i="1"/>
  <c r="J62" i="1" s="1"/>
  <c r="L62" i="1" s="1"/>
  <c r="H63" i="1"/>
  <c r="J63" i="1" s="1"/>
  <c r="L63" i="1" s="1"/>
  <c r="H64" i="1"/>
  <c r="J64" i="1" s="1"/>
  <c r="L64" i="1" s="1"/>
  <c r="H60" i="1"/>
  <c r="J60" i="1" s="1"/>
  <c r="L60" i="1" s="1"/>
  <c r="H61" i="1"/>
  <c r="J61" i="1" s="1"/>
  <c r="L61" i="1" s="1"/>
  <c r="L566" i="1" l="1"/>
  <c r="L568" i="1" s="1"/>
  <c r="J568" i="1"/>
  <c r="H513" i="1"/>
  <c r="J513" i="1" s="1"/>
  <c r="L513" i="1" s="1"/>
  <c r="H268" i="1"/>
  <c r="J268" i="1" s="1"/>
  <c r="L268" i="1" s="1"/>
  <c r="H269" i="1"/>
  <c r="J269" i="1" s="1"/>
  <c r="L269" i="1" s="1"/>
  <c r="H267" i="1"/>
  <c r="J267" i="1" s="1"/>
  <c r="L267" i="1" s="1"/>
  <c r="H266" i="1"/>
  <c r="J266" i="1" s="1"/>
  <c r="L266" i="1" s="1"/>
  <c r="H265" i="1"/>
  <c r="J265" i="1" s="1"/>
  <c r="J271" i="1" l="1"/>
  <c r="L265" i="1"/>
  <c r="L271" i="1" s="1"/>
  <c r="H158" i="1"/>
  <c r="J158" i="1" s="1"/>
  <c r="L158" i="1" s="1"/>
  <c r="H157" i="1"/>
  <c r="J157" i="1" s="1"/>
  <c r="L157" i="1" s="1"/>
  <c r="H156" i="1"/>
  <c r="J156" i="1" s="1"/>
  <c r="L156" i="1" s="1"/>
  <c r="H155" i="1"/>
  <c r="J155" i="1" s="1"/>
  <c r="L155" i="1" s="1"/>
  <c r="H154" i="1"/>
  <c r="J154" i="1" s="1"/>
  <c r="L154" i="1" s="1"/>
  <c r="H153" i="1"/>
  <c r="J153" i="1" s="1"/>
  <c r="L153" i="1" s="1"/>
  <c r="H152" i="1"/>
  <c r="J152" i="1" s="1"/>
  <c r="L152" i="1" s="1"/>
  <c r="H151" i="1"/>
  <c r="J151" i="1" s="1"/>
  <c r="L151" i="1" s="1"/>
  <c r="H150" i="1"/>
  <c r="J150" i="1" s="1"/>
  <c r="L150" i="1" s="1"/>
  <c r="H149" i="1"/>
  <c r="J149" i="1" s="1"/>
  <c r="L149" i="1" s="1"/>
  <c r="H148" i="1"/>
  <c r="J148" i="1" s="1"/>
  <c r="L148" i="1" s="1"/>
  <c r="H200" i="1" l="1"/>
  <c r="J200" i="1" s="1"/>
  <c r="L200" i="1" s="1"/>
  <c r="H201" i="1"/>
  <c r="J201" i="1" s="1"/>
  <c r="L201" i="1" s="1"/>
  <c r="H202" i="1"/>
  <c r="J202" i="1" s="1"/>
  <c r="L202" i="1" s="1"/>
  <c r="H203" i="1"/>
  <c r="J203" i="1" s="1"/>
  <c r="L203" i="1" s="1"/>
  <c r="H554" i="1"/>
  <c r="J554" i="1" s="1"/>
  <c r="H555" i="1"/>
  <c r="J555" i="1" s="1"/>
  <c r="L555" i="1" s="1"/>
  <c r="H556" i="1"/>
  <c r="J556" i="1" s="1"/>
  <c r="L556" i="1" s="1"/>
  <c r="H557" i="1"/>
  <c r="J557" i="1" s="1"/>
  <c r="L557" i="1" s="1"/>
  <c r="H452" i="1"/>
  <c r="J452" i="1" s="1"/>
  <c r="L452" i="1" s="1"/>
  <c r="H451" i="1"/>
  <c r="J451" i="1" s="1"/>
  <c r="L451" i="1" s="1"/>
  <c r="J558" i="1" l="1"/>
  <c r="L554" i="1"/>
  <c r="L558" i="1" s="1"/>
  <c r="H439" i="1"/>
  <c r="J439" i="1" s="1"/>
  <c r="L439" i="1" s="1"/>
  <c r="H429" i="1"/>
  <c r="J429" i="1" s="1"/>
  <c r="H430" i="1"/>
  <c r="J430" i="1" s="1"/>
  <c r="L430" i="1" s="1"/>
  <c r="H431" i="1"/>
  <c r="J431" i="1" s="1"/>
  <c r="L431" i="1" s="1"/>
  <c r="H432" i="1"/>
  <c r="J432" i="1" s="1"/>
  <c r="L432" i="1" s="1"/>
  <c r="H433" i="1"/>
  <c r="J433" i="1" s="1"/>
  <c r="L433" i="1" s="1"/>
  <c r="H434" i="1"/>
  <c r="J434" i="1" s="1"/>
  <c r="L434" i="1" s="1"/>
  <c r="H435" i="1"/>
  <c r="J435" i="1" s="1"/>
  <c r="L435" i="1" s="1"/>
  <c r="H436" i="1"/>
  <c r="J436" i="1" s="1"/>
  <c r="L436" i="1" s="1"/>
  <c r="H437" i="1"/>
  <c r="J437" i="1" s="1"/>
  <c r="L437" i="1" s="1"/>
  <c r="H438" i="1"/>
  <c r="J438" i="1" s="1"/>
  <c r="L438" i="1" s="1"/>
  <c r="H440" i="1"/>
  <c r="J440" i="1" s="1"/>
  <c r="L440" i="1" s="1"/>
  <c r="H441" i="1"/>
  <c r="J441" i="1" s="1"/>
  <c r="L441" i="1" s="1"/>
  <c r="H442" i="1"/>
  <c r="J442" i="1" s="1"/>
  <c r="L442" i="1" s="1"/>
  <c r="H443" i="1"/>
  <c r="J443" i="1" s="1"/>
  <c r="L443" i="1" s="1"/>
  <c r="H444" i="1"/>
  <c r="J444" i="1" s="1"/>
  <c r="L444" i="1" s="1"/>
  <c r="H445" i="1"/>
  <c r="J445" i="1" s="1"/>
  <c r="L445" i="1" s="1"/>
  <c r="H446" i="1"/>
  <c r="J446" i="1" s="1"/>
  <c r="L446" i="1" s="1"/>
  <c r="H447" i="1"/>
  <c r="J447" i="1" s="1"/>
  <c r="L447" i="1" s="1"/>
  <c r="H448" i="1"/>
  <c r="J448" i="1" s="1"/>
  <c r="L448" i="1" s="1"/>
  <c r="H449" i="1"/>
  <c r="J449" i="1" s="1"/>
  <c r="L449" i="1" s="1"/>
  <c r="H450" i="1"/>
  <c r="J450" i="1" s="1"/>
  <c r="L450" i="1" s="1"/>
  <c r="H539" i="1"/>
  <c r="J539" i="1" s="1"/>
  <c r="L539" i="1" s="1"/>
  <c r="H540" i="1"/>
  <c r="J540" i="1" s="1"/>
  <c r="L540" i="1" s="1"/>
  <c r="H541" i="1"/>
  <c r="J541" i="1" s="1"/>
  <c r="L541" i="1" s="1"/>
  <c r="H542" i="1"/>
  <c r="J542" i="1" s="1"/>
  <c r="L542" i="1" s="1"/>
  <c r="H543" i="1"/>
  <c r="J543" i="1" s="1"/>
  <c r="L543" i="1" s="1"/>
  <c r="H544" i="1"/>
  <c r="J544" i="1" s="1"/>
  <c r="L544" i="1" s="1"/>
  <c r="H538" i="1"/>
  <c r="J538" i="1" s="1"/>
  <c r="H478" i="1"/>
  <c r="J478" i="1" s="1"/>
  <c r="L478" i="1" s="1"/>
  <c r="H479" i="1"/>
  <c r="J479" i="1" s="1"/>
  <c r="L479" i="1" s="1"/>
  <c r="H480" i="1"/>
  <c r="J480" i="1" s="1"/>
  <c r="L480" i="1" s="1"/>
  <c r="H481" i="1"/>
  <c r="J481" i="1" s="1"/>
  <c r="L481" i="1" s="1"/>
  <c r="H477" i="1"/>
  <c r="J477" i="1" s="1"/>
  <c r="H509" i="1"/>
  <c r="J509" i="1" s="1"/>
  <c r="L509" i="1" s="1"/>
  <c r="H510" i="1"/>
  <c r="J510" i="1" s="1"/>
  <c r="L510" i="1" s="1"/>
  <c r="H511" i="1"/>
  <c r="J511" i="1" s="1"/>
  <c r="L511" i="1" s="1"/>
  <c r="H512" i="1"/>
  <c r="J512" i="1" s="1"/>
  <c r="L512" i="1" s="1"/>
  <c r="H508" i="1"/>
  <c r="J508" i="1" s="1"/>
  <c r="H526" i="1"/>
  <c r="J526" i="1" s="1"/>
  <c r="L526" i="1" s="1"/>
  <c r="H525" i="1"/>
  <c r="J525" i="1" s="1"/>
  <c r="L525" i="1" s="1"/>
  <c r="H493" i="1"/>
  <c r="J493" i="1" s="1"/>
  <c r="L493" i="1" s="1"/>
  <c r="H498" i="1"/>
  <c r="J498" i="1" s="1"/>
  <c r="L498" i="1" s="1"/>
  <c r="H492" i="1"/>
  <c r="J492" i="1" s="1"/>
  <c r="H329" i="1"/>
  <c r="J329" i="1" s="1"/>
  <c r="L329" i="1" s="1"/>
  <c r="H330" i="1"/>
  <c r="J330" i="1" s="1"/>
  <c r="L330" i="1" s="1"/>
  <c r="H331" i="1"/>
  <c r="J331" i="1" s="1"/>
  <c r="L331" i="1" s="1"/>
  <c r="H328" i="1"/>
  <c r="J328" i="1" s="1"/>
  <c r="L328" i="1" s="1"/>
  <c r="H297" i="1"/>
  <c r="J297" i="1" s="1"/>
  <c r="L297" i="1" s="1"/>
  <c r="H284" i="1"/>
  <c r="J284" i="1" s="1"/>
  <c r="L284" i="1" s="1"/>
  <c r="H283" i="1"/>
  <c r="J283" i="1" s="1"/>
  <c r="L283" i="1" s="1"/>
  <c r="L477" i="1" l="1"/>
  <c r="L483" i="1" s="1"/>
  <c r="J483" i="1"/>
  <c r="J516" i="1"/>
  <c r="J499" i="1"/>
  <c r="L492" i="1"/>
  <c r="L499" i="1" s="1"/>
  <c r="L429" i="1"/>
  <c r="L457" i="1" s="1"/>
  <c r="J457" i="1"/>
  <c r="L508" i="1"/>
  <c r="L516" i="1" s="1"/>
  <c r="L538" i="1"/>
  <c r="L545" i="1" s="1"/>
  <c r="J545" i="1"/>
  <c r="J527" i="1"/>
  <c r="L527" i="1"/>
  <c r="H173" i="1" l="1"/>
  <c r="J173" i="1" s="1"/>
  <c r="L173" i="1" s="1"/>
  <c r="H174" i="1"/>
  <c r="J174" i="1" s="1"/>
  <c r="L174" i="1" s="1"/>
  <c r="H175" i="1"/>
  <c r="J175" i="1" s="1"/>
  <c r="L175" i="1" s="1"/>
  <c r="H196" i="1" l="1"/>
  <c r="J196" i="1" s="1"/>
  <c r="L196" i="1" s="1"/>
  <c r="H198" i="1"/>
  <c r="J198" i="1" s="1"/>
  <c r="L198" i="1" s="1"/>
  <c r="H199" i="1"/>
  <c r="J199" i="1" s="1"/>
  <c r="L199" i="1" s="1"/>
  <c r="H197" i="1"/>
  <c r="J197" i="1" s="1"/>
  <c r="L197" i="1" s="1"/>
  <c r="H195" i="1"/>
  <c r="J195" i="1" s="1"/>
  <c r="L195" i="1" s="1"/>
  <c r="H192" i="1"/>
  <c r="J192" i="1" s="1"/>
  <c r="L192" i="1" s="1"/>
  <c r="H191" i="1"/>
  <c r="J191" i="1" s="1"/>
  <c r="L191" i="1" s="1"/>
  <c r="H188" i="1"/>
  <c r="J188" i="1" s="1"/>
  <c r="L188" i="1" s="1"/>
  <c r="H189" i="1"/>
  <c r="J189" i="1" s="1"/>
  <c r="L189" i="1" s="1"/>
  <c r="H190" i="1"/>
  <c r="J190" i="1" s="1"/>
  <c r="L190" i="1" s="1"/>
  <c r="H186" i="1"/>
  <c r="J186" i="1" s="1"/>
  <c r="L186" i="1" s="1"/>
  <c r="H185" i="1"/>
  <c r="J185" i="1" s="1"/>
  <c r="L185" i="1" s="1"/>
  <c r="H184" i="1"/>
  <c r="J184" i="1" s="1"/>
  <c r="L184" i="1" s="1"/>
  <c r="H183" i="1"/>
  <c r="J183" i="1" s="1"/>
  <c r="L183" i="1" s="1"/>
  <c r="H228" i="1" l="1"/>
  <c r="J228" i="1" s="1"/>
  <c r="L228" i="1" s="1"/>
  <c r="H229" i="1"/>
  <c r="J229" i="1" s="1"/>
  <c r="L229" i="1" s="1"/>
  <c r="H227" i="1"/>
  <c r="J227" i="1" s="1"/>
  <c r="L227" i="1" s="1"/>
  <c r="H226" i="1"/>
  <c r="J226" i="1" s="1"/>
  <c r="L226" i="1" s="1"/>
  <c r="H224" i="1"/>
  <c r="J224" i="1" s="1"/>
  <c r="L224" i="1" s="1"/>
  <c r="H220" i="1"/>
  <c r="J220" i="1" s="1"/>
  <c r="L220" i="1" s="1"/>
  <c r="H221" i="1"/>
  <c r="J221" i="1" s="1"/>
  <c r="L221" i="1" s="1"/>
  <c r="H219" i="1"/>
  <c r="J219" i="1" s="1"/>
  <c r="L219" i="1" s="1"/>
  <c r="H217" i="1"/>
  <c r="J217" i="1" s="1"/>
  <c r="L217" i="1" s="1"/>
  <c r="H218" i="1"/>
  <c r="J218" i="1" s="1"/>
  <c r="L218" i="1" s="1"/>
  <c r="H58" i="1" l="1"/>
  <c r="J58" i="1" s="1"/>
  <c r="L58" i="1" s="1"/>
  <c r="H59" i="1"/>
  <c r="J59" i="1" s="1"/>
  <c r="L59" i="1" s="1"/>
  <c r="H57" i="1"/>
  <c r="J57" i="1" s="1"/>
  <c r="L57" i="1" s="1"/>
  <c r="H141" i="1" l="1"/>
  <c r="J141" i="1" s="1"/>
  <c r="L141" i="1" s="1"/>
  <c r="H142" i="1"/>
  <c r="J142" i="1" s="1"/>
  <c r="L142" i="1" s="1"/>
  <c r="H143" i="1"/>
  <c r="J143" i="1" s="1"/>
  <c r="L143" i="1" s="1"/>
  <c r="H144" i="1"/>
  <c r="J144" i="1" s="1"/>
  <c r="L144" i="1" s="1"/>
  <c r="H145" i="1"/>
  <c r="J145" i="1" s="1"/>
  <c r="L145" i="1" s="1"/>
  <c r="H146" i="1"/>
  <c r="J146" i="1" s="1"/>
  <c r="L146" i="1" s="1"/>
  <c r="H147" i="1"/>
  <c r="J147" i="1" s="1"/>
  <c r="L147" i="1" s="1"/>
  <c r="H138" i="1"/>
  <c r="J138" i="1" s="1"/>
  <c r="J159" i="1" l="1"/>
  <c r="L138" i="1"/>
  <c r="L159" i="1" s="1"/>
  <c r="H94" i="1"/>
  <c r="J94" i="1" s="1"/>
  <c r="L94" i="1" s="1"/>
  <c r="H95" i="1"/>
  <c r="J95" i="1" s="1"/>
  <c r="L95" i="1" s="1"/>
  <c r="H93" i="1"/>
  <c r="J93" i="1" s="1"/>
  <c r="J96" i="1" l="1"/>
  <c r="L93" i="1"/>
  <c r="L96" i="1" s="1"/>
  <c r="H110" i="1"/>
  <c r="J110" i="1" s="1"/>
  <c r="L110" i="1" s="1"/>
  <c r="H466" i="1" l="1"/>
  <c r="J466" i="1" s="1"/>
  <c r="L466" i="1" s="1"/>
  <c r="H465" i="1"/>
  <c r="J465" i="1" s="1"/>
  <c r="J467" i="1" l="1"/>
  <c r="L465" i="1"/>
  <c r="L467" i="1" s="1"/>
  <c r="H325" i="1"/>
  <c r="J325" i="1" s="1"/>
  <c r="L325" i="1" s="1"/>
  <c r="H324" i="1"/>
  <c r="J324" i="1" s="1"/>
  <c r="L324" i="1" s="1"/>
  <c r="H327" i="1"/>
  <c r="J327" i="1" s="1"/>
  <c r="L327" i="1" s="1"/>
  <c r="H326" i="1"/>
  <c r="J326" i="1" s="1"/>
  <c r="L326" i="1" s="1"/>
  <c r="H333" i="1"/>
  <c r="J333" i="1" s="1"/>
  <c r="L333" i="1" s="1"/>
  <c r="H332" i="1"/>
  <c r="J332" i="1" s="1"/>
  <c r="L332" i="1" s="1"/>
  <c r="H323" i="1"/>
  <c r="J323" i="1" s="1"/>
  <c r="L323" i="1" s="1"/>
  <c r="H322" i="1"/>
  <c r="J322" i="1" s="1"/>
  <c r="L322" i="1" s="1"/>
  <c r="H321" i="1"/>
  <c r="J321" i="1" s="1"/>
  <c r="L321" i="1" s="1"/>
  <c r="H320" i="1"/>
  <c r="J320" i="1" s="1"/>
  <c r="L320" i="1" s="1"/>
  <c r="H319" i="1"/>
  <c r="J319" i="1" s="1"/>
  <c r="L319" i="1" s="1"/>
  <c r="H318" i="1"/>
  <c r="J318" i="1" s="1"/>
  <c r="L318" i="1" s="1"/>
  <c r="H317" i="1"/>
  <c r="J317" i="1" s="1"/>
  <c r="L317" i="1" s="1"/>
  <c r="H316" i="1"/>
  <c r="J316" i="1" s="1"/>
  <c r="L316" i="1" s="1"/>
  <c r="H315" i="1"/>
  <c r="J315" i="1" s="1"/>
  <c r="H419" i="1"/>
  <c r="J419" i="1" s="1"/>
  <c r="L419" i="1" s="1"/>
  <c r="L420" i="1" s="1"/>
  <c r="J409" i="1"/>
  <c r="J410" i="1" s="1"/>
  <c r="H170" i="1"/>
  <c r="J170" i="1" s="1"/>
  <c r="L170" i="1" s="1"/>
  <c r="H176" i="1"/>
  <c r="J176" i="1" s="1"/>
  <c r="L176" i="1" s="1"/>
  <c r="H177" i="1"/>
  <c r="J177" i="1" s="1"/>
  <c r="L177" i="1" s="1"/>
  <c r="H178" i="1"/>
  <c r="J178" i="1" s="1"/>
  <c r="L178" i="1" s="1"/>
  <c r="H179" i="1"/>
  <c r="J179" i="1" s="1"/>
  <c r="L179" i="1" s="1"/>
  <c r="H180" i="1"/>
  <c r="J180" i="1" s="1"/>
  <c r="L180" i="1" s="1"/>
  <c r="H181" i="1"/>
  <c r="J181" i="1" s="1"/>
  <c r="L181" i="1" s="1"/>
  <c r="H182" i="1"/>
  <c r="J182" i="1" s="1"/>
  <c r="L182" i="1" s="1"/>
  <c r="H169" i="1"/>
  <c r="J169" i="1" s="1"/>
  <c r="L315" i="1" l="1"/>
  <c r="L336" i="1" s="1"/>
  <c r="J336" i="1"/>
  <c r="J204" i="1"/>
  <c r="L169" i="1"/>
  <c r="L204" i="1" s="1"/>
  <c r="J420" i="1"/>
  <c r="L409" i="1"/>
  <c r="L410" i="1" s="1"/>
  <c r="H107" i="1" l="1"/>
  <c r="J107" i="1" s="1"/>
  <c r="L107" i="1" s="1"/>
  <c r="H108" i="1"/>
  <c r="J108" i="1" s="1"/>
  <c r="L108" i="1" s="1"/>
  <c r="H109" i="1"/>
  <c r="J109" i="1" s="1"/>
  <c r="L109" i="1" s="1"/>
  <c r="H111" i="1"/>
  <c r="J111" i="1" s="1"/>
  <c r="L111" i="1" s="1"/>
  <c r="H112" i="1"/>
  <c r="J112" i="1" s="1"/>
  <c r="L112" i="1" s="1"/>
  <c r="H114" i="1"/>
  <c r="J114" i="1" s="1"/>
  <c r="L114" i="1" s="1"/>
  <c r="H115" i="1"/>
  <c r="J115" i="1" s="1"/>
  <c r="L115" i="1" s="1"/>
  <c r="H126" i="1" l="1"/>
  <c r="J126" i="1" s="1"/>
  <c r="L126" i="1" s="1"/>
  <c r="H127" i="1"/>
  <c r="J127" i="1" s="1"/>
  <c r="L127" i="1" s="1"/>
  <c r="H128" i="1"/>
  <c r="J128" i="1" s="1"/>
  <c r="L128" i="1" s="1"/>
  <c r="H125" i="1"/>
  <c r="J125" i="1" s="1"/>
  <c r="H106" i="1"/>
  <c r="J106" i="1" s="1"/>
  <c r="H67" i="1"/>
  <c r="J67" i="1" s="1"/>
  <c r="L67" i="1" s="1"/>
  <c r="H55" i="1"/>
  <c r="J55" i="1" s="1"/>
  <c r="L55" i="1" s="1"/>
  <c r="H56" i="1"/>
  <c r="J56" i="1" s="1"/>
  <c r="L56" i="1" s="1"/>
  <c r="H65" i="1"/>
  <c r="J65" i="1" s="1"/>
  <c r="L65" i="1" s="1"/>
  <c r="H66" i="1"/>
  <c r="J66" i="1" s="1"/>
  <c r="L66" i="1" s="1"/>
  <c r="H54" i="1"/>
  <c r="J54" i="1" s="1"/>
  <c r="J72" i="1" l="1"/>
  <c r="L54" i="1"/>
  <c r="L72" i="1" s="1"/>
  <c r="L106" i="1"/>
  <c r="L116" i="1" s="1"/>
  <c r="J116" i="1"/>
  <c r="J129" i="1"/>
  <c r="L125" i="1"/>
  <c r="L129" i="1" s="1"/>
  <c r="H46" i="1"/>
  <c r="J46" i="1" s="1"/>
  <c r="L46" i="1" s="1"/>
  <c r="H45" i="1"/>
  <c r="J45" i="1" s="1"/>
  <c r="H298" i="1"/>
  <c r="J298" i="1" s="1"/>
  <c r="L298" i="1" s="1"/>
  <c r="H306" i="1"/>
  <c r="J306" i="1" s="1"/>
  <c r="L306" i="1" s="1"/>
  <c r="L45" i="1" l="1"/>
  <c r="L47" i="1" s="1"/>
  <c r="J47" i="1"/>
  <c r="H215" i="1"/>
  <c r="J215" i="1" s="1"/>
  <c r="L215" i="1" s="1"/>
  <c r="H216" i="1"/>
  <c r="J216" i="1" s="1"/>
  <c r="L216" i="1" s="1"/>
  <c r="H222" i="1"/>
  <c r="J222" i="1" s="1"/>
  <c r="L222" i="1" s="1"/>
  <c r="H223" i="1"/>
  <c r="J223" i="1" s="1"/>
  <c r="L223" i="1" s="1"/>
  <c r="H225" i="1"/>
  <c r="J225" i="1" s="1"/>
  <c r="L225" i="1" s="1"/>
  <c r="H214" i="1"/>
  <c r="J214" i="1" s="1"/>
  <c r="J234" i="1" l="1"/>
  <c r="L214" i="1"/>
  <c r="L234" i="1" s="1"/>
  <c r="H281" i="1"/>
  <c r="J281" i="1" s="1"/>
  <c r="L281" i="1" s="1"/>
  <c r="H282" i="1"/>
  <c r="J282" i="1" s="1"/>
  <c r="L282" i="1" s="1"/>
  <c r="H285" i="1"/>
  <c r="J285" i="1" s="1"/>
  <c r="L285" i="1" s="1"/>
  <c r="H286" i="1"/>
  <c r="J286" i="1" s="1"/>
  <c r="L286" i="1" s="1"/>
  <c r="H287" i="1"/>
  <c r="J287" i="1" s="1"/>
  <c r="L287" i="1" s="1"/>
  <c r="H288" i="1"/>
  <c r="J288" i="1" s="1"/>
  <c r="L288" i="1" s="1"/>
  <c r="H289" i="1"/>
  <c r="J289" i="1" s="1"/>
  <c r="L289" i="1" s="1"/>
  <c r="H292" i="1"/>
  <c r="J292" i="1" s="1"/>
  <c r="L292" i="1" s="1"/>
  <c r="H293" i="1"/>
  <c r="J293" i="1" s="1"/>
  <c r="L293" i="1" s="1"/>
  <c r="H294" i="1"/>
  <c r="J294" i="1" s="1"/>
  <c r="L294" i="1" s="1"/>
  <c r="H295" i="1"/>
  <c r="J295" i="1" s="1"/>
  <c r="L295" i="1" s="1"/>
  <c r="H296" i="1"/>
  <c r="J296" i="1" s="1"/>
  <c r="L296" i="1" s="1"/>
  <c r="H280" i="1"/>
  <c r="J280" i="1" s="1"/>
  <c r="J307" i="1" l="1"/>
  <c r="L280" i="1"/>
  <c r="L307" i="1" s="1"/>
  <c r="H361" i="1"/>
  <c r="J361" i="1" s="1"/>
  <c r="L361" i="1" s="1"/>
  <c r="H362" i="1"/>
  <c r="J362" i="1" s="1"/>
  <c r="L362" i="1" s="1"/>
  <c r="H360" i="1"/>
  <c r="J360" i="1" s="1"/>
  <c r="L360" i="1" s="1"/>
  <c r="H345" i="1"/>
  <c r="J345" i="1" s="1"/>
  <c r="L345" i="1" s="1"/>
  <c r="H346" i="1"/>
  <c r="J346" i="1" s="1"/>
  <c r="L346" i="1" s="1"/>
  <c r="H347" i="1"/>
  <c r="J347" i="1" s="1"/>
  <c r="L347" i="1" s="1"/>
  <c r="H348" i="1"/>
  <c r="J348" i="1" s="1"/>
  <c r="L348" i="1" s="1"/>
  <c r="H349" i="1"/>
  <c r="J349" i="1" s="1"/>
  <c r="L349" i="1" s="1"/>
  <c r="H350" i="1"/>
  <c r="J350" i="1" s="1"/>
  <c r="L350" i="1" s="1"/>
  <c r="H351" i="1"/>
  <c r="J351" i="1" s="1"/>
  <c r="L351" i="1" s="1"/>
  <c r="H352" i="1"/>
  <c r="J352" i="1" s="1"/>
  <c r="L352" i="1" s="1"/>
  <c r="H353" i="1"/>
  <c r="J353" i="1" s="1"/>
  <c r="L353" i="1" s="1"/>
  <c r="H354" i="1"/>
  <c r="J354" i="1" s="1"/>
  <c r="L354" i="1" s="1"/>
  <c r="H355" i="1"/>
  <c r="J355" i="1" s="1"/>
  <c r="L355" i="1" s="1"/>
  <c r="H356" i="1"/>
  <c r="J356" i="1" s="1"/>
  <c r="L356" i="1" s="1"/>
  <c r="H357" i="1"/>
  <c r="J357" i="1" s="1"/>
  <c r="L357" i="1" s="1"/>
  <c r="H358" i="1"/>
  <c r="J358" i="1" s="1"/>
  <c r="L358" i="1" s="1"/>
  <c r="H359" i="1"/>
  <c r="J359" i="1" s="1"/>
  <c r="L359" i="1" s="1"/>
  <c r="H344" i="1"/>
  <c r="J344" i="1" s="1"/>
  <c r="H374" i="1"/>
  <c r="J374" i="1" s="1"/>
  <c r="L374" i="1" s="1"/>
  <c r="H375" i="1"/>
  <c r="J375" i="1" s="1"/>
  <c r="L375" i="1" s="1"/>
  <c r="H373" i="1"/>
  <c r="J373" i="1" s="1"/>
  <c r="L373" i="1" s="1"/>
  <c r="H372" i="1"/>
  <c r="J372" i="1" s="1"/>
  <c r="H399" i="1"/>
  <c r="J399" i="1" s="1"/>
  <c r="L399" i="1" s="1"/>
  <c r="H398" i="1"/>
  <c r="J398" i="1" s="1"/>
  <c r="J376" i="1" l="1"/>
  <c r="L372" i="1"/>
  <c r="L376" i="1" s="1"/>
  <c r="L344" i="1"/>
  <c r="L363" i="1" s="1"/>
  <c r="J363" i="1"/>
  <c r="L398" i="1"/>
  <c r="L400" i="1" s="1"/>
  <c r="J400" i="1"/>
</calcChain>
</file>

<file path=xl/sharedStrings.xml><?xml version="1.0" encoding="utf-8"?>
<sst xmlns="http://schemas.openxmlformats.org/spreadsheetml/2006/main" count="1607" uniqueCount="525">
  <si>
    <t>Lp.</t>
  </si>
  <si>
    <t>Opis produktu</t>
  </si>
  <si>
    <t>Zapotrzebowanie na np. 12 miesięcy</t>
  </si>
  <si>
    <t>Cena jedn. netto zł</t>
  </si>
  <si>
    <t>Wartość netto</t>
  </si>
  <si>
    <t>Vat [%]</t>
  </si>
  <si>
    <t xml:space="preserve">Wartość brutto (poz. 7x8) </t>
  </si>
  <si>
    <t>CKD</t>
  </si>
  <si>
    <t>CSK</t>
  </si>
  <si>
    <t>RAZEM</t>
  </si>
  <si>
    <t xml:space="preserve">Razem wartość </t>
  </si>
  <si>
    <t>Jednostki miary</t>
  </si>
  <si>
    <t>Wielkość</t>
  </si>
  <si>
    <t>op.</t>
  </si>
  <si>
    <t>6 x7 cm</t>
  </si>
  <si>
    <t>Opatrunek sterylny, przezroczysty , półprzepuszczalny,ramka otaczająca  cały opatrunek, zaokrąglone brzegi,  odporny na działanie środków dezynfekcyjnych zawierających alkohol klej akrylowy równomiernie naniesiony na całej powierzchni przylepnej, wyrób medyczny klasy IIa, niepylący,w opakowaniu z polietylenu typu folia-folia. Opakowanie = 10 szt</t>
  </si>
  <si>
    <t>Opatrunek sterylny, przezroczysty , półprzepuszczalny,ramka otaczająca  cały opatrunek, zaokrąglone brzegi,  odporny na działanie środków dezynfekcyjnych zawierających alkohol klej akrylowy równomiernie naniesiony na całej powierzchni przylepnej, wyrób medyczny klasy IIa, niepylący,w opakowaniu z polietylenu typu folia-folia.Opakowanie = 10szt</t>
  </si>
  <si>
    <t>SPORNA</t>
  </si>
  <si>
    <t>Tampony wewnątrznosowe proste typu Netcell,wykonane ze skompresowanej gąbki PVA,ze sznureczkiem,sterylne, pakowane pojedyńczo. Opakowanie = 20 szt</t>
  </si>
  <si>
    <t>8 x 1,5 x2 cm</t>
  </si>
  <si>
    <t>op</t>
  </si>
  <si>
    <t>2,5cm x 5 m</t>
  </si>
  <si>
    <t>5 cm x 5 m</t>
  </si>
  <si>
    <t>Medyczna półmaska filtrująca z osłoniętym zaworem składana 3 - panelowa kostrukcja dopasowująca się do kształtu twarzy . Wyrób typu maska 3M aura 1883</t>
  </si>
  <si>
    <t>Wycięcie w krążku 4 mm</t>
  </si>
  <si>
    <t>Wycięcie w krążku 7 mm</t>
  </si>
  <si>
    <t xml:space="preserve">Sterylne antybakteryjne gąbki zawierające 0,2% PHMB (biguanid poliheksametylenu) hipoalergiczne( 6-warstwowe). Opakowanie = 50 szt </t>
  </si>
  <si>
    <t xml:space="preserve">Sterylne antybakteryjne gąbki zawierające 0,2% PHMB (biguanid poliheksametylenu) hipoalergiczne( 6-warstwowe). Opakowanie = 2 x35 szt </t>
  </si>
  <si>
    <t>30 cm x 30 cm</t>
  </si>
  <si>
    <t>5 m x 10 cm</t>
  </si>
  <si>
    <t>8 cm x 15 cm</t>
  </si>
  <si>
    <t xml:space="preserve"> 10 cm x 8 cm</t>
  </si>
  <si>
    <t>10 cm x20 cm</t>
  </si>
  <si>
    <t>10 cm x35 cm</t>
  </si>
  <si>
    <t>15cm x 15 cm</t>
  </si>
  <si>
    <t>9,5cm x 9,5cm</t>
  </si>
  <si>
    <t>56 X 70 mm</t>
  </si>
  <si>
    <t>7,5cm x 7,5cm</t>
  </si>
  <si>
    <t>5cm x 5 cm</t>
  </si>
  <si>
    <t>7,5cm x 7,5 cm</t>
  </si>
  <si>
    <t>10cm x 10 cm</t>
  </si>
  <si>
    <t>szt</t>
  </si>
  <si>
    <t>szt.</t>
  </si>
  <si>
    <t>Gaza Murlo 20 nitek 8 warstw zamawiający wymaga równo zwiniętego w rulon wyrobu.</t>
  </si>
  <si>
    <t>200 g</t>
  </si>
  <si>
    <t>500 g</t>
  </si>
  <si>
    <t>12 cm x 3 m</t>
  </si>
  <si>
    <t>10 cm x  3 m</t>
  </si>
  <si>
    <t>14 cm x 3 m</t>
  </si>
  <si>
    <t>45cm x 45 cm</t>
  </si>
  <si>
    <t>30 cm x 45 cm</t>
  </si>
  <si>
    <t>12cm x 12cm</t>
  </si>
  <si>
    <t>12cm x 6cm</t>
  </si>
  <si>
    <t>5 x 9 cm</t>
  </si>
  <si>
    <t>7 x 12 cm</t>
  </si>
  <si>
    <t>10 x 10 cm</t>
  </si>
  <si>
    <t>maska na oczy</t>
  </si>
  <si>
    <t>500 ml</t>
  </si>
  <si>
    <t>5000 ml</t>
  </si>
  <si>
    <t>250 ml</t>
  </si>
  <si>
    <t>990 ml</t>
  </si>
  <si>
    <t>400 ml</t>
  </si>
  <si>
    <t>600 ml</t>
  </si>
  <si>
    <t>800 ml</t>
  </si>
  <si>
    <t>1100 ml</t>
  </si>
  <si>
    <t>5 x 5 cm</t>
  </si>
  <si>
    <t>9 x 10 cm</t>
  </si>
  <si>
    <t>18 x 10 cm</t>
  </si>
  <si>
    <t>18 x 23 cm</t>
  </si>
  <si>
    <t>15 cm x 20 cm</t>
  </si>
  <si>
    <t>1 ml</t>
  </si>
  <si>
    <t xml:space="preserve">Igła do biodegradowalnego  żelu w skład,którego wchodzą: polisacharydy (dekstranomer i usieciowany kwas hialuronowy pochodzenia nie zwierzęcego)  stosowanego w leczeniu odpływów pęcherzowo- moczowych typu:Deflux </t>
  </si>
  <si>
    <t>3,7 Fr x23G x 350 mm</t>
  </si>
  <si>
    <t>Biodegradowalny żel w skład ,którego wchodzą: polisacharydy (dekstranomer i usieciowany kwas hialuronowy pochodzenia nie zwierzęcego) stosowany w leczeniu odpływów pęcherzowo- moczowych typu:Deflux inj</t>
  </si>
  <si>
    <t xml:space="preserve">Matryca do regeneracji skóry właściwej: dwuwarstwowy system błon służący do czasowego zastąpienia skóry właściwej mający zastosowanie w leczeniu ubytków skóry pełnej lub niepełnej grubości po usunięciu tkanek martwiczych. Warstwa zastępująca skórę właściwą zbudowana  z porowatej matrycy utworzonej z włókien kolagenu bydlęcego powiązanych krzyżowo i glikozo-amino-glikanu (chondroityno-6-siarczanu). Warstwę zastępującą naskórek stanowi cienka warstwa polisiloksanu (silikonu), mająca za zadanie zapobiec wysychaniu rany. 
 : 
</t>
  </si>
  <si>
    <t>Nieaktywny implant chirurgiczny , alloplastyczny substytut naskórka w postaci mikroporowatej błony , przeznaczony do leczenia oparzeń stopnia Iia i Iib, oparzeń drugigo stopnia mieszanych z obszarami trzeciego stopnia , ran po pobraniu przeszczepów skóry , odmrożeń , owrzodzeń w terapii kombinowanej op = 5 szt</t>
  </si>
  <si>
    <t>10 x 12 cm</t>
  </si>
  <si>
    <t xml:space="preserve">15 x 20 cm </t>
  </si>
  <si>
    <t>20 x 30 cm</t>
  </si>
  <si>
    <t>12 x 19 cm</t>
  </si>
  <si>
    <t>13 x 13 cm</t>
  </si>
  <si>
    <t>8 x 8 cm</t>
  </si>
  <si>
    <t xml:space="preserve">10 x 12 cm </t>
  </si>
  <si>
    <t>6 x 6 cm</t>
  </si>
  <si>
    <t>40 x 5 cm</t>
  </si>
  <si>
    <t>Sterylny, poliuretanowy opatrunek do mocowania cewników centralnych z dwoma małymi wycięciami. laminowaną metką i  szerokim laminowanym paskiem włókninowym z wycięciem. Ponacinane poprzecznie obrzeże wzmocnione od spodu włókniną z każdej strony. Szybka aplikacja w 2 krokach (papier zabezpieczający i ramka). Klej akrylowy naniesiony w siateczkę (folia) i ze wzrorem kropek (włóknina) w sposób gwarantujący wysoką przepuszczalność dla pary wodnej. Odporny na działanie środków dezynfekcyjnych zawierających alkohol. Op = 50 szt</t>
  </si>
  <si>
    <t xml:space="preserve">Skoncentrowany trójpolimerowy krem z silikonem do ochrony skóry zdrowej i uszkodzonej przed działaniem płynów oraz nietrzymaniem moczu/kału.Zapewnia nawilżenie suchej i spierzchiętej skóry.Nie zawiera tlenku cynku i alkoholu.Działa przez 24 godz(aplikacja co 3-4 epizody nietrzymania moczu/kału).Skuteczność ochrony skóry potwierdzona klinicznie na grupie min.200 pacjentów. opakowanie  o wadze 92g. </t>
  </si>
  <si>
    <t>28 ml</t>
  </si>
  <si>
    <t>92 g</t>
  </si>
  <si>
    <t xml:space="preserve">Bakteriobójczy, przylepny opatrunek poliuretanowy do mocowania cewników centralnych z wycięciem i z hydrożelem zawierającym 2% glukonian chlorheksydyny. Natychmiastowe działanie bakteriobójcze po aplikacji z metką i 2 paskami włókninowymi. Obrzeże wzmocnione od spodu włókniną z każdej strony. Klej akrylowy naniesiony wzorem kropek w sposób gwarantujący wysoką przepuszczalność dla pary wodnej. Odporny na działanie środków dezynfekcyjnych zawierających alkohol. Op = 25 szt 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</si>
  <si>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</t>
  </si>
  <si>
    <t>2,5 cm x 9,14 m</t>
  </si>
  <si>
    <t>5 cm x 9,14 m</t>
  </si>
  <si>
    <t>250 g</t>
  </si>
  <si>
    <t>Opatrunek hydrożelowy,wodna kompozycja naturalnych i syntetycznych polimerów (poliwinylopirolidon,glikol polietylenowy i agar)   opakowanie=5 szt</t>
  </si>
  <si>
    <t>Wartość netto zł</t>
  </si>
  <si>
    <t>Opatrunek chroniący skórę, chłodzący , łagodzący skutki urazów powstałych po ablacjach laserowych, zabiegach medycyny estetycznej, chirurgii plastycznej. Budowa opatrunku oparta na sieci przestrzennej trzech polimerów o zawrtości ponad 90 % wody . Opakowanie= 10 szt</t>
  </si>
  <si>
    <t>Opatrunek chroniący skórę, chłodzacy , łagodzacy skutki urazów powstałych po ablacjach laserowych, zabiegach medycyny estetycznej, chirurgii plastycznej. Budowa opatrunku oparta na sieci przestrzennej trzech polimerów o zawrtości ponad 90 % wody  . Opakowanie = 3 szt</t>
  </si>
  <si>
    <t>12cm x 24cm</t>
  </si>
  <si>
    <t>25 g</t>
  </si>
  <si>
    <t>Sterylny leczniczy miód Manuka w tubie . Opakowanie = 25 g</t>
  </si>
  <si>
    <t>Ø 6,5cm</t>
  </si>
  <si>
    <t>50 ml</t>
  </si>
  <si>
    <t>Opatrunek wykonany w technologii lipido - koloidowej zbudowany z włókninowej wkładki wykonanej z włókien charakteryzujących się wysoką chłonnościa , kohezyjnością i właściwościami hydrooczyszczajacymi. Opatrunek impregnowany srebrem.opatrunek typu urgo clea silver. Opakowanie= 5 szt</t>
  </si>
  <si>
    <t>Opatrunek wykonany w technologii lipido - koloidowej zbudowany z włókninowej wkładki wykonanej z włókien charakteryzujących się wysoką chłonnościa , kohezyjnością i właściwościami hydrooczyszczajacymi. Opatrunek typu urgo clean rope. Opakowanie = 5 szt</t>
  </si>
  <si>
    <t>Opatrunek jałowy, przeciwbakteryjny z alginianu wapnia i jonów srebra, wiążący wysięk z rany w swojej strukturze, do ran zainfekowanych z bardzo dużym wysiękiem op= 10 szt.</t>
  </si>
  <si>
    <t>Opatrunek jałowy, przeciwbakteryjny z alginianu wapnia i jonów srebra, wiążący wysięk z rany w swojej strukturze, do ran głębokich, zainfekowanych z bardzo dużym wysiękiem, w postaci tamponady,  op= 5 szt.</t>
  </si>
  <si>
    <t>Opatrunek jałowy hydroaktywny, w kontakcie z wydzieliną tworzący miękki i spójny żel, zapobiegający maceracji brzegów rany, do ran z bardzo dużym wysiękiem, op= 10 szt.</t>
  </si>
  <si>
    <t>Opatrunek jałowy, przeciwbakteryjny (0,3% PHMB) z biosyntetycznych włókien o właściwościach hydrobalansu, pochłaniający wysięk z rany jednocześnie uzupełniając wilgotność w ranie, do ran zainfekowanych (również przeciw MRSA i VRE )ze słabym i średnim wysiękiem, op = 5 szt.</t>
  </si>
  <si>
    <t>Opatrunek jałowy, samoprzylepny, z folii poliuretanowej pokrytej klejem poliakrylowym (nie zawiera kalafonii i pochodnych kalafonii, latex-free), posiadający nakładki z papieru silikonowanego ułatwiające jego aplikację, do ran powierzchownych, z małą ilością wysięku, jako zabezpieczenie wtórne, op =10 szt.</t>
  </si>
  <si>
    <t>Opatrunek jałowy z węglem aktywnym, chłonny, do zaopatrywania ran z dużą ilością wydzieliny, pochłaniający nieprzyjemny zapach, op= 20 szt.</t>
  </si>
  <si>
    <t>Opatrunek jałowy, z syntetycznej siatki tiulowej, zaimpregnowanej powłoką zawierającą lipidy i hydrokoloid, do ran powierzchownych, suchych i sączących, op= 10 szt.</t>
  </si>
  <si>
    <t>5 cm x 5 cm</t>
  </si>
  <si>
    <t>10 cm x 10 cm</t>
  </si>
  <si>
    <t>30cm/2 g</t>
  </si>
  <si>
    <t>9 cm x 9 cm</t>
  </si>
  <si>
    <t>15 cm x15 cm</t>
  </si>
  <si>
    <t>20 cm x 20 cm</t>
  </si>
  <si>
    <t>14 cm x 16 cm</t>
  </si>
  <si>
    <t>7,5 cm x7,5 cm</t>
  </si>
  <si>
    <t>10 cm x10 cm</t>
  </si>
  <si>
    <t>10 cm x 12 cm</t>
  </si>
  <si>
    <t>15 cm x20 cm</t>
  </si>
  <si>
    <t>6,5cm x 10 cm</t>
  </si>
  <si>
    <t>125 ml</t>
  </si>
  <si>
    <t>Preparat w sprayu zawierający srebro koloidalne (2%), sól sodową kwasu hialuronowego oraz kaolin opakowanie = 1 szt</t>
  </si>
  <si>
    <t>10 cm x 20 cm</t>
  </si>
  <si>
    <t>20 cm x 30 cm</t>
  </si>
  <si>
    <t>5 cm x 10 m</t>
  </si>
  <si>
    <t>10 mm x 20 cm</t>
  </si>
  <si>
    <t>15 cm x 15 cm</t>
  </si>
  <si>
    <t>Kompresy gazowe 17 nitek , 8 warstw , wykonane z przędzy min.15 TEX , jałowe ,klasa II A reguła 7, rozm. 10 cm x 10 cm Masa 1 szt.  kompresu min.2,11 g</t>
  </si>
  <si>
    <t xml:space="preserve"> 5 szt.</t>
  </si>
  <si>
    <t>10 szt.</t>
  </si>
  <si>
    <t>20 szt.</t>
  </si>
  <si>
    <t xml:space="preserve"> 50 szt.</t>
  </si>
  <si>
    <t>3 szt.</t>
  </si>
  <si>
    <t xml:space="preserve"> 10 szt.</t>
  </si>
  <si>
    <t>50 szt.</t>
  </si>
  <si>
    <t>7 cm x 7 cm</t>
  </si>
  <si>
    <t>Opatrunek siatkowy wykonany z dzianiny wiskozowej pokryty maścią zawierającą 10 % jodynę powidonową, trwałe uwalnianie jodu umożliwia skuteczne leczenie infekcji, możliwość stosowania u dzieci powyżej 6 m-ca życia. Opakowanie zbiorcze = 25 szt</t>
  </si>
  <si>
    <t>Opatrunek wyspowy, chirurgiczny, samoprzylepny ,  wykonany z hydrofobowej włókniny z mikroperforacjami umożliwiającymi wymianę gazową między skórą, a środowiskiem zewnętrznym, posiadający wkład chłonny z wiskozy i poliestru powleczony siateczką z polietylenu zapobiegająca przywieraniu do rany. Opatrunek z przecięciem i otworem O, do zabezpieczania  drenów,  op.= 25 szt.</t>
  </si>
  <si>
    <t>Opatrunek poiniekcyjny wykonany z  włókniny z mikroperforacjami w kolorze białym, posiadający wkład chłonny o zwiększonej chłonności  w centralnej części opatrunku. Opatrunek posiada pojedyńczą warstwę zabezpieczającą z papieru silikonowanego. Opatrunek pakowany w opakowanie papier/papier po 1 szt.opakowanie zbiorcze = 100 szt</t>
  </si>
  <si>
    <t>Sterylny opatrunek poiniekcyjny wykonany z wodoodpornej folii  poliuretanowej  posiadający wkład chłonny o zwiększonej chłonności  w centralnej części opatrunku.opakowanie zbiorcze = 100szt</t>
  </si>
  <si>
    <t>1,25 cm x 5 m</t>
  </si>
  <si>
    <t>2,5 cm x5 m</t>
  </si>
  <si>
    <t>44 cm x 35 cm - cześc lepna 34 cm x 35 cm</t>
  </si>
  <si>
    <t xml:space="preserve"> 66 cm x 60 cm rozmiar części lepnej 56 cm x 60 cm</t>
  </si>
  <si>
    <t>15 cm x 20 cm rozmiar części lepnej 10 cm x 20 cm</t>
  </si>
  <si>
    <t>60 cm x 45cm   rozmiar klejący 50 x 45cm</t>
  </si>
  <si>
    <t xml:space="preserve">Folia  operacyjna chirurgiczna,wykonana z polietylenu,o grubości 0,05 mm, oddychająca, rozciągliwa,niepalna, matowa, z klejem akrylowym hypoalergicznym, z systemem bezpiecznej aplikacji, ze znacznikiem uwolnienia. </t>
  </si>
  <si>
    <t xml:space="preserve">15 cm x 20cm  rozmiar klejący 10 x 20 cm </t>
  </si>
  <si>
    <t xml:space="preserve">82 cm x 45 cm, rozmiar części lepnej 60 cm x 45 cm </t>
  </si>
  <si>
    <t xml:space="preserve">82 cm x 85 cm, rozmiar części lepnej 60 cm x 85 cm </t>
  </si>
  <si>
    <t>Opatrunek piankowy,antybakteryjny.Krążki wyspowe z wycięciem w środku o zawart. 0,5% (PHMB) biguanidu poliheksametylenu  2,54 cm, bez kleju,zapobiegające rozwojowi bakterii do 7 dni. Opakowanie = 40 szt</t>
  </si>
  <si>
    <t xml:space="preserve"> 45 cm x 45 cm</t>
  </si>
  <si>
    <t>Kompres Oczny  jałowy, z wysokogatunkowej waty opatrunkowej z otuliną z czystej bawełny, miękki,chłonny , nie strzępiący( typu Eycopad).Sterylizowany parą wodną</t>
  </si>
  <si>
    <t>Siatka chiurgiczna jałowa  ( typu PROCEED) op = 1 szt</t>
  </si>
  <si>
    <t xml:space="preserve">Hipoalergiczny spray przeznaczony do usuwania  wszystkich rodzajów opatrunków (rozpuszczający każdy rodzaj kleju). Przeznaczony do stosowania na skórę, przebadany dermatologicznie, obojętny fizjologicznie szybko działający (w przeciągu kilku sekund), szybko schnący - zastosowanie umożliwia natychmiastowe naklejenie kolejnego opatrunku w tym samym miejscu. Substancja aktywna – olej silikonowy (heksametylidisiliksan); nie zawiera rozpuszczalników drażniących takich jak alkohol, benzyna, eter, substancje oleiste. Opakowanie = 50 ml
</t>
  </si>
  <si>
    <t>Sterylny opatrunek w formie gąbki do wypełnienia rany  opakowanie = 1szt.</t>
  </si>
  <si>
    <t>Transparentny film do mocowania opatrunku opakowanie = 1szt</t>
  </si>
  <si>
    <t>Dren silikonowy płaski z otworami na całej długości służący do odbierania wysięku z rany , opakowanie = 1 szt</t>
  </si>
  <si>
    <t>Port z przezroczystym drenem odprowadzającym wydzielinę z rany z folią samoprzylepną opakowanie = 1 szt</t>
  </si>
  <si>
    <t>Rozgałęźnik, trójnik Y stosowany w leczeniu ran mnogich u jednego pacjenta opakowanie = 1 szt</t>
  </si>
  <si>
    <t>Zestaw opatrunków " brzuszny" opakowanie = 1 szt</t>
  </si>
  <si>
    <t>Przewód ssący łączący dren/port ze zbiornikiem opakowanie = 1 szt</t>
  </si>
  <si>
    <t>16 x 24  x 2 cm</t>
  </si>
  <si>
    <t>10  x15  x 2 cm</t>
  </si>
  <si>
    <t>Opatrunek siatkowy nasączony miodem Manuka , opakowanie = 10 szt</t>
  </si>
  <si>
    <t>Opatrunek sterylny, przezroczysty , półprzepuszczalny do mocowania kaniul obwodowych u dzieci,ramka otaczająca cały opatrunek, zaokrąglone brzegi,  odporny na działanie środków dezynfekcyjnych zawierających alkohol, klej akrylowy równomiernie naniesiony na całej powierzchni przylepnej, wyrób medyczny klasy IIa, niepylący, w opakowaniu z polietylenu typu folia-folia. Opakowanie = 100 szt</t>
  </si>
  <si>
    <t>10 cmx20cm</t>
  </si>
  <si>
    <t>10 cmx10cm</t>
  </si>
  <si>
    <t>5 cmx 5cm</t>
  </si>
  <si>
    <t xml:space="preserve"> 5 cm X 4 m </t>
  </si>
  <si>
    <t>10 cm X 4 m</t>
  </si>
  <si>
    <t xml:space="preserve"> 15 cm x4 m</t>
  </si>
  <si>
    <t>Opaska gipsowa dwustronnie natryskiwana gipsem medycznym, nawinięta na rolkę z ekolgicznej tektury, gaza 17 - nitkowa impregnowana naturalnym gipsem, czas zanurzenia opaski 3 sek +/- 1, czas wiązania 4-6 min, zawartość gipsu 94 %, dobra przepuszczalność dla promieni rentgenowskich. Opakowanie = 2 szt</t>
  </si>
  <si>
    <t>15 cm x3 m</t>
  </si>
  <si>
    <t xml:space="preserve"> 10 cm x3 m</t>
  </si>
  <si>
    <t>6 cm x3 m</t>
  </si>
  <si>
    <t>Zatrzaskowy system mocowania cewnika do skóry pacjenta typu Lockit z przezroczystą sztywną płaską częścią zatrzaskową, gąbkową częścią przylepną, niskoprofilowy( wysokośc do 5 mm). Opakowanie = 50 szt.</t>
  </si>
  <si>
    <t xml:space="preserve">Sterylna, oddychająca, antystyczna, matowa, z folii poliestrowej o grubości 0,025 mm,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                                  </t>
  </si>
  <si>
    <t>Sterylna, antystyczna, matowa, antyrefkleksyjna, elastyczna, z folii polietylenowej  o grubości 0,05 mm, klej akrylowy, duże części nieprzylepne z 2 stron folii oraz papier zabezpieczający ze znacznikiem uwalniania linera stosowane podczas aplikacji,  niepalna (I klasa palności), opakowanie indywidualne: papier-folia, na opakowaniu podwójna samoprzylepna metka do dokumentacji medycznej z kodem kreskowym, zawierająca nr serii, datę ważności oraz nr katalogowy, wyrób medyczny klasy IIa. Certyfikat CE jednostki notyfikowanej</t>
  </si>
  <si>
    <t xml:space="preserve"> 66 cm x 45 cm rozmiar części lepnej 56 cm x 45 cm</t>
  </si>
  <si>
    <t xml:space="preserve"> 38 cm x 41cm  rozmiar klejący 28 x 41cm</t>
  </si>
  <si>
    <t>10 X 12 cm</t>
  </si>
  <si>
    <t>Tampony wewnątrznosowe proste , wykonane ze skompresowanej gąbki PVA,ze sznureczkiem,sterylne, pakowane pojedyńczo. Opakowanie = 20 szt</t>
  </si>
  <si>
    <t>10 x1,5 x2,5 cm</t>
  </si>
  <si>
    <t>Sterylna, rozciągliwa o niskiej pamięci rozciągania,   antystyczna, matowa, antyrefkleksyjna, elastyczna, z folii poliestrowej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</t>
  </si>
  <si>
    <t>7,5 cm x 7,5 cm</t>
  </si>
  <si>
    <t>10 cm x 12,5cm</t>
  </si>
  <si>
    <t>15 x 20 cm</t>
  </si>
  <si>
    <t>5 cm x10 m</t>
  </si>
  <si>
    <t>15 cm x 10 m</t>
  </si>
  <si>
    <t>Nr 1- palec</t>
  </si>
  <si>
    <t>Nr 2- dłoń, ramię , stopa</t>
  </si>
  <si>
    <t>Nr 3-noga, głowa dziecka</t>
  </si>
  <si>
    <t>Nr 4 - głowa, tułów dziecka</t>
  </si>
  <si>
    <t>2,5 cm x 5 m</t>
  </si>
  <si>
    <t>Elastyczna taśma przylepna włókninowa, pokryta  na całej powierzchni klejem akrylowym ,przepuszczająca parę wodną oraz powietrze. Papier zabezpieczający ze skalą ułatwiający docinanie</t>
  </si>
  <si>
    <t>20 cm x 10 m</t>
  </si>
  <si>
    <t xml:space="preserve"> 10 cm x 10 m</t>
  </si>
  <si>
    <t>15 x 15 cm</t>
  </si>
  <si>
    <t>10 cmx 10cm</t>
  </si>
  <si>
    <t>5 cm x 5cm</t>
  </si>
  <si>
    <t>Elastyczny opatrunek na rany ,stanowiący warstwę kontaktową wykonany w technologii lipido - koloidowej . Opakowanie = 10 szt</t>
  </si>
  <si>
    <t>Elastyczny opatrunek na rany ,stanowiący warstwę kontaktową wykonany w technologii lipido - koloidowej  Opakowanie = 5 szt.</t>
  </si>
  <si>
    <t>10 cm x 25cm</t>
  </si>
  <si>
    <t>10 cm x 12,5 cm</t>
  </si>
  <si>
    <t>Zatrzaskowe mocowania do wkłuć centralnych ze zmienną szrokością gniazda, dopasowywujący się do szerokości delty wkłucia, część zatrzaskowa wykonana ze sztywnego plastiku, miekka samoprzylepta część opatrunkowa, bez lateksu, DEHP. Sterylne. Opakowanie = 25 szt</t>
  </si>
  <si>
    <t>20 cm x 40 cm</t>
  </si>
  <si>
    <t>Opatrunek hydrokoloidowy gruby do zaopatrywnia ran z lekkim  lub umiarkowanym wysiękiem do zaopatrywania ran w końcowym etapie oczyszczania lub na etapie budowania nowej tkanki. Opakowanie = 10 szt</t>
  </si>
  <si>
    <t>7,5 cmx7,5cm</t>
  </si>
  <si>
    <t>Opatrunek jałowy z siatki bawełnianej o dużych oczkach z neutralną maścią,nie zawierajacych składników czynnych i uczulających zapewniający  dobrą wentylację i utlenienie rany, Opakowanie = 10 szt</t>
  </si>
  <si>
    <t>Opatrunek jałowy z siatki bawełnianej o dużych oczkach z neutralną maścią,nie zawierajacych składników czynnych i uczulających zapewniający  dobrą wentylację i utlenienie rany,Opakowanie = 30 szt</t>
  </si>
  <si>
    <t>10 cm.x 4 m</t>
  </si>
  <si>
    <t>6 cm x 4 m</t>
  </si>
  <si>
    <t>Podkład podgipsowy, wykonany z 100 % włókniny poliestrowej , miękki o porowatej strukturze, dobrze odprowadzajacy wilgoć ,niejałowy,</t>
  </si>
  <si>
    <t>Bawełniany - wiskozowy rękaw ortopedyczny do stosowania pod tradycyjny opatrunek gipsowy dobrze wchłaniający wodę i wydzielinę . Opakowanie = 1 szt</t>
  </si>
  <si>
    <t>8 cm x 15 m</t>
  </si>
  <si>
    <t>Sterylny opatrunek włókninowy z warstwą chłonną.umieszczoną centralnie. Element chłonny powleczony siateczką zapobiegającą przyklejaniu się opatrunku do rany.Opatrunek z zaokrąglonymi brzegami ,pokryty klejem akrylowy. Opakowanie = 50 szt</t>
  </si>
  <si>
    <t>7,2 cm x 5 cm</t>
  </si>
  <si>
    <t>10 cm x 6 cm</t>
  </si>
  <si>
    <t>10 cm x 25 cm</t>
  </si>
  <si>
    <t xml:space="preserve"> 8 cm x 5 m </t>
  </si>
  <si>
    <t xml:space="preserve">10 cm x 5 m </t>
  </si>
  <si>
    <t>12 cm x 5 m</t>
  </si>
  <si>
    <t>15 cm x 5 m</t>
  </si>
  <si>
    <t>Kompresy gazowe 17 nitek,12 warstw niejałowe  z nitką RTG  wykonane z przędzy min.15 TEX Masa 1 szt kompresu min. 1,75 g .Opakowanie = 100 szt. Wymagamy aby wyrób był zakwalifikowany do kl IIa reguła 7 , Możliwośc sterylizacji parą wodną.</t>
  </si>
  <si>
    <t>Kompresy gazowe niejałowe  17 nitkowe , 8 - warstwowe  wykonane z przędzy min. 15 TEX, Opakowanie = 100 szt. Wymagamy aby wyrób był zakwalifikowany do kl IIa reguła 7 , Możliwośc sterylizacji parą wodną.</t>
  </si>
  <si>
    <t>Miękki , przylegający opatrunek z pianką wykonany w technologii lipido-koloidowej składajacy się z miekkiej przylegajacej warstwy połączonej z chłonną wkładką z pianki poliuretanowej oraz ochronnego włókninowego podłoża poliuretanowego opatrunek typu Urgotul Absorb.  opakowanie = 10 szt</t>
  </si>
  <si>
    <t>Miękki , przylegający opatrunek z pianką wykonany w technologii lipido-koloidowej składajacy się z miekkiej przylegajacej warstwy połączonej z chłonną wkładką z pianki poliuretanowej oraz ochronnego włókninowego podłoża poliuretanowego opatrunek typu Urgotul Absorb opakowanie =  5 szt</t>
  </si>
  <si>
    <t>Samoprzylepny , miękki opatrunek piankowy wykonany w technologii lipido - koloidowej składajacy się z miekkiej przylegającej warstwy połaczonej z chłonną wkładka z pianki poliuretanowej przepuszczalnej dla gazów , wodoodpornej zewnętrznej cienkiej warstwy z silikonowym przylepcem na brzegach. Opatrunek typu urgotul absorb border. Opakowanie = 10 szt</t>
  </si>
  <si>
    <t>Opatrunek impregnowany solami srebra wykonanay w technologii lipido - koloidowej. Opakowanie = 10 szt</t>
  </si>
  <si>
    <t>Opatrunek wykonany w technologii lipido - koloidowej zbudowany z włókninowej wkładki wykonanej z włókien charakteryzujących się wysoką chłonnościa , kohezyjnością i właściwościami hydrooczyszczajacymi. Opatrunek impregnowany srebrem.opatrunek typu urgo clean silver. Opakowanie = 10 szt</t>
  </si>
  <si>
    <t>6 cm x 6 cm</t>
  </si>
  <si>
    <t>Opatrunek wykonany w technologii lipido - koloidowej zbudowany z włókninowej wkładki wykonanej z włókien charakteryzujących się wysoką chłonnościa , kohezyjnością i właściwościami hydrooczyszczajacymi. Opatrunek typu urgo clean . Opakowanie = 10 szt</t>
  </si>
  <si>
    <t>x</t>
  </si>
  <si>
    <t>Opatrunek włókninowy z nacięciem, do mocowania kaniul z centralnie umieszczoną warstwą chłonną,z dodatkową podkładką pod stopkę kaniuli, klej akrylowy, zaokrąglone brzegi Opakowanie =50 szt</t>
  </si>
  <si>
    <t>Sterylny opatrunek włókninowy z warstwą chłonną.umieszczoną centralnie. Element chłonny powleczony siateczką zapobiegającą przyklejaniu się opatrunku do rany.Opatrunek z zaokrąglonymi brzegami ,pokryty klejem akrylowy. Opakowanie = 25 szt</t>
  </si>
  <si>
    <t>Kompresy włókninowe  4- warstwowe niejałowe o gramaturze min.40 g chłonne,nie zawierające  środków wiążących ani wybielaczy optycznych .     Wyrób zakwalifikowany do klasy II a reguła 7. Możliwość sterylizacji parą wodną.Opakowanie = 100 szt</t>
  </si>
  <si>
    <t>Tupfery gazowe jałowe z nitką RTG , 17 -nitkowe wykonane z przędzy min.15 TEX,  Zapakowane w opakowanie foliowo - papierowe. .Wyrób zakwalifikowany do klasy II a reguła 7. Opakowanie =5 szt</t>
  </si>
  <si>
    <t>Kompresy gazowe 17 nitek , 8 warstw , wykonane z przędzy min.15 TEX , jałowe ,klasa II A reguła 7,  op= 3 szt ( każdy gazik pakowany osobno )</t>
  </si>
  <si>
    <t>Kompresy gazowe 17 nitek , 8 warstw , wykonane z przędzy min.15 TEX , jałowe ,klasa II A reguła 7,  rozm 7,5 cm x 7,5 cm.  Masa 1 szt.  kompresu min.1,24  g</t>
  </si>
  <si>
    <t>Sterylny opatrunek włókninowy z warstwą chłonną.umieszczoną centralnie. Element chłonny powleczony siateczką zapobiegającą przyklejaniu się opatrunku do rany.Opatrunek z zaokrąglonymi brzegami ,pokryty klejem akrylowy. Opakowanie = 100 szt</t>
  </si>
  <si>
    <t>5 cm x 7 cm</t>
  </si>
  <si>
    <t>Wchłanialny hemostatyk wykonany z utlenionej celulozy, w 100% pochodzenia roślinnego. Wyprodukowany z naturalnej bawełny. Tkanina dziana lub tkana. Niskie pH 2,2-4,5. Właściwości bakteriobójcze materiału hamujące wzrost i namnażanie się organizmów gram dodatnich i gram ujemnych w tym bakterii tlenowych i beztlenowych.  Etykiety samoprzylepne -możliwość wklejania do kart pacjenta. Czas hemostazy: 3-4 min. Czas wchłaniania: 7 - 14 dni. opakowanie .=15szt.</t>
  </si>
  <si>
    <t>Wchłanialny hemostatyk wykonany z utlenionej celulozy, w 100% pochodzenia roślinnego. Wyprodukowany z naturalnej bawełny. Tkanina dziana lub tkana. Niskie pH 2,2-4,5. Właściwości bakteriobójcze materiału hamujące wzrost i namnażanie się organizmów gram dodatnich i gram ujemnych w tym bakterii tlenowych i beztlenowych.  Etykiety samoprzylepne -możliwość wklejania do kart pacjenta. Czas hemostazy: 3-4 min. Czas wchłaniania: 7 - 14 dni.  opakowanie =.10szt.</t>
  </si>
  <si>
    <t>2,5 cm x 5 cm</t>
  </si>
  <si>
    <t>Materiał hemostatyczny z utlenowanej, nieregenerowanej celulozy, w 100 % pochodzenia roślinnego, wykonany z naturalnej bawełny. Struktura włókienkowa, nietkana, pH 2,2-4,5 i zawartości grupy karboksylowej 16-24%. Materiał złożony z 84 bardzo cienkich warstw, z możliwością separowania na 6-7 warstw. Właściwości bakteriobójcze materiału hamujące wzrost i namnażanie się organizmów gramm dodatnich i gramm ujemnych, w tym bakteriitlenowych i beztlenowych. Etykiety samoprzylepne -możliwość wklejania do kart pacjenta. Czas hemostazy 3-4 min. Czas wchłaniania 7-14 dni.  opakowanie =.10 szt.</t>
  </si>
  <si>
    <t>5/6 cm x 10 cm</t>
  </si>
  <si>
    <t>10 cm x12 cm</t>
  </si>
  <si>
    <t xml:space="preserve">Opatrunek chroniący skórę, chłodzacy , łagodzacy skutki urazów powstałych po ablacjach laserowych, zabiegach medycyny estetycznej, chirurgii plastycznej. Budowa opatrunku oparta na sieci przestrzennej trzech polimerów o zawrtości ponad 90 % wody .opakowanie = 1 szt </t>
  </si>
  <si>
    <t>Sterylny opatrunek alginianowy nasączony miodem Manuka  opakowanie = 5 szt.</t>
  </si>
  <si>
    <t>10  x 10 cm</t>
  </si>
  <si>
    <t>Zbiornik na wysięk z filtrem i środkiem żelującym w zestawie z przedłużaczem łączącym zbiornik z portem, kompatybilny z pompą XLR 8</t>
  </si>
  <si>
    <t>Opatrunek jałowy z alginianu wapnia, wiążący wysięk z rany w swojej strukturze, do ran z bardzo dużym wysiękiem,  Opakowanie= 10 szt.</t>
  </si>
  <si>
    <t>Wałeczki stomatologiczne celulozowe niejałowe  o średnicy 10 mm x 35 mm,  opakowanie = 250 g</t>
  </si>
  <si>
    <t>10 cm x 35 cm</t>
  </si>
  <si>
    <t>Czterowarstwowy opatrunek jałowy o wysokiej chłonności zbudowany z zewnetrznej warstwy włókniny otaczającej cały opatrunek, zewnętrzna warstwa włókniny o właściwościach hydrofobowych, hydrofilowa warstwa wewnętrzna zbudowana z włókien celulozowych oraz warstwa chłonna zawierajaca pulpę celulozową oraz superabsorbent o wysokich właściwościach wchłaniania,na stronie przeciwległej do rany opatrunek wyposażony w włókninę przepuszczającą powietrze nieprzepuszczającą wydzieliny. Opakowanie = 25 szt</t>
  </si>
  <si>
    <t>Czterowarstwowy opatrunek jałowy o wysokiej chłonności zbudowany z zewnetrznej warstwy włókniny otaczającej cały opatrunek, zewnętrzna warstwa włókniny o właściwościach hydrofobowych, hydrofilowa warstwa wewnętrzna zbudowana z włókien celulozowych oraz warstwa chłonna zawierajaca pulpę celulozową oraz superabsorbent o wysokich właściwościach wchłaniania,na stronie przeciwległej do rany opatrunek wyposażony w włókninę przepuszczającą powietrze nieprzepuszczającą wydzieliny. Opakowanie = 15 szt</t>
  </si>
  <si>
    <t>Czterowarstwowy opatrunek jałowy o wysokiej chłonności zbudowany z zewnetrznej warstwy włókniny otaczającej cały opatrunek, zewnętrzna warstwa włókniny o właściwościach hydrofobowych, hydrofilowa warstwa wewnętrzna zbudowana z włókien celulozowych oraz warstwa chłonna zawierajaca pulpę celulozową oraz superabsorbent o wysokich właściwościach wchłaniania,na stronie przeciwległej do rany opatrunek wyposażony w włókninę przepuszczającą powietrze nieprzepuszczającą wydzieliny. Opakowanie = 5 szt</t>
  </si>
  <si>
    <t xml:space="preserve">Elastyczna samoprzylepna opaska podtrzymująca o rozciągliwości 85% i właściwościach kohezyjnych dzięki krepowanej tkaninie oraz bezlateksowej powłoce; o rozciągliwości 85%, zawierająca 43% wiskozy, 37% bawełny i 20% poliamidu; 
Waga opaski z impregnatem 42 g/m2  
Można ją wyjaławiać, pakowana pojedynczo, 
</t>
  </si>
  <si>
    <t>20 cm x 15 cm</t>
  </si>
  <si>
    <t>5 cm x6cm</t>
  </si>
  <si>
    <t>6 cm x 9 cm</t>
  </si>
  <si>
    <t>6 cm x 11 cm</t>
  </si>
  <si>
    <t xml:space="preserve">8 cm x 13 cm </t>
  </si>
  <si>
    <t>7,5 cm x 15 cm</t>
  </si>
  <si>
    <t>2 mm</t>
  </si>
  <si>
    <t xml:space="preserve"> 1 cm x 2 m</t>
  </si>
  <si>
    <t xml:space="preserve"> 2 cm x 2 m</t>
  </si>
  <si>
    <t xml:space="preserve"> 5 cm x 2 m</t>
  </si>
  <si>
    <t>3 mm</t>
  </si>
  <si>
    <t>1,25 cm x 9,14 m</t>
  </si>
  <si>
    <t>Jałowy, wielowarstwowy opatrunek włókninowy o znacznej chłonności, warstwa bezpośrednio przylegająca do rany wykonana z miękkiej włókniny z próżniowo naniesioną na całej powierzchni warstwą aluminium. Opatrunek przeznaczony pod rurkę tracheostomijną. Op = 50 szt</t>
  </si>
  <si>
    <t>8 cm x 9 cm</t>
  </si>
  <si>
    <t>Jałowy, wielowarstwowy opatrunek włókninowy o znacznej chłonności, warstwa bezpośrednio przylegająca do rany wykonana z miękkiej włókniny z próżniowo naniesioną na całej powierzchni warstwą aluminium. Opatrunek przeznaczony do drenu. Op =  50 szt.</t>
  </si>
  <si>
    <t>6 cm x 7cm</t>
  </si>
  <si>
    <t>Kompresy włókninowe jał. min. 4-warstwowe, min. 30g, z wycięciem Y, op.= 50 x 2 szt., min. kl. Is, reguła 4</t>
  </si>
  <si>
    <t>10cm x 10cm</t>
  </si>
  <si>
    <t>9,5 cm x 9,5 cm</t>
  </si>
  <si>
    <t xml:space="preserve">9 cm x 10 cm </t>
  </si>
  <si>
    <t>2,5 cm x 8,5 cm</t>
  </si>
  <si>
    <t>kg</t>
  </si>
  <si>
    <t>Gaza w nawoju niejałowa  17- nitkowa , 8-warstwowa  wykonana z przędzy min. 15 TEX. Wymagamy aby wyrób był zakwalifikowany do kl IIa reguła 7 , Możliwośc sterylizacji parą wodną.</t>
  </si>
  <si>
    <t xml:space="preserve">Wata opatrunkowa bawełniano-wiskozowa ( 70%:30%). Zamawiający wymaga aby wyrób posiadał dokument potwierdzajacy skład </t>
  </si>
  <si>
    <t>m</t>
  </si>
  <si>
    <t>Lignina -rolki.Opakowanie = 1 szt</t>
  </si>
  <si>
    <t>150 g</t>
  </si>
  <si>
    <t xml:space="preserve">Wata celulozowa bielona,niepyląca, miękka, chłonna,niełamliwa . Opakowanie = 5 kg         </t>
  </si>
  <si>
    <t>8 cm x 5 cm x1 cm</t>
  </si>
  <si>
    <t>Wosk do tamowania krwawień z kości składający się w 70% z czystego wosku pszczelego i w 30%  z wazeliny a 2,95g  - opakowanie jałowe</t>
  </si>
  <si>
    <t>Nieaktywny implant chirurgiczny , alloplastyczny substytut naskórka w postaci mikroporowatej błony , przeznaczony do leczenia oparzeń stopnia Iia i Iib, oparzeń drugiego stopnia mieszanych z obszarami trzeciego stopnia , ran po pobraniu przeszczepów skóry , odmrożeń , owrzodzeń w terapii kombinowanej opakowanie = 1 szt</t>
  </si>
  <si>
    <t>25 cm x25 cm</t>
  </si>
  <si>
    <t>8 cm x 1m</t>
  </si>
  <si>
    <t xml:space="preserve">Hypoalergiczny plaster chirurgiczny z tkaniny bawełnianej z opatrunkiem absorbcyjnym, na papierze zabezpieczającym, z wodoodpornym klejem akrylowym  równomiernie naniesionym na całej powierzchni, bez lateksu, kauczuku i tlenku cynku </t>
  </si>
  <si>
    <t>6 cm x 1 m</t>
  </si>
  <si>
    <t xml:space="preserve">Hypoalergiczny plaster chirurgiczny z rozciągliwej włókniny z opatrunkiem absorbcyjnym, na papierze zabezpieczającym, z wodoodpornym klejem akrylowym równomiernie naniesionym na całej powierzchni, , bez lateksu, kauczuku i tlenku cynku :            </t>
  </si>
  <si>
    <t xml:space="preserve">Przylepiec chirurgiczny, hypoalergiczny, z tkaniny bawełnianej, z wodoodpornym klejem akrylowym równomiernie naniesionym na całej powierzchni  o wysokiej przylepności, bez lateksu, kauczuku i tlenku cynku, o dużej wytrzymałości na rozerwanie i wysokiej przylepności, </t>
  </si>
  <si>
    <t>Przylepiec chirurgiczny, hypoalergiczny, z mikroporowatej włókniny,  z wodoodpornym równomiernie naniesionym na całej powierzchni  klejem akrylowym, bez lateksu, kauczuku i tlenku cynku, wybitnie delikatny dla skóry</t>
  </si>
  <si>
    <t>Przylepiec chirurgiczny, hypoalergiczny, z przezroczystej folii polietylenowej, z makroperforacją na całej powierzchni, umożliwiającą dzielenie bez nożyczek wzdłuż i w poprzek, elastyczny, z wodoodpornym klejem akrylowym równomiernie naniesionym na całej powierzchni , bez lateksu, kauczuku i tlenku cynku,</t>
  </si>
  <si>
    <t>30 cm x 10 cm</t>
  </si>
  <si>
    <t>25 cm x 10 cm</t>
  </si>
  <si>
    <t>Opatrunek pooperacyjny z nieprzylepnym wkładem piankowym w kształcie plastra miodu pokryty folią poliuretanową o wysokiej paraprzepuszczalnosci. Umożliwia obserwacje rany bez koniecznosci zmiany opatrunku. Klej naniesiony w formie kratki. Opakowanie = 20 szt</t>
  </si>
  <si>
    <t>Kompresy gazowe niejałowe 17 nitkowe, 12 -warstwowe wykonane z przędzy min 15 TEX. Opakowanie = 100 szt. Wymagamy aby wyrób był zakwalifikowany do kl IIa reguła 7 , Możliwość sterylizacji parą wodną.</t>
  </si>
  <si>
    <t>Kompresy gazowe 17 nitek , 8 warstw , wykonane z przędzy min.15 TEX , jałowe ,klasa II A reguła 7,  rozm 5 cm x 5 cm Masa 1 szt. kompresu min.0,595g</t>
  </si>
  <si>
    <t>Antybakteryjny jałowy opatrunek z maścią zawierający srebro metaliczne w postaci hydrofobowej siatki poliamidowej, stanowiącej materiał nośny opatrunku, pokryty srebrem metalicznym oraz impregnowaną wodochłonną, nie zawierającą wazeliny maścią z triglicerydów (tłuszczów obojętnych), do miejscowego leczenia ran zakażonych, zarówno przewlekłych jak i ostrych, oparzeń do 2 stopnia, ran objętych krytyczną kolonizacją bakteryjną Warstwa zewnętrzna materiału nośnego oraz maść zapobiegają przyklejaniu się opatrunku do rany. Opakowanie = 10 szt</t>
  </si>
  <si>
    <t>2  x 20 m</t>
  </si>
  <si>
    <t>8 cm. x 4 m</t>
  </si>
  <si>
    <t xml:space="preserve">12 cm. x 4 m </t>
  </si>
  <si>
    <t xml:space="preserve">Opaska dziana podtrzymująca lekka,przepuszcza powietrze, pakowana pojedyńczo.Zamawiający wymaga aby po otwarciu opakowania wyrób nie siepał się </t>
  </si>
  <si>
    <t xml:space="preserve">    40 cm x 60 cm</t>
  </si>
  <si>
    <t>Siatka przepuklinowa jałowa, polipropylenowa dziana wykonana z włókien monofilamentowych, siatka pokryta warstwą tytanu (tlenek tytanu), zapewniającego 100% biozgodność. Siatka przeznaczona do przeprowadzenia operacji wszystkich typów przepuklin wewnątrz i zewnątrz-otrzewnowych przy zastosowaniu dostępnych technik chirurgicznych oraz IPOM.Masa powierzchniowa max. 24g/m2, wielkość porów ok. 3,0mm, kolor biały z niebieskim paskami o poziomej orientacji, ułatwiającymi prawidłowe ułożenie podczas zabiegu</t>
  </si>
  <si>
    <t>Siatka przepuklinowa jałowa, ultralekka, polipropylenowa, dziana wykonana z włókien monofilamentowych, nieresorbowalna, stosowana w chirurgicznym leczeniu przepuklin brzusznych – pierwotnych i nawrotowych, pachwinowych, udowych, około pępkowych i w bliźnie pooperacyjnej. Masa powierzchniowa max. 35 g/m2, grubość siatki 0,35mm, powierzchnia porów  1,3mm2, średnia siła zrywająca ok 160N, kolor biały z niebieskim paskami o poziomej orientacji, ułatwiającymi prawidłowe ułożenie podczas zabiegu</t>
  </si>
  <si>
    <t>Barwne oznaczniki chirurgiczne, wykonane techniką dziewiarską z multifilamentowych przędz poliestrowych w postaci pasm o krawędziach bocznych zawiniętych do wewnątrz. Wykonane w 100% z poliestru. Służą do podtrzymywania narządów wypreparowanych w czasie operacji.  Wyrób jałowy w procesie sterylizacji radiacyjnej. Opakowanie jednostkowe (kartonik) zawiera 10 pojedynczych zapakowanych w torebki folia-papier z etykietą odciągów w jednym kolorze, odciągi w 4 kolorach do wyboru: czerwony, niebieski, żółty, biały. Długość odciągu 900mm.</t>
  </si>
  <si>
    <t>6 cm x 8,5 cm</t>
  </si>
  <si>
    <t>Sterylny cienki trójwarstwowy opatrunek z obramowaniem ( bez kleju), paro- i gazoprzepuszczalny z warstwą kontaktową z miękkiego silikonu na całej powierzchni opatrunku z pianki poliuretanowej , przeznaczony do ran suchych i z bardzo małym wysiękiem. pakowany pojedyńczo</t>
  </si>
  <si>
    <t>12,5 cm x 12,5 cm</t>
  </si>
  <si>
    <t>Sterylny, bezalkoholowy preparat w płynie do ochrony skóry zdrowej i uszkodzonej z dodatkiem plastycyzera, działanie ochronne przez 72 godz. skuteczność ochrony skóry przed uszkodzeniem moczu/kałupotwierdzona klinicznie na grupie min.900 pacjentów. Opakowanie z atomizerem  zapewniające 140 pozpyleń opakowanie = 28 ml.</t>
  </si>
  <si>
    <t>PAKIET NR 1.</t>
  </si>
  <si>
    <t xml:space="preserve">PAKIET NR  2. </t>
  </si>
  <si>
    <t xml:space="preserve">PAKIET NR 3. </t>
  </si>
  <si>
    <t xml:space="preserve">PAKIET NR  4 </t>
  </si>
  <si>
    <t xml:space="preserve">PAKIET NR 5 </t>
  </si>
  <si>
    <t xml:space="preserve">PAKIET NR 6 </t>
  </si>
  <si>
    <t xml:space="preserve">PAKIET NR 7 </t>
  </si>
  <si>
    <t xml:space="preserve">PAKIET NR 8 </t>
  </si>
  <si>
    <t xml:space="preserve">PAKIET NR 9 </t>
  </si>
  <si>
    <t>PAKIET  NR 10</t>
  </si>
  <si>
    <t xml:space="preserve">PAKIET NR 11 </t>
  </si>
  <si>
    <t xml:space="preserve">PAKIET NR 12  </t>
  </si>
  <si>
    <t xml:space="preserve">PAKIET NR  13 </t>
  </si>
  <si>
    <t>Chusta trojkątna włókninowa , niejałowa. Opakowanie = 1 szt</t>
  </si>
  <si>
    <t>100 cm x 100 cm x 140 cm</t>
  </si>
  <si>
    <t xml:space="preserve">PAKIET  NR 14 </t>
  </si>
  <si>
    <t>PAKIET NR  15</t>
  </si>
  <si>
    <t>PAKIET NR 16</t>
  </si>
  <si>
    <t xml:space="preserve">PAKIET NR  18  </t>
  </si>
  <si>
    <t xml:space="preserve">PAKIET  NR 23 </t>
  </si>
  <si>
    <t xml:space="preserve">PAKIET NR 28  </t>
  </si>
  <si>
    <t>Opatrunek sterylny, przezroczysty , półprzepuszczalny do mocowania kaniul obwodowych z wycięciem na port, ramka otaczająca cały opatrunek, zaokrąglone brzegi,  odporny na działanie środków dezynfekcyjnych zawierających alkohol, klej akrylowy równomiernie naniesiony na całej powierzchni przylepnej, wyrób medyczny klasy IIa, niepylący, w opakowaniu z polietylenu typu folia-folia.Opakowanie =100 szt</t>
  </si>
  <si>
    <t>Opatrunek sterylny, przezroczysty , półprzepuszczalny do mocowania kaniul obwodowych,ramka otaczająca cały opatrunek, zaokrąglone brzegi,  odporny na działanie środków dezynfekcyjnych zawierających alkohol, klej akrylowy równomiernie naniesiony na całej powierzchni przylepnej, wyrób medyczny klasy IIa, niepylący, w opakowaniu z polietylenu typu folia-folia. .Opakowanie =50 szt</t>
  </si>
  <si>
    <t>Opatrunek sterylny, przezroczysty , półprzepuszczalny do mocowania kaniul obwodowych,ramka otaczająca cały opatrunek, zaokrąglone brzegi,  odporny na działanie środków dezynfekcyjnych zawierających alkohol, klej akrylowy równomiernie naniesiony na całej powierzchni przylepnej, wyrób medyczny klasy IIa, niepylący, w opakowaniu z polietylenu typu folia-folia. Opakowanie =100 szt</t>
  </si>
  <si>
    <t>16/17 G, 18 G</t>
  </si>
  <si>
    <t xml:space="preserve">Wartość brutto zł (poz. 7x8 +7) </t>
  </si>
  <si>
    <t>PAKIET  NR 33</t>
  </si>
  <si>
    <t>Opatrunek uciskowy typu TipStop. Opakowanie = 96 szt</t>
  </si>
  <si>
    <t>PAKIET  NR 34</t>
  </si>
  <si>
    <t>PAKIET  NR 35</t>
  </si>
  <si>
    <t>Gaza opatrunkowa, składana, bawełniana, bielona nadtlenkiem wodoru,chłonna niejałowa 17 nitek 90 cm szer. odporna na wysoką temp nie zmieniająca koloru po sterylizacji .Zamawiający wymaga aby gaza była z przędzy min. 15 TEX, zakwalifikowana do klasy IIa reguła 7. Możliwość sterylizacji parą wodną. opakowanie = 100 m</t>
  </si>
  <si>
    <t>16 cm x 5 cm</t>
  </si>
  <si>
    <t>8 cm x 7,5 cm</t>
  </si>
  <si>
    <t>Sterylny włókninowy jednorazowy, samoprzylepny opatrunek z kieszenią przeznaczony do ochrony wszystkich rodzajów cewników. Kieszonka wykonana z nienasiąkalnego materiału.Opakowanie = 25 szt</t>
  </si>
  <si>
    <t>4,4 x 4,4 cm</t>
  </si>
  <si>
    <t>6,5 x 7 cm</t>
  </si>
  <si>
    <t>7 cm x 8 cm</t>
  </si>
  <si>
    <t>Sterylny, poliuretanowy opatrunek do mocowania kaniul obwodowych z wycięciem.. Klej akrylowy naniesiony w siateczkę (folia) i ze wzrorem kropek (włóknina) w sposób gwarantujący wysoką przepuszczalność dla pary wodnej. Odporny na działanie środków dezynfekcyjnych zawierających alkohol. Wyrób medyczny klasy IIa, opakowanie typu folia-folia.Opakowanie = 100 szt</t>
  </si>
  <si>
    <t>8,5 cm x 11,5 cm</t>
  </si>
  <si>
    <t>7 cm x 8,5 cm</t>
  </si>
  <si>
    <t>0,15 ml</t>
  </si>
  <si>
    <t xml:space="preserve"> Bezbarwny klej do mocowania cewników naczyniowych  i zabezpieczenia miejsca wkłucia.  Chroniony patentem preparat cyanoakrylanu, który może być stosowany zarówno z cewnikami do krótkoterminowego jak i długoterminowego dostępu naczyniowego,   zapewnia stabilność mocowania cewników, uszczelnia miejsce wkłucia,działa na bakterie Gram-dodatnie i Gram-ujenmne, unieruchamia flore bakteryjną pozostałą na skórze, tworzy wodoodporną barierę oraz cały czas umożliwia obserwacje miejsca wkłucia .             1 ampułka zawiera 0,15 ml kleju ,                                          </t>
  </si>
  <si>
    <t>17,5 cm x 17,5 cm</t>
  </si>
  <si>
    <t>Sterylny wysokochłonny opatrunek z pianki poliuretanowej z warstwą superabsorbentu oras warstwą kontaktową do ran ze średnim i bardzo dużym wysiekiem. Pakowany pojedyńczo</t>
  </si>
  <si>
    <t>Cienki miękki opatrunek z pianki poliuretanowej z warstwą kontaktową z miekkiego silikonu, przenoszacy wysięk do opatrunku wtórnego przeznaczony do ran o różnym stopniu wysięku</t>
  </si>
  <si>
    <t>Jałowy opatrunek włókninowy do mocowania obwodowych kaniul żylnych i tętniczych z okienkiem do kontroli miejsca wkłucia wykonanym z folii poliuretanowej nieprzepuszczalnej dla drobnoustrojów, odpornej na środki dezynfekujace. Pokryty klejem poliakrylowym . dodatkowo miekka podkładka. Opatrunek sterylizowany EO. Opakowanie = 50 szt</t>
  </si>
  <si>
    <t xml:space="preserve">9 cm x 6 cm      </t>
  </si>
  <si>
    <t>Nietkany opatrunek wykonany w technologii Hydrofiber  zbudowany z karboksymetylocelulozy sodowej z dodatkiem 1,2% jonów srebra. Opakowanie =10 szt</t>
  </si>
  <si>
    <t>Nietkany opatrunek wykonany w technologii Hydrofiber  zbudowany z karboksymetylocelulozy sodowej z dodatkiem 1,2% jonów srebra.  Opakowanie =10 szt</t>
  </si>
  <si>
    <t>Opatrunek jałowy z pianki poliuretanowej, nieprzylepny,  do ran średniosączących,  niezainfekowanych we wszystkich fazach gojenia, op = 10 szt.</t>
  </si>
  <si>
    <t>Opatrunek jałowy z pianki poliuretanowej, nieprzylepny,  do ran średniosączących,  niezainfekowanych we wszystkich fazach gojenia,   op =5 szt.</t>
  </si>
  <si>
    <t>Opatrunek jałowy, z węglem aktywnym i srebrem jonowym (35µg/cm²), w postaci tamponady, do zaopatrywania ran zainfekowanych, pochłaniający nieprzyjemny zapach, op =  10 szt.</t>
  </si>
  <si>
    <t>7,6 cm x 5,1 cm</t>
  </si>
  <si>
    <t>Opatrunek na rany wymagające aktywnego oczyszczania. Opatrunek nasączony roztworem Ringera,zawieraący superabsorbent SAP, substancję czynną PHMB,z antyadhezyjną warstwą zewnetrzną. Opatrunek może pozostać na ranie do 3 dni</t>
  </si>
  <si>
    <t>Waciki stomatologiczne- kulka średnia opakowanie =100szt niesterylne</t>
  </si>
  <si>
    <t>12 cm x12cm</t>
  </si>
  <si>
    <t>5 szt</t>
  </si>
  <si>
    <t>CSK/stom</t>
  </si>
  <si>
    <t>CSK/ stomat</t>
  </si>
  <si>
    <t>CSK/stomat</t>
  </si>
  <si>
    <t>15 cm x15cm</t>
  </si>
  <si>
    <t>Kompresy gazowe17 nitkowe,8 warstowe  , wykonane z przędzy min.15 TEX , jałowe ,klasa II A reguła 7,  rozm 5 cm x 5 cm Masa 1 szt. kompresu min. 0,595 g. Wymagany raport walidacji procesu sterylizacji</t>
  </si>
  <si>
    <t>Tupfery gazowe niejałowe 17 -nitkowe typu sączek rozm 15 cm x 15 cm,  opakowanie =200 szt</t>
  </si>
  <si>
    <t xml:space="preserve">Tupfery  jałowe z gazy 17- nitkowej typu groszek- owalny ,   z nitką RTG, przędza  min. 15 TEX, rozm.12 cm x12 cm op=10  szt  </t>
  </si>
  <si>
    <t xml:space="preserve">Tupfery  jałowe z gazy 17- nitkowej typu sączek ,   z nitką RTG, przędza  min. 15 TEX, rozm.15 cm x15 cm op=5 szt  </t>
  </si>
  <si>
    <t xml:space="preserve">Tupfery  jałowe z gazy 17- nitkowej typu sączek ,   z nitką RTG, przędza  min. 15 TEX, rozm.15 cm x15 cm op=20 szt  </t>
  </si>
  <si>
    <t xml:space="preserve">Tupfery  jałowe z gazy 17- nitkowej typu sączek ,   z nitką RTG, przędza  min. 15 TEX, rozm.15 cm x15 cm op=10 szt  </t>
  </si>
  <si>
    <t>CSK/STOM</t>
  </si>
  <si>
    <t>Serweta operacyjna gazowa , jałowa 17 -nitkowa, 4 warstwowa z nitką RTG  i tasiemką  wykonana z przędzy min.15 TEX , Zapakowana w opakowanie foliowo- papierowena  Opakowanie = 2 szt.Wyrób zakwalifikowany do klasy II a reguła 7.</t>
  </si>
  <si>
    <t>Serweta operacyjna gazowa , jałowa 17 nitkowa, 4 warstwowa z nitką RTG i tasiemką, wykonana z przędzy min.15 TEX ,  . Zapakowana w opakowanie foliowo- papierowe. Opakowanie = 5 szt. Wyrób zakwalifikowany do klasy II a reguła 7.</t>
  </si>
  <si>
    <t>30cm x 45cm</t>
  </si>
  <si>
    <t>30cm x 30cm</t>
  </si>
  <si>
    <t xml:space="preserve">Tupfery fasolki jałowe 17-nitkowe  z nitką RTG  wykonane z przędzy min 15 TEX . Wyrób zakwalifikowany do klasy II a reguła 7. Opakowanie = 10 szt </t>
  </si>
  <si>
    <t xml:space="preserve">Seton gazowy , jałowy 4 warstwowy  ,17 nitkowy, wykonany z przędzy min.15 TEX. Wyrób zakwalifikowany do klasy II a reguła 7. Opakowanie = 10szt </t>
  </si>
  <si>
    <t>Kompresy gazowe ,jałowe 17 nitek ,12 warstw, klasa II A reguła 7 ,  rozm.10 cm x 10 cm . Kompresy  wykonane z przędzy min.15 TEX. Masa 1 szt.  kompresu min.3,025 g.</t>
  </si>
  <si>
    <t>50szt</t>
  </si>
  <si>
    <t>5cmx 5 cm</t>
  </si>
  <si>
    <t xml:space="preserve">Roztwór  ponadtlenkowy zawierający utleniające substancje HOCl oraz NaOCl o stężeniach rzędu 60 ppm  wykazujący działanie przeciwdrobnoustrojowe, przeciwzapalne o neutralnym pH. Stosowany do płukania, nawilżania ran ostrych, przewlekłych w tym ran szczelinowych, penetrujących bez odpływu, dopuszczony do stosowania w terapii NPWT. Brak cytotoksycznego działania na tkanki. Niweluje nieprzyjemny zapach z ran. Hydrożel .
</t>
  </si>
  <si>
    <t xml:space="preserve">Roztwór  ponadtlenkowy zawierający utleniające substancje HOCl oraz NaOCl o stężeniach rzędu 40 ppm  wykazujący działanie przeciwdrobnoustrojowe, przeciwzapalne o neutralnym pH. Stosowany do płukania, nawilżania ran ostrych, przewlekłych w tym ran szczelinowych, penetrujących bez odpływu, dopuszczony do stosowania w terapii NPWT. Brak cytotoksycznego działania na tkanki. Niweluje nieprzyjemny zapach z ran. 
</t>
  </si>
  <si>
    <t xml:space="preserve">Opatrunek chroniący skórę, chłodzacy , łagodzacy skutki urazów powstałych po ablacjach laserowych, zabiegach medycyny estetycznej, chirurgii plastycznej. Budowa opatrunku oparta na sieci przestrzennej trzech polimerów o zawrtości ponad 90 % wody .opakowanie = 2 szt </t>
  </si>
  <si>
    <t>maska na twarz 30 cmX40 cm</t>
  </si>
  <si>
    <t>maska na twarz25 cmX25 cm</t>
  </si>
  <si>
    <t>Wysoko absorbcyjny sterylny opatrunek zatrzymujący w swojej strukturze wysięk z rany  z systemem XU-LOCK z silikonową warstwą przylepną op= 10szt</t>
  </si>
  <si>
    <t>5 cm x7 cm</t>
  </si>
  <si>
    <t>12 cm x15 cm</t>
  </si>
  <si>
    <t>Sterylny miękki, silikonowy opatrunek siatkowy 5cm x 7cm. opakowanie =10 szt</t>
  </si>
  <si>
    <t>Opatrunek z pianką poliuretanową i z  silikonową warstwą przylepną.opakowanie =10szt</t>
  </si>
  <si>
    <t>2 cm x3 m</t>
  </si>
  <si>
    <t>4 cm x 1,5 m</t>
  </si>
  <si>
    <t xml:space="preserve">Plaster perforowany z miękkiego silikonu </t>
  </si>
  <si>
    <t>Półprzepuszczalny film poliuretanowy z adhezyjną warstwą silikonową opakowanie=10szt</t>
  </si>
  <si>
    <t>Przylepiec z białego syntetycznego jedwabiu do mocowania kaniul ,sond, cewników u pacjentów o wrażliwej skórze, Brzegi plastra ząbkowane ułatwiajace dzielenie bez nożyczek</t>
  </si>
  <si>
    <t xml:space="preserve">PAKIET  NR 19 </t>
  </si>
  <si>
    <t xml:space="preserve">PAKIET  NR 22 </t>
  </si>
  <si>
    <t>Jałowy opatrunek wykonany z pianki poliuretanowej z przylepnym brzegiem (klej poliakrylowy), od zewnątrz pokryty paroprzepuszczalną folią poliuretanową nieprzepuszczalną dla płynów i bakterii, perforowana warstwa kontaktowa zawiera m.in. powłokę z silikonu, wyróżniającą się doskonałą przyczepnością, co ułatwia mocowanie opatrunku. Przeznaczony do ran ze słabym i średnim wysiękiem, powierzchownych, niezainfekowanych. Op=10 szt</t>
  </si>
  <si>
    <t>Jałowy opatrunek wykonany z pianki poliuretanowej, od zewnątrz pokryty paroprzepuszczalną folią poliuretanową nieprzepuszczalną dla płynów i bakterii, perforowana warstwa kontaktowa zawiera m.in. powłokę z silikonu, wyróżniającą się doskonałą przyczepnością, co ułatwia mocowanie opatrunku. Przeznaczony do ran ze słabym i średnim wysiękiem, powierzchownych, niezainfekowanych.. Op= 10 szt</t>
  </si>
  <si>
    <t>PAKIET NR 24</t>
  </si>
  <si>
    <t>PAKIET  NR 25</t>
  </si>
  <si>
    <t>PAKIET NR  26</t>
  </si>
  <si>
    <t>75 mm x 6 mm</t>
  </si>
  <si>
    <t xml:space="preserve">PAKIET NR 27  </t>
  </si>
  <si>
    <t>Jałowy opatrunek włókninowydo mocowania obwodowych kaniul zylnych i tętniczych (100%poliester) pokryty klejem poliakrylowym, charakteryzujący się dobrą przyczepnością do skóry oraz przepuszczający parę wodną. Dodatkowo miękka podkładkazwyściełająca złożona z warstwy chłonneji folii polietylenowej .opakowanie = 50 szt</t>
  </si>
  <si>
    <t>CSK/STOM.</t>
  </si>
  <si>
    <t>Samoprzylepne hipoalergiczne jałowe paski do bezurazowego zamykania ran. Wykonane z wzmocnionej , nylonowej włókniny typu spunbond, pokryte klejem akrylowym.Opakowanie =50 szt</t>
  </si>
  <si>
    <t>PAKIET NR 29</t>
  </si>
  <si>
    <t xml:space="preserve">PAKIET NR  30 </t>
  </si>
  <si>
    <t>PAKIET  NR 31</t>
  </si>
  <si>
    <t>100 x28 x18 mm</t>
  </si>
  <si>
    <t>PAKIET  NR 32</t>
  </si>
  <si>
    <t>1 cm x1 cm x1 cm</t>
  </si>
  <si>
    <t xml:space="preserve">Sterylny, wchłanialny hemostatyk powierzchniowy. Wykonany z obojętnej chemicznie, oczyszczonej 100 % żelatyny wieprzowej. </t>
  </si>
  <si>
    <t>Samoprzylepny  jałowy opatrunek z folii poliuretanowej do zaopatrywania ran z niewielkim wysiękiem,  cewników, kaniul i drenów. Wodoodporny ,pokryty klejem hipoalergicznym. Opakowanie =10 szt.</t>
  </si>
  <si>
    <t>10 cm x15 cm</t>
  </si>
  <si>
    <t>7 cm x 9 cm</t>
  </si>
  <si>
    <t>Samoprzylepny  jałowy opatrunek z folii poliuretanowej z wycięciem  do mocowania miejsca wkłucia   Wodoodporny ,pokryty klejem hipoalergicznym.Opatrunek posiada zaokraglone brzegi .Opakowanie =50 szt.</t>
  </si>
  <si>
    <t>Jałowy cewnik do płukania rozm.2,4 mm x 400 mm</t>
  </si>
  <si>
    <t>Kompresy włókninowe  4- warstwowe jałowe o gramaturze min.40 g ,nie zawierające  środków wiążących ani wybielaczy optycznych . Wyrób zakwalifikowany do klasy II a reguła 7. Opakowanie =10 szt</t>
  </si>
  <si>
    <t>Kompresy gazowe ,jałowe 17 nitek ,12 warstw, z nitką RTG, klasa II A reguła 7 ,  rozm.10 cm x 10 cm . Kompresy  wykonane z przędzy min.15 TEX. Masa 1 szt.  kompresu min.3,025 g.</t>
  </si>
  <si>
    <t>Kompresy gazowe 17 nitek , 12 warstw , wykonane z przędzy min.15 TEX , jałowe ,klasa II A reguła 7, rozm 7,5 cm x 7,5 cm  Masa 1 szt.  kompresu min.1,653 g</t>
  </si>
  <si>
    <t>Kompresy gazowe 17 nitek ,12 warstw, z nitką RTG, klasa II A reguła 7 , jałowe, rozm.7,5 cm x 7,5 cm .kompresy wykonane z przędzy min.15 TEX.Masa 1 szt.  kompresu min.1,752 g</t>
  </si>
  <si>
    <t>Gaza higieniczna bawełniana jałowa, 13 nitkowa , wykonana z przędzy min.15 TEX.wyrob zaklasyfikowane do klasy II a  reguła 7</t>
  </si>
  <si>
    <t>Opatrunek siatkowy wykonany z gazy bawełnianej o dużych oczkach pokryty parafiną z dodatkiem 0,5% roztworu octanu chlorheksydyny o działaniu antybakteryjnym , może być dowolnie kształtowany oraz przycinany w aseptyczny sposób, hipoalegriczny , jałowy. opakowanie zbiorcze = 10 szt.</t>
  </si>
  <si>
    <r>
      <t>1 m</t>
    </r>
    <r>
      <rPr>
        <vertAlign val="superscript"/>
        <sz val="8"/>
        <rFont val="Calibri"/>
        <family val="2"/>
        <charset val="238"/>
        <scheme val="minor"/>
      </rPr>
      <t>2</t>
    </r>
  </si>
  <si>
    <r>
      <t>0,5 m</t>
    </r>
    <r>
      <rPr>
        <vertAlign val="superscript"/>
        <sz val="8"/>
        <rFont val="Calibri"/>
        <family val="2"/>
        <charset val="238"/>
        <scheme val="minor"/>
      </rPr>
      <t>2</t>
    </r>
  </si>
  <si>
    <r>
      <t xml:space="preserve"> Sterylny opatrunek hydrokoloidowy do opatrywnia ran przewlekłych znajdujacych się w fazie naskórkowania, oparzeń II </t>
    </r>
    <r>
      <rPr>
        <vertAlign val="superscript"/>
        <sz val="8"/>
        <rFont val="Calibri"/>
        <family val="2"/>
        <charset val="238"/>
        <scheme val="minor"/>
      </rPr>
      <t>0</t>
    </r>
    <r>
      <rPr>
        <sz val="8"/>
        <rFont val="Calibri"/>
        <family val="2"/>
        <charset val="238"/>
        <scheme val="minor"/>
      </rPr>
      <t xml:space="preserve"> , miejsc pobrania skóry . Opakowanie =10 szt</t>
    </r>
  </si>
  <si>
    <r>
      <t xml:space="preserve">Sterylny opatrunek hydrokoloidowy do opatrywnia ran przewlekłych znajdujacych się w fazie naskórkowania, oparzeń II </t>
    </r>
    <r>
      <rPr>
        <vertAlign val="superscript"/>
        <sz val="8"/>
        <rFont val="Calibri"/>
        <family val="2"/>
        <charset val="238"/>
        <scheme val="minor"/>
      </rPr>
      <t>0</t>
    </r>
    <r>
      <rPr>
        <sz val="8"/>
        <rFont val="Calibri"/>
        <family val="2"/>
        <charset val="238"/>
        <scheme val="minor"/>
      </rPr>
      <t xml:space="preserve"> , miejsc pobrania skóry . Opakowanie = 5 szt</t>
    </r>
  </si>
  <si>
    <r>
      <rPr>
        <b/>
        <sz val="8"/>
        <rFont val="Calibri"/>
        <family val="2"/>
        <charset val="238"/>
        <scheme val="minor"/>
      </rPr>
      <t>Zestaw opatrunkowy mały</t>
    </r>
    <r>
      <rPr>
        <sz val="8"/>
        <rFont val="Calibri"/>
        <family val="2"/>
        <charset val="238"/>
        <scheme val="minor"/>
      </rPr>
      <t xml:space="preserve"> (Opatrunek w formie gąbki do wypełnienia rany 7,5x10x3,3cm – 1 szt, Transparentny film do mocowania opatrunku 26x30cm – 1 szt.Transparentny film do mocowania opatrunku z portem – 1 szt.)
</t>
    </r>
  </si>
  <si>
    <r>
      <rPr>
        <b/>
        <sz val="8"/>
        <rFont val="Calibri"/>
        <family val="2"/>
        <charset val="238"/>
        <scheme val="minor"/>
      </rPr>
      <t>Zestaw opatrunkowy średni</t>
    </r>
    <r>
      <rPr>
        <sz val="8"/>
        <rFont val="Calibri"/>
        <family val="2"/>
        <charset val="238"/>
        <scheme val="minor"/>
      </rPr>
      <t xml:space="preserve"> (Opatrunek w formie gąbki do wypełnienia rany 12,5x18x3,3cm – 1 szt.,Transparentny film do mocowania opatrunku 26x30cm – 1 szt.Transparentny film do mocowania opatrunku z portem – 1 szt.)
</t>
    </r>
  </si>
  <si>
    <r>
      <rPr>
        <b/>
        <sz val="8"/>
        <rFont val="Calibri"/>
        <family val="2"/>
        <charset val="238"/>
        <scheme val="minor"/>
      </rPr>
      <t>Zestaw opatrunkowy duży</t>
    </r>
    <r>
      <rPr>
        <sz val="8"/>
        <rFont val="Calibri"/>
        <family val="2"/>
        <charset val="238"/>
        <scheme val="minor"/>
      </rPr>
      <t xml:space="preserve"> (Opatrunek w formie gąbki do wypełnienia rany 15x26x3,3cm – 1 szt.Transparentny film do mocowania opatrunku 26x30cm – 2 szt.Transparentny film do mocowania opatrunku z portem – 1 szt)
</t>
    </r>
  </si>
  <si>
    <r>
      <rPr>
        <b/>
        <sz val="8"/>
        <rFont val="Calibri"/>
        <family val="2"/>
        <charset val="238"/>
        <scheme val="minor"/>
      </rPr>
      <t>Zestaw opatrunkowy pomostowy</t>
    </r>
    <r>
      <rPr>
        <sz val="8"/>
        <rFont val="Calibri"/>
        <family val="2"/>
        <charset val="238"/>
        <scheme val="minor"/>
      </rPr>
      <t xml:space="preserve"> (Opatrunek w formie gąbki do wypełnienia rany 15x10x2cm – 1 szt.Opatrunek w formie gąbki 55cm - 1 szt,Transparentny film do mocowania opatrunku 26x30cm – 2 szt.,Transparentny film do mocowania opatrunku z portem – 1 szt)
</t>
    </r>
  </si>
  <si>
    <t>Siatkowy rękaw opatrunkowy o dużych oczkach i dużej rozciągliwości min 100% (71% poliamidu, 29% włókna elastynego), elastyczny poprzecznie i podłużnie. Po rozciągnięciu powraca do stanu pierwotnego, niejałowy. Możliwośc  prania oraz sterylizacji w parze wodnej.W stanie rozciagnietym 25 mb. Rękaw pakowany w kartonik.</t>
  </si>
  <si>
    <t>Siatkowy rękaw opatrunkowy o dużych oczkach i dużej rozciągliwości min 100% (71% poliamidu, 29% włókna elastynego), elastyczny poprzecznie i podłużnie. Po rozciągnięciu powraca do stanu pierwotnego,niejałowy. Możliwość prania oraz sterylizacji w parze wodnej . W stanie rozciagnietym 25 mb. Rękaw pakowany w kartonik.</t>
  </si>
  <si>
    <t>Siatkowy rękaw opatrunkowy o dużych oczkach i dużej rozciągliwości min 100% (71% poliamidu, 29% włókna elastynego),  elastyczn ypoprzecznie i podłużnie.Po rozciągnięciu powraca do stanu pierwotnego, niejałowy .Możliwośc prania oraz  sterylizacji w parze wodnej. W stanie rozciagnietym 25 mb. Rękaw pakowany w kartonik.</t>
  </si>
  <si>
    <t>Siatkowy rękaw opatrunkowy o dużych oczkach i dużej rozciągliwości min 100% (71% poliamidu, 29% włókna elastynego), elastyczny poprzecznie i podłużnie.Po rozciągnięciu powraca do stanu pierwotnego,niejałowy. Możliwośc prania oraz sterylizacji w parze wodnej. W stanie rozciagnietym 25 mb. Rękaw pakowany w kartonik.</t>
  </si>
  <si>
    <t>Siatkowy rękaw opatrunkowy o dużych oczkach i dużej rozciągliwości min 100% (71% poliamidu, 29% włókna elastynego), elastyczny poprzecznie i podłużnie.Po rozciągnięciu powraca do stanu pierwotnego,niejałowy. Możliwośc prania oraz sterylizacji w parze wodnej . W stanie rozciagnietym 25 mb. Rękaw pakowany w kartonik.</t>
  </si>
  <si>
    <t>Opatrunek jałowy, hydrokoloidowy, o dwuwarstwowej budowie, składający się z chłonnej matrycy hydrokoloidowej poktytej oddychającą folią poliuretanową,  dodatkowo zabezpieczony papierem  silikonowym, samoprzylepny o standardowej grubości, utrzymujący wilgotne środowisko w ranie, do ran niezainfekowanych ze słabym i średnim wysiękiem, op=10 szt.</t>
  </si>
  <si>
    <t>Opatrunek jałowy, hydrokoloidowy, hydrokoloidowy, o dwuwarstwowej budowie, składający się z chłonnej matrycy hydrokoloidowej poktytej oddychającą folią poliuretanową,  dodatkowo zabezpieczony papierem  silikonowym,  samoprzylepny o standardowej grubości, utrzymujący wilgotne środowisko w ranie, do ran niezainfekowanych ze słabym i średnim wysiękiem, op= 5 szt.</t>
  </si>
  <si>
    <t>Opatrunek jałowy, hydrokoloidowy, hydrokoloidowy, o dwuwarstwowej budowie, składający się z chłonnej matrycy hydrokoloidowej poktytej oddychającą folią poliuretanową,  dodatkowo zabezpieczony papierem  silikonowym,  samoprzylepny o standardowej grubości, utrzymujący wilgotne środowisko w ranie, do ran niezainfekowanych ze słabym i średnim wysiękiem, w okolicach kości krzyżowej, op= 5 szt.</t>
  </si>
  <si>
    <t>Opatrunek jałowy, hydrokoloidowy, hydrokoloidowy, o dwuwarstwowej budowie, składający się z chłonnej matrycy hydrokoloidowej poktytej oddychającą folią poliuretanową,  dodatkowo zabezpieczony papierem  silikonowym, samoprzylepny o pocienionej grubości, utrzymujący wilgotne środowisko w ranie, do ran niezainfekowanych ze słabym wysiękiem,op= 10 szt.</t>
  </si>
  <si>
    <t>Kompresy włókninowe jałowe. min. 4-warstwowe, min. 30g, op. = 75 x 2 szt., min. kl. Is, reguła 4</t>
  </si>
  <si>
    <t>Opatrunek jałowy z pianki poliuretanowej, nieprzylepny, do ran średniosączących, niezainfekowanych we wszystkich fazach gojenia, op=5 szt.</t>
  </si>
  <si>
    <t>Opatrunek jałowy z pianki poliuretanowej, samoprzylepny, pokryty klejem poliakrylowym, do ran średniosączących, niezainfekowanych we wszystkich fazach gojenia,  op = 10 szt.</t>
  </si>
  <si>
    <t>Opatrunek jałowy z pianki poliuretanowej, samoprzylepny, pokryty klejem poliakrylowym, do ran średniosączących, niezainfekowanych, we wszystkich fazach gojenia,  op = 10 szt.</t>
  </si>
  <si>
    <t>Opatrunek jałowy, z pianki poliuretanowej, samoprzylepny, pokryty klejem poliakrylowym, do ran średniosączących, niezainfekowanych, we wszystkich fazach gojenia, w okolicy kości krzyżowej , op= 5 szt</t>
  </si>
  <si>
    <t>Opatrunek jałowy ze 100 % kolagenu, całkowicie resorbowany przez organizm, kontakcie z wydzieliną musi tworzyć żel, do ran niezainfekowanym, we wszystkich fazach gojenia , op = 5 szt.</t>
  </si>
  <si>
    <t>4 cm x 6 m x 0,8 cm</t>
  </si>
  <si>
    <t xml:space="preserve">15 cm x 20 cm, rozmiar części lepnej 10 cm x 20 cm </t>
  </si>
  <si>
    <t>Sterylny trójwarstwowy opatrunek przeciwbakteryjny z pianki poluretanowej do ran z małym i średnim wysiękiem z jonami srebra w postaci siarczanu srebra rozłożonymi równomiernie na całej powierzchni z węglem aktywowanym, z kontaktową warstwą silikonową  na całej powierzchni opatrunku, wykazujący wysoką paro- i gazoprzepuszczalność. pakowany pojedyńczo.</t>
  </si>
  <si>
    <t xml:space="preserve"> Opatrunek jałowy, amorficzny, hydrożelowy, zbudowany z polimerów CMC, glikolu propylowego i wody, do ran  z tkanką martwiczą suchą i ropływną, umieszczony w aplikatorze , op=  10 aplikatorów.</t>
  </si>
  <si>
    <t xml:space="preserve">25g/aplikator </t>
  </si>
  <si>
    <t>PAKIET NR  21</t>
  </si>
  <si>
    <t>Nazwa handlowa, nr katalogowy</t>
  </si>
  <si>
    <t>Nazwa i nr dokumentu dopuszczającego do obrotu i używania</t>
  </si>
  <si>
    <r>
      <rPr>
        <b/>
        <sz val="8"/>
        <rFont val="Tahoma"/>
        <family val="2"/>
        <charset val="238"/>
      </rPr>
      <t xml:space="preserve">Deklarowany termin płatności  ………… </t>
    </r>
    <r>
      <rPr>
        <sz val="8"/>
        <rFont val="Tahoma"/>
        <family val="2"/>
        <charset val="238"/>
      </rPr>
      <t>(od 45 dni do max. 60 dni), licząc od daty otrzymania przez Zamawiającego faktury VAT)</t>
    </r>
  </si>
  <si>
    <r>
      <rPr>
        <b/>
        <sz val="8"/>
        <rFont val="Tahoma"/>
        <family val="2"/>
        <charset val="238"/>
      </rPr>
      <t>Deklarowany termin dostaw cząstkowych</t>
    </r>
    <r>
      <rPr>
        <sz val="8"/>
        <rFont val="Tahoma"/>
        <family val="2"/>
        <charset val="238"/>
      </rPr>
      <t xml:space="preserve">  …………. (od 1 do max. 5 dni w dni rob. (pon. – pt.) od złożenia zapotrzebowania)</t>
    </r>
  </si>
  <si>
    <t>PAKIET NR 36.</t>
  </si>
  <si>
    <t>żel spray 250 g</t>
  </si>
  <si>
    <t>żel 50 g</t>
  </si>
  <si>
    <t>żel spray 100 g</t>
  </si>
  <si>
    <t>wybór medyczny klasy IIB, samobuforujący się roztwór wodny kwasu podchlorawego 50 ppm i podchlorynu sodu 50 ppm do płukania pola operacyjnego i jam ciała w trakcie operacji, terapii ran pooperacyjnych oraz do terapii podciśnieniowej trudno gojących się ran. Produkt otrzymany drogą elektrolizy, o pH zbliżonym do fizjologicznego pH 6-7,5. produkt nie wymagajacy wypłukiwania / neutralizacji z ran czy jam ciała. Mozliwe podgrzewanie r-ru do 37 stopni C. szeroki zakres działania bakterio, grzybo-, sporo i wirusobójczego potwierdzony testami (normy: EN 13727, EN 13624, EN 13704, EN 14476), w tym na drobnoustroje oporne na antybiotyki - MRSA- 15s. Pełne spektrum - 5 min. Stabilny przez 60 dni od otwarcia.</t>
  </si>
  <si>
    <t>10 cm x 21 cm</t>
  </si>
  <si>
    <t>F</t>
  </si>
  <si>
    <t>Sterylny, trójwarstwowy opatrunek z pianki poliuretanowej do ran z małym i średnim wysiękiem, z kontaktową warstwą z miękkieo silikonu na całej powierzchni opatrunku z możliwością docinania do wybranego kształtu / rozmiaru, pakowany pojedynczo</t>
  </si>
  <si>
    <t>Sterylny opatrunek wykonany z przepuszczalnej pianki poliuretanowej, 2- warstwowy, przenoszący wysięk do opatrunku wtórnego, opatrunek z warstwą kontaktową z miękkiego silikonu, bardzo elastyczny i dopasowujący się do powierzchni ciała z możliwością ciecia opatrunku. Pakowany pojedynczo.</t>
  </si>
  <si>
    <t xml:space="preserve">szt </t>
  </si>
  <si>
    <t>Sterylny, cienki,  trójwarstwowy opatrunek z pianki poliuretanowej z warstwą kontaktową z miekkiego silikonu, przeznaczony do ran suchych i z bardzo małym wysiekiem, z możliwością docinania. Pakowany pojedynczo.</t>
  </si>
  <si>
    <t>Sterylny, wodoodporny 5 warstwowy  wysokochłonny opatrunek z cienkim obramowaniem, paro i gazo - przepuszczalny z warstwą kontaktową z miękkiego silikonu na całej powierzchni opatrunku (warstwa kontaktowa ciągła na powierzchni bordera  i wyspy opatrunku, bez kleju, wykazująca adhezją) przeznaczny do ran ze średnim i dużym wysiękiem. Warstwa chłonna wykonana z pianki poliuretanowej z warstwą superbentu i z warstwą rozprowadzającą wysięk, nie wymaga dodatkowego mocowania. Pakowany pojedynczo.</t>
  </si>
  <si>
    <t xml:space="preserve">7,5 cm x 8,5 cm </t>
  </si>
  <si>
    <t xml:space="preserve">PAKIET NR 17 </t>
  </si>
  <si>
    <t xml:space="preserve">PAKIET  NR 20  </t>
  </si>
  <si>
    <t>Sterylny, samoprzelepny, wysokochłonny, paro- i gazoprzepuszczalny przeciwbaktaryjny wodoodporny pięciowarstwowy opatrunek, obramowanie z folii poliuretanowej, z perforowaną silikonową warstwą kontaktową na całej powierzchni opatrunku (warstwa kontaktowa ciągła na powierzchni bordera  i wyspy opatrunku, bez kleju, wykazująca adhezją). Opatrunek przeciwbakteryjny z siarzanem srebra oraz węglem aktywnym pochłaniający nieprzyjemny zapach z rany. Wysokochłonny dzięki warstwie pianki poliuretanowej i warstwie superabsorbentu. Pakowany pojedynczo.</t>
  </si>
  <si>
    <t xml:space="preserve">Sterylny opatrunek wykonany z pianki poliuretanowej, zawierajęcy siarczany srebra i węgiel aktywny, opatrunek 2 - warstwowy, przenoszący wysięk do opatrunku wtórnego, opatrunek z warstwą kontaktową wykonaną z miękkiego silikonu, bardzo elastyczny i dopasowujący się do powierzchni ciała, z możliwością ciecia opatrunku. Do ran o różnym stopniu wysięku. pakowany pojedynczo. </t>
  </si>
  <si>
    <t>Gaza w nawoju jałowa 17- nitkowa , 8-warstwowa  wykonana z przędzy min. 15 TEX. Wymagamy aby wyrób był zakwalifikowany do kl IIa reguła 7 , opakowanie po 1 szt.</t>
  </si>
  <si>
    <t>wybór medyczny klasy IIB, samobuforujący się roztwór wodny kwasu podchlorawego 40 ppm i podchlorynu sodu 40 ppm do płukania pola operacyjnego i jam ciała w trakcie operacji, terapii ran pooperacyjnych oraz do terapii podciśnieniowej trudno gojących się ran. Produkt otrzymany drogą elektrolizy, o pH zbliżonym do fizjologicznego pH 6-7,5. produkt nie wymagajacy wypłukiwania / neutralizacji z ran czy jam ciała. Mozliwe podgrzewanie r-ru do 37 stopni C. szeroki zakres działania bakterio, grzybo-, sporo i wirusobójczego potwierdzony testami (normy: EN 13727, EN 13624, EN 13704, EN 14476), w tym na drobnoustroje oporne na antybiotyki - MRSA- 15s. Pełne spektrum - 5 min. Stabilny przez 60 dni od otwarcia. opakowanie po 12 szt</t>
  </si>
  <si>
    <t>wybór medyczny klasy IIB, samobuforujący się roztwór wodny kwasu podchlorawego 40 ppm i podchlorynu sodu 40 ppm do płukania pola operacyjnego i jam ciała w trakcie operacji, terapii ran pooperacyjnych oraz do terapii podciśnieniowej trudno gojących się ran. Produkt otrzymany drogą elektrolizy, o pH zbliżonym do fizjologicznego pH 6-7,5. produkt nie wymagajacy wypłukiwania / neutralizacji z ran czy jam ciała. Mozliwe podgrzewanie r-ru do 37 stopni C. szeroki zakres działania bakterio, grzybo-, sporo i wirusobójczego potwierdzony testami (normy: EN 13727, EN 13624, EN 13704, EN 14476), w tym na drobnoustroje oporne na antybiotyki - MRSA- 15s. Pełne spektrum - 5 min. Stabilny przez 60 dni od otwarcia. opakowanie po 15 szt</t>
  </si>
  <si>
    <t>spray  250 ml op. po 15 szt</t>
  </si>
  <si>
    <t>500 ml op. po 12 szt</t>
  </si>
  <si>
    <t>1000 ml op. po 6 szt</t>
  </si>
  <si>
    <t>500 ml NPWT op. po 12 szt</t>
  </si>
  <si>
    <t>1000 ml NPWT op. po 6 szt</t>
  </si>
  <si>
    <t>38 mm x 6 mm</t>
  </si>
  <si>
    <t xml:space="preserve">PAKIET NR 37 </t>
  </si>
  <si>
    <t>5 x 7,5 cm</t>
  </si>
  <si>
    <t>1,25 cm x 5 cm</t>
  </si>
  <si>
    <t>Sterylna gaza hemostatyczna w rozmiarze 1,25cmx5cm wykonana z utlenionej celulozy posiadająca następujące właściwości: działanie bakteriobójcze na 40 szczepów bakterii w tym między innymi MRSA, MRSE, VRE, PSPS; czas wchłaniania 7 -14 dni; czas hemostazy 3-4 minut,  pakowana po 12 szt</t>
  </si>
  <si>
    <t>Sterylna gaza hemostatyczna w rozmiarze 5x7,5 cm wykonana z utlenionej celulozy posiadająca następujące właściwości: działanie bakteriobójcze na 40 szczepów bakterii w tym między innymi MRSA, MRSE, VRE, PSPS; czas wchłaniania 7 -14 dni; czas hemostazy 3-4 minut , pakowana po 12 szt</t>
  </si>
  <si>
    <t xml:space="preserve">PAKIET NR 38 </t>
  </si>
  <si>
    <t>5cm x 7 cm x 0,1 cm</t>
  </si>
  <si>
    <t>5cm x 7 cm x 1 cm</t>
  </si>
  <si>
    <t xml:space="preserve">Wchłanialna hemostatyczna gąbka z żelatyny wieprzowej. Gąbka posiada zdolność wchłaniania około 40 - 50-krotnej objętości krwi w stosunku do swojej masy. Produkt biokompatybilny, ulega całkowitemu wchłonięciu. Rozmiar 5cmx7cmx0,1cm </t>
  </si>
  <si>
    <t xml:space="preserve">Wchłanialna hemostatyczna gąbka z żelatyny wieprzowej. Gąbka posiada zdolność wchłaniania około 40 - 50-krotnej objętości krwi w stosunku do swojej masy. Produkt biokompatybilny, ulega całkowitemu wchłonięciu. Rozmiar 5cmx7cmx1cm </t>
  </si>
  <si>
    <t>Zapotrzebowanie na 15 miesięcy</t>
  </si>
  <si>
    <t>FORMULARZ ASORTYMENTOWO -ILOŚCIOWO -CENOWY</t>
  </si>
  <si>
    <t>znak sprawy ZP/23/2020</t>
  </si>
  <si>
    <t>Określenie właściwej stawki VAT należy do Wykonawcy. Należy podać stawkę VAT obowiązującą na dzień otwarcia ofert.</t>
  </si>
  <si>
    <t>należy podać pod każdym zaoferowanym Pakietem.</t>
  </si>
  <si>
    <t>Zgodnie zapisami w rozdz. XVI SIWZ termin dostaw cząstkowych,  termin płatności stanowią kryterium oceny ofert -</t>
  </si>
  <si>
    <t>W Formularzu  należy wykreślić bądź usunąć pakiety, na które Wykonawca nie składa oferty.</t>
  </si>
  <si>
    <t xml:space="preserve">Nr5 -tułów </t>
  </si>
  <si>
    <t>18 cm x 20,5 cm</t>
  </si>
  <si>
    <t xml:space="preserve">Serweta operacyjna gazowa jałowa 20- nitkowa , 4 warstwowa z nitką radiacyjną RTG wyrób zakwalifikowany do kl II a reguła 7. Możliwość sterylizacji parą wodną.wymagamy dokumentu potwierdzajacego , a nie oświadczenia </t>
  </si>
  <si>
    <t xml:space="preserve">Serweta operacyjna gazowa jałowa 17 - nitkowa , 4 warstwowa z nitką radiacyjną RTG wyrób zakwalifikowany do kl II a reguła 7. Możliwość sterylizacji parą wodną.wymagamy dokumentu potwierdzajacego , a nie oświadczenia </t>
  </si>
  <si>
    <t>Gaza higieniczna bawełniana jałowa 13 nitkowa , wykonana z przędzy min.15 TEX.wyrob zaklasyfikowane do klasy II a  reguła 7</t>
  </si>
  <si>
    <t>Opaska tkana elastyczna z zapinką wykonana z przędzy bawełnianej, jedwabiu poliamidowego i przędzy elastomerowej o rozciągliwość min.100% i siłą zrywania min. 140 N/5 cm.  Dopuszczalna metoda sterylizacji : para wodna.  Opakowanie = 1 szt</t>
  </si>
  <si>
    <t>Załącznik nr 2 do SIWZ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</si>
</sst>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_-* #,##0.00\ [$zł-415]_-;\-* #,##0.00\ [$zł-415]_-;_-* &quot;-&quot;??\ [$zł-415]_-;_-@_-"/>
    <numFmt numFmtId="166" formatCode="#,##0.00\ &quot;zł&quot;"/>
  </numFmts>
  <fonts count="4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0" fillId="0" borderId="0"/>
    <xf numFmtId="0" fontId="17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5" xfId="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6" fontId="21" fillId="0" borderId="1" xfId="0" applyNumberFormat="1" applyFont="1" applyFill="1" applyBorder="1" applyAlignment="1">
      <alignment horizontal="right" vertical="center"/>
    </xf>
    <xf numFmtId="9" fontId="2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6" fontId="20" fillId="0" borderId="1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6" borderId="1" xfId="1" applyNumberFormat="1" applyFont="1" applyFill="1" applyBorder="1" applyAlignment="1">
      <alignment horizontal="center" vertical="center" wrapText="1"/>
    </xf>
    <xf numFmtId="0" fontId="22" fillId="6" borderId="3" xfId="1" applyNumberFormat="1" applyFont="1" applyFill="1" applyBorder="1" applyAlignment="1">
      <alignment horizontal="center" vertical="center" wrapText="1"/>
    </xf>
    <xf numFmtId="0" fontId="22" fillId="6" borderId="1" xfId="1" applyNumberFormat="1" applyFont="1" applyFill="1" applyBorder="1" applyAlignment="1">
      <alignment horizontal="center" vertical="center" wrapText="1" shrinkToFit="1"/>
    </xf>
    <xf numFmtId="6" fontId="20" fillId="0" borderId="1" xfId="0" applyNumberFormat="1" applyFont="1" applyBorder="1" applyAlignment="1">
      <alignment horizontal="right" vertical="center"/>
    </xf>
    <xf numFmtId="8" fontId="20" fillId="0" borderId="1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8" fontId="21" fillId="0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24" fillId="0" borderId="0" xfId="0" applyFont="1" applyAlignment="1">
      <alignment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center" vertical="center" wrapText="1" shrinkToFit="1"/>
    </xf>
    <xf numFmtId="8" fontId="22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6" fontId="22" fillId="0" borderId="1" xfId="0" applyNumberFormat="1" applyFont="1" applyBorder="1" applyAlignment="1">
      <alignment horizontal="right" vertical="center"/>
    </xf>
    <xf numFmtId="8" fontId="22" fillId="0" borderId="1" xfId="0" applyNumberFormat="1" applyFont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1" fillId="4" borderId="1" xfId="0" applyFont="1" applyFill="1" applyBorder="1" applyAlignment="1">
      <alignment vertical="center" wrapText="1"/>
    </xf>
    <xf numFmtId="0" fontId="21" fillId="0" borderId="1" xfId="4" applyNumberFormat="1" applyFont="1" applyBorder="1" applyAlignment="1">
      <alignment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right" vertical="center"/>
    </xf>
    <xf numFmtId="9" fontId="21" fillId="0" borderId="1" xfId="1" applyNumberFormat="1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3" xfId="1" applyNumberFormat="1" applyFont="1" applyFill="1" applyBorder="1" applyAlignment="1">
      <alignment horizontal="center" vertical="center" wrapText="1"/>
    </xf>
    <xf numFmtId="8" fontId="21" fillId="0" borderId="1" xfId="1" applyNumberFormat="1" applyFont="1" applyFill="1" applyBorder="1" applyAlignment="1">
      <alignment horizontal="right" vertical="center" wrapText="1"/>
    </xf>
    <xf numFmtId="8" fontId="21" fillId="0" borderId="1" xfId="1" applyNumberFormat="1" applyFont="1" applyFill="1" applyBorder="1" applyAlignment="1">
      <alignment horizontal="center" vertical="center" wrapText="1" shrinkToFit="1"/>
    </xf>
    <xf numFmtId="8" fontId="21" fillId="0" borderId="1" xfId="1" applyNumberFormat="1" applyFont="1" applyFill="1" applyBorder="1" applyAlignment="1">
      <alignment horizontal="center" vertical="center" wrapText="1"/>
    </xf>
    <xf numFmtId="166" fontId="21" fillId="0" borderId="1" xfId="1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/>
    </xf>
    <xf numFmtId="44" fontId="21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8" fontId="21" fillId="0" borderId="1" xfId="1" applyNumberFormat="1" applyFont="1" applyFill="1" applyBorder="1" applyAlignment="1">
      <alignment horizontal="right" vertical="center" wrapText="1" shrinkToFit="1"/>
    </xf>
    <xf numFmtId="0" fontId="22" fillId="0" borderId="0" xfId="0" applyFont="1" applyFill="1" applyAlignment="1">
      <alignment vertical="center"/>
    </xf>
    <xf numFmtId="8" fontId="22" fillId="0" borderId="1" xfId="1" applyNumberFormat="1" applyFont="1" applyFill="1" applyBorder="1" applyAlignment="1">
      <alignment horizontal="right" vertical="center" wrapText="1" shrinkToFit="1"/>
    </xf>
    <xf numFmtId="8" fontId="22" fillId="0" borderId="1" xfId="1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23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44" fontId="22" fillId="0" borderId="1" xfId="0" applyNumberFormat="1" applyFont="1" applyBorder="1" applyAlignment="1">
      <alignment horizontal="center" vertical="center"/>
    </xf>
    <xf numFmtId="6" fontId="23" fillId="0" borderId="1" xfId="0" applyNumberFormat="1" applyFont="1" applyBorder="1" applyAlignment="1">
      <alignment horizontal="right" vertical="center"/>
    </xf>
    <xf numFmtId="6" fontId="22" fillId="0" borderId="1" xfId="0" applyNumberFormat="1" applyFont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0" fontId="22" fillId="6" borderId="3" xfId="1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3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" fillId="6" borderId="3" xfId="1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6" fontId="28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center" vertical="center"/>
    </xf>
    <xf numFmtId="6" fontId="28" fillId="0" borderId="0" xfId="0" applyNumberFormat="1" applyFont="1" applyFill="1" applyBorder="1" applyAlignment="1">
      <alignment vertical="center"/>
    </xf>
    <xf numFmtId="6" fontId="28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/>
    <xf numFmtId="8" fontId="29" fillId="0" borderId="0" xfId="0" applyNumberFormat="1" applyFont="1" applyBorder="1"/>
    <xf numFmtId="0" fontId="27" fillId="0" borderId="0" xfId="0" applyFont="1" applyAlignment="1">
      <alignment horizontal="center" vertical="center"/>
    </xf>
    <xf numFmtId="0" fontId="29" fillId="0" borderId="0" xfId="0" applyFont="1"/>
    <xf numFmtId="166" fontId="29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8" fontId="29" fillId="0" borderId="0" xfId="0" applyNumberFormat="1" applyFont="1"/>
    <xf numFmtId="9" fontId="2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8" fontId="21" fillId="0" borderId="1" xfId="0" applyNumberFormat="1" applyFont="1" applyBorder="1" applyAlignment="1">
      <alignment horizontal="right" vertical="center"/>
    </xf>
    <xf numFmtId="8" fontId="21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6" fontId="21" fillId="0" borderId="1" xfId="0" applyNumberFormat="1" applyFont="1" applyBorder="1" applyAlignment="1">
      <alignment vertical="center"/>
    </xf>
    <xf numFmtId="6" fontId="22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8" fontId="21" fillId="0" borderId="1" xfId="0" applyNumberFormat="1" applyFont="1" applyFill="1" applyBorder="1" applyAlignment="1">
      <alignment vertical="center"/>
    </xf>
    <xf numFmtId="166" fontId="21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9" fontId="22" fillId="0" borderId="1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66" fontId="21" fillId="0" borderId="1" xfId="0" applyNumberFormat="1" applyFont="1" applyBorder="1" applyAlignment="1">
      <alignment vertical="center"/>
    </xf>
    <xf numFmtId="49" fontId="21" fillId="0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/>
    </xf>
    <xf numFmtId="0" fontId="19" fillId="0" borderId="0" xfId="0" applyFont="1" applyAlignment="1"/>
    <xf numFmtId="0" fontId="2" fillId="0" borderId="0" xfId="0" applyFont="1" applyFill="1" applyAlignment="1"/>
    <xf numFmtId="0" fontId="22" fillId="0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" xfId="5" applyFont="1" applyFill="1" applyBorder="1" applyAlignment="1">
      <alignment vertical="center" wrapText="1"/>
    </xf>
    <xf numFmtId="0" fontId="21" fillId="3" borderId="1" xfId="5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9" fillId="0" borderId="0" xfId="0" applyFont="1"/>
    <xf numFmtId="9" fontId="21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Border="1" applyAlignment="1">
      <alignment horizontal="right" vertical="center"/>
    </xf>
    <xf numFmtId="49" fontId="21" fillId="0" borderId="1" xfId="3" applyNumberFormat="1" applyFont="1" applyFill="1" applyBorder="1" applyAlignment="1">
      <alignment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8" fontId="22" fillId="0" borderId="1" xfId="0" applyNumberFormat="1" applyFont="1" applyBorder="1" applyAlignment="1">
      <alignment vertical="center"/>
    </xf>
    <xf numFmtId="0" fontId="21" fillId="0" borderId="1" xfId="5" applyFont="1" applyFill="1" applyBorder="1" applyAlignment="1">
      <alignment vertical="center" wrapText="1"/>
    </xf>
    <xf numFmtId="0" fontId="21" fillId="0" borderId="5" xfId="5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1" fillId="0" borderId="1" xfId="0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1" fillId="0" borderId="5" xfId="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8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22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6" fontId="21" fillId="0" borderId="1" xfId="0" applyNumberFormat="1" applyFont="1" applyBorder="1" applyAlignment="1">
      <alignment horizontal="right" vertical="center"/>
    </xf>
    <xf numFmtId="0" fontId="22" fillId="7" borderId="0" xfId="0" applyFont="1" applyFill="1" applyBorder="1" applyAlignment="1">
      <alignment horizontal="center" vertical="center"/>
    </xf>
    <xf numFmtId="6" fontId="22" fillId="4" borderId="0" xfId="0" applyNumberFormat="1" applyFont="1" applyFill="1" applyBorder="1" applyAlignment="1">
      <alignment horizontal="center" vertical="center"/>
    </xf>
    <xf numFmtId="165" fontId="22" fillId="4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6" borderId="3" xfId="1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66" fontId="21" fillId="4" borderId="1" xfId="0" applyNumberFormat="1" applyFont="1" applyFill="1" applyBorder="1" applyAlignment="1">
      <alignment vertical="center"/>
    </xf>
    <xf numFmtId="6" fontId="23" fillId="0" borderId="0" xfId="0" applyNumberFormat="1" applyFont="1" applyBorder="1" applyAlignment="1">
      <alignment horizontal="right" vertical="center"/>
    </xf>
    <xf numFmtId="44" fontId="22" fillId="0" borderId="0" xfId="0" applyNumberFormat="1" applyFont="1" applyBorder="1" applyAlignment="1">
      <alignment horizontal="center" vertical="center"/>
    </xf>
    <xf numFmtId="6" fontId="22" fillId="0" borderId="0" xfId="0" applyNumberFormat="1" applyFont="1" applyBorder="1" applyAlignment="1">
      <alignment vertical="center"/>
    </xf>
    <xf numFmtId="8" fontId="22" fillId="0" borderId="0" xfId="0" applyNumberFormat="1" applyFont="1" applyBorder="1" applyAlignment="1">
      <alignment horizontal="center" vertical="center"/>
    </xf>
    <xf numFmtId="8" fontId="22" fillId="0" borderId="0" xfId="1" applyNumberFormat="1" applyFont="1" applyFill="1" applyBorder="1" applyAlignment="1">
      <alignment horizontal="right" vertical="center" wrapText="1"/>
    </xf>
    <xf numFmtId="8" fontId="22" fillId="0" borderId="0" xfId="0" applyNumberFormat="1" applyFont="1" applyBorder="1" applyAlignment="1">
      <alignment horizontal="right" vertical="center"/>
    </xf>
    <xf numFmtId="166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right" vertical="center"/>
    </xf>
    <xf numFmtId="8" fontId="22" fillId="0" borderId="0" xfId="0" applyNumberFormat="1" applyFont="1" applyBorder="1" applyAlignment="1">
      <alignment vertical="center"/>
    </xf>
    <xf numFmtId="6" fontId="22" fillId="0" borderId="0" xfId="0" applyNumberFormat="1" applyFont="1" applyBorder="1" applyAlignment="1">
      <alignment horizontal="center" vertical="center"/>
    </xf>
    <xf numFmtId="6" fontId="2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6" fontId="20" fillId="0" borderId="3" xfId="0" applyNumberFormat="1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166" fontId="22" fillId="4" borderId="0" xfId="0" applyNumberFormat="1" applyFont="1" applyFill="1" applyBorder="1" applyAlignment="1">
      <alignment horizontal="center" vertical="center"/>
    </xf>
    <xf numFmtId="44" fontId="22" fillId="4" borderId="0" xfId="0" applyNumberFormat="1" applyFont="1" applyFill="1" applyBorder="1" applyAlignment="1">
      <alignment horizontal="center" vertical="center"/>
    </xf>
    <xf numFmtId="166" fontId="22" fillId="4" borderId="0" xfId="0" applyNumberFormat="1" applyFont="1" applyFill="1" applyBorder="1" applyAlignment="1">
      <alignment horizontal="right" vertical="center"/>
    </xf>
    <xf numFmtId="165" fontId="22" fillId="4" borderId="0" xfId="0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 vertical="center"/>
    </xf>
    <xf numFmtId="8" fontId="22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8" fontId="22" fillId="4" borderId="0" xfId="0" applyNumberFormat="1" applyFont="1" applyFill="1" applyBorder="1" applyAlignment="1">
      <alignment horizontal="right" vertical="center"/>
    </xf>
    <xf numFmtId="6" fontId="22" fillId="4" borderId="0" xfId="0" applyNumberFormat="1" applyFont="1" applyFill="1" applyBorder="1" applyAlignment="1">
      <alignment horizontal="right" vertical="center"/>
    </xf>
    <xf numFmtId="8" fontId="22" fillId="4" borderId="0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9" fontId="21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21" fillId="0" borderId="4" xfId="0" applyFont="1" applyFill="1" applyBorder="1" applyAlignment="1">
      <alignment horizontal="center" vertical="center"/>
    </xf>
    <xf numFmtId="166" fontId="21" fillId="0" borderId="5" xfId="0" applyNumberFormat="1" applyFont="1" applyBorder="1" applyAlignment="1">
      <alignment vertical="center"/>
    </xf>
    <xf numFmtId="8" fontId="21" fillId="4" borderId="1" xfId="0" applyNumberFormat="1" applyFont="1" applyFill="1" applyBorder="1" applyAlignment="1">
      <alignment vertical="center"/>
    </xf>
    <xf numFmtId="0" fontId="21" fillId="3" borderId="1" xfId="5" applyFont="1" applyFill="1" applyBorder="1" applyAlignment="1">
      <alignment horizontal="center" vertical="center" wrapText="1"/>
    </xf>
    <xf numFmtId="8" fontId="21" fillId="4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6" borderId="3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6" xfId="0" quotePrefix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8" fontId="35" fillId="0" borderId="1" xfId="0" applyNumberFormat="1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8" fontId="22" fillId="4" borderId="1" xfId="0" applyNumberFormat="1" applyFont="1" applyFill="1" applyBorder="1" applyAlignment="1">
      <alignment horizontal="right" vertical="center"/>
    </xf>
    <xf numFmtId="0" fontId="21" fillId="4" borderId="1" xfId="1" applyNumberFormat="1" applyFont="1" applyFill="1" applyBorder="1" applyAlignment="1">
      <alignment horizontal="center" vertical="center" wrapText="1"/>
    </xf>
    <xf numFmtId="8" fontId="21" fillId="4" borderId="1" xfId="1" applyNumberFormat="1" applyFont="1" applyFill="1" applyBorder="1" applyAlignment="1">
      <alignment horizontal="center" vertical="center" wrapText="1"/>
    </xf>
    <xf numFmtId="8" fontId="21" fillId="4" borderId="1" xfId="1" applyNumberFormat="1" applyFont="1" applyFill="1" applyBorder="1" applyAlignment="1">
      <alignment horizontal="right" vertical="center" wrapText="1" shrinkToFit="1"/>
    </xf>
    <xf numFmtId="8" fontId="21" fillId="4" borderId="1" xfId="1" applyNumberFormat="1" applyFont="1" applyFill="1" applyBorder="1" applyAlignment="1">
      <alignment horizontal="right" vertical="center" wrapText="1"/>
    </xf>
    <xf numFmtId="8" fontId="22" fillId="4" borderId="1" xfId="0" applyNumberFormat="1" applyFont="1" applyFill="1" applyBorder="1" applyAlignment="1">
      <alignment horizontal="center" vertical="center"/>
    </xf>
    <xf numFmtId="166" fontId="22" fillId="4" borderId="1" xfId="0" applyNumberFormat="1" applyFont="1" applyFill="1" applyBorder="1" applyAlignment="1">
      <alignment horizontal="right" vertical="center"/>
    </xf>
    <xf numFmtId="6" fontId="20" fillId="4" borderId="1" xfId="0" applyNumberFormat="1" applyFont="1" applyFill="1" applyBorder="1" applyAlignment="1">
      <alignment vertical="center"/>
    </xf>
    <xf numFmtId="9" fontId="20" fillId="4" borderId="1" xfId="0" applyNumberFormat="1" applyFont="1" applyFill="1" applyBorder="1" applyAlignment="1">
      <alignment horizontal="center" vertical="center"/>
    </xf>
    <xf numFmtId="6" fontId="20" fillId="4" borderId="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7" fillId="0" borderId="0" xfId="0" applyFont="1"/>
    <xf numFmtId="0" fontId="36" fillId="0" borderId="0" xfId="0" applyFont="1" applyBorder="1"/>
    <xf numFmtId="0" fontId="0" fillId="0" borderId="0" xfId="0" applyBorder="1"/>
    <xf numFmtId="0" fontId="0" fillId="0" borderId="0" xfId="0" applyFill="1" applyBorder="1"/>
    <xf numFmtId="0" fontId="26" fillId="0" borderId="0" xfId="0" applyFont="1" applyBorder="1" applyAlignment="1">
      <alignment vertical="center"/>
    </xf>
    <xf numFmtId="0" fontId="37" fillId="4" borderId="0" xfId="0" applyFont="1" applyFill="1" applyBorder="1" applyAlignment="1"/>
    <xf numFmtId="0" fontId="26" fillId="0" borderId="0" xfId="0" applyFont="1" applyBorder="1" applyAlignment="1">
      <alignment vertical="center" wrapText="1"/>
    </xf>
    <xf numFmtId="0" fontId="38" fillId="4" borderId="0" xfId="0" applyFont="1" applyFill="1" applyBorder="1" applyAlignment="1"/>
    <xf numFmtId="0" fontId="2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22" fillId="6" borderId="3" xfId="1" applyNumberFormat="1" applyFont="1" applyFill="1" applyBorder="1" applyAlignment="1">
      <alignment horizontal="center" vertical="center" wrapText="1"/>
    </xf>
    <xf numFmtId="0" fontId="22" fillId="6" borderId="4" xfId="1" applyNumberFormat="1" applyFont="1" applyFill="1" applyBorder="1" applyAlignment="1">
      <alignment horizontal="center" vertical="center" wrapText="1"/>
    </xf>
    <xf numFmtId="0" fontId="22" fillId="6" borderId="5" xfId="1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2" fillId="5" borderId="6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164" fontId="22" fillId="5" borderId="6" xfId="1" applyNumberFormat="1" applyFont="1" applyFill="1" applyBorder="1" applyAlignment="1">
      <alignment horizontal="center" vertical="center" wrapText="1"/>
    </xf>
    <xf numFmtId="164" fontId="22" fillId="5" borderId="7" xfId="1" applyNumberFormat="1" applyFont="1" applyFill="1" applyBorder="1" applyAlignment="1">
      <alignment horizontal="center" vertical="center" wrapText="1"/>
    </xf>
    <xf numFmtId="164" fontId="22" fillId="5" borderId="6" xfId="1" applyNumberFormat="1" applyFont="1" applyFill="1" applyBorder="1" applyAlignment="1">
      <alignment horizontal="center" vertical="center" wrapText="1" shrinkToFit="1"/>
    </xf>
    <xf numFmtId="164" fontId="22" fillId="5" borderId="7" xfId="1" applyNumberFormat="1" applyFont="1" applyFill="1" applyBorder="1" applyAlignment="1">
      <alignment horizontal="center" vertical="center" wrapText="1" shrinkToFit="1"/>
    </xf>
    <xf numFmtId="10" fontId="22" fillId="5" borderId="6" xfId="1" applyNumberFormat="1" applyFont="1" applyFill="1" applyBorder="1" applyAlignment="1">
      <alignment horizontal="center" vertical="center" wrapText="1" shrinkToFit="1"/>
    </xf>
    <xf numFmtId="10" fontId="22" fillId="5" borderId="7" xfId="1" applyNumberFormat="1" applyFont="1" applyFill="1" applyBorder="1" applyAlignment="1">
      <alignment horizontal="center" vertical="center" wrapText="1" shrinkToFi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164" fontId="2" fillId="5" borderId="6" xfId="1" applyNumberFormat="1" applyFont="1" applyFill="1" applyBorder="1" applyAlignment="1">
      <alignment horizontal="center" vertical="center" wrapText="1"/>
    </xf>
    <xf numFmtId="164" fontId="2" fillId="5" borderId="7" xfId="1" applyNumberFormat="1" applyFont="1" applyFill="1" applyBorder="1" applyAlignment="1">
      <alignment horizontal="center" vertical="center" wrapText="1"/>
    </xf>
    <xf numFmtId="164" fontId="2" fillId="5" borderId="6" xfId="1" applyNumberFormat="1" applyFont="1" applyFill="1" applyBorder="1" applyAlignment="1">
      <alignment horizontal="center" vertical="center" wrapText="1" shrinkToFit="1"/>
    </xf>
    <xf numFmtId="164" fontId="2" fillId="5" borderId="7" xfId="1" applyNumberFormat="1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3" borderId="6" xfId="0" applyNumberFormat="1" applyFont="1" applyFill="1" applyBorder="1" applyAlignment="1">
      <alignment horizontal="left" vertical="center" wrapText="1"/>
    </xf>
    <xf numFmtId="0" fontId="21" fillId="3" borderId="7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4" xfId="1" applyNumberFormat="1" applyFont="1" applyFill="1" applyBorder="1" applyAlignment="1">
      <alignment horizontal="center" vertical="center" wrapText="1"/>
    </xf>
    <xf numFmtId="0" fontId="2" fillId="6" borderId="5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22" fillId="2" borderId="6" xfId="1" applyNumberFormat="1" applyFont="1" applyFill="1" applyBorder="1" applyAlignment="1">
      <alignment horizontal="center" vertical="center" wrapText="1" shrinkToFit="1"/>
    </xf>
    <xf numFmtId="164" fontId="22" fillId="2" borderId="7" xfId="1" applyNumberFormat="1" applyFont="1" applyFill="1" applyBorder="1" applyAlignment="1">
      <alignment horizontal="center" vertical="center" wrapText="1" shrinkToFit="1"/>
    </xf>
    <xf numFmtId="10" fontId="22" fillId="2" borderId="6" xfId="1" applyNumberFormat="1" applyFont="1" applyFill="1" applyBorder="1" applyAlignment="1">
      <alignment horizontal="center" vertical="center" wrapText="1" shrinkToFit="1"/>
    </xf>
    <xf numFmtId="10" fontId="22" fillId="2" borderId="7" xfId="1" applyNumberFormat="1" applyFont="1" applyFill="1" applyBorder="1" applyAlignment="1">
      <alignment horizontal="center" vertical="center" wrapText="1" shrinkToFit="1"/>
    </xf>
    <xf numFmtId="164" fontId="22" fillId="2" borderId="6" xfId="1" applyNumberFormat="1" applyFont="1" applyFill="1" applyBorder="1" applyAlignment="1">
      <alignment horizontal="center" vertical="center" wrapText="1"/>
    </xf>
    <xf numFmtId="164" fontId="22" fillId="2" borderId="7" xfId="1" applyNumberFormat="1" applyFont="1" applyFill="1" applyBorder="1" applyAlignment="1">
      <alignment horizontal="center" vertical="center" wrapText="1"/>
    </xf>
    <xf numFmtId="0" fontId="21" fillId="0" borderId="6" xfId="5" applyFont="1" applyFill="1" applyBorder="1" applyAlignment="1">
      <alignment horizontal="left" vertical="center" wrapText="1"/>
    </xf>
    <xf numFmtId="0" fontId="21" fillId="0" borderId="11" xfId="5" applyFont="1" applyFill="1" applyBorder="1" applyAlignment="1">
      <alignment horizontal="left" vertical="center" wrapText="1"/>
    </xf>
    <xf numFmtId="0" fontId="21" fillId="0" borderId="7" xfId="5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2" fillId="2" borderId="3" xfId="1" applyNumberFormat="1" applyFont="1" applyFill="1" applyBorder="1" applyAlignment="1">
      <alignment horizontal="center" vertical="center" wrapText="1"/>
    </xf>
    <xf numFmtId="0" fontId="22" fillId="2" borderId="4" xfId="1" applyNumberFormat="1" applyFont="1" applyFill="1" applyBorder="1" applyAlignment="1">
      <alignment horizontal="center" vertical="center" wrapText="1"/>
    </xf>
    <xf numFmtId="0" fontId="22" fillId="2" borderId="5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1" fillId="0" borderId="6" xfId="2" applyNumberFormat="1" applyFont="1" applyFill="1" applyBorder="1" applyAlignment="1">
      <alignment horizontal="left" vertical="center" wrapText="1"/>
    </xf>
    <xf numFmtId="0" fontId="21" fillId="0" borderId="7" xfId="2" applyNumberFormat="1" applyFont="1" applyFill="1" applyBorder="1" applyAlignment="1">
      <alignment horizontal="left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left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4" borderId="1" xfId="3" applyNumberFormat="1" applyFont="1" applyFill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1" applyNumberFormat="1" applyFont="1" applyFill="1" applyBorder="1" applyAlignment="1">
      <alignment horizontal="center" vertical="center" wrapText="1"/>
    </xf>
    <xf numFmtId="0" fontId="22" fillId="0" borderId="11" xfId="1" applyNumberFormat="1" applyFont="1" applyFill="1" applyBorder="1" applyAlignment="1">
      <alignment horizontal="center" vertical="center" wrapText="1"/>
    </xf>
    <xf numFmtId="0" fontId="22" fillId="0" borderId="7" xfId="1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4" xfId="3" applyNumberFormat="1" applyFont="1" applyFill="1" applyBorder="1" applyAlignment="1">
      <alignment horizontal="left" vertical="center" wrapText="1"/>
    </xf>
    <xf numFmtId="49" fontId="21" fillId="0" borderId="15" xfId="3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49" fontId="21" fillId="0" borderId="3" xfId="3" applyNumberFormat="1" applyFont="1" applyFill="1" applyBorder="1" applyAlignment="1">
      <alignment horizontal="left" vertical="center" wrapText="1"/>
    </xf>
    <xf numFmtId="49" fontId="21" fillId="0" borderId="5" xfId="3" applyNumberFormat="1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2" fillId="5" borderId="6" xfId="1" applyNumberFormat="1" applyFont="1" applyFill="1" applyBorder="1" applyAlignment="1">
      <alignment horizontal="center" vertical="center" wrapText="1" shrinkToFit="1"/>
    </xf>
    <xf numFmtId="10" fontId="2" fillId="5" borderId="7" xfId="1" applyNumberFormat="1" applyFont="1" applyFill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39" fillId="4" borderId="6" xfId="0" applyFont="1" applyFill="1" applyBorder="1" applyAlignment="1">
      <alignment horizontal="left" vertical="center" wrapText="1"/>
    </xf>
    <xf numFmtId="0" fontId="39" fillId="4" borderId="11" xfId="0" applyFont="1" applyFill="1" applyBorder="1" applyAlignment="1">
      <alignment horizontal="left" vertical="center" wrapText="1"/>
    </xf>
    <xf numFmtId="0" fontId="39" fillId="4" borderId="7" xfId="0" applyFont="1" applyFill="1" applyBorder="1" applyAlignment="1">
      <alignment horizontal="left" vertical="center" wrapText="1"/>
    </xf>
  </cellXfs>
  <cellStyles count="23">
    <cellStyle name="Default" xfId="16"/>
    <cellStyle name="Dziesiętny" xfId="2" builtinId="3"/>
    <cellStyle name="Dziesiętny 2" xfId="13"/>
    <cellStyle name="Dziesiętny 3" xfId="9"/>
    <cellStyle name="Excel Built-in Normal" xfId="11"/>
    <cellStyle name="Normal 2" xfId="7"/>
    <cellStyle name="Normal_Sheet2" xfId="20"/>
    <cellStyle name="Normalny" xfId="0" builtinId="0"/>
    <cellStyle name="Normalny 2" xfId="3"/>
    <cellStyle name="Normalny 2 2" xfId="8"/>
    <cellStyle name="Normalny 2 4" xfId="18"/>
    <cellStyle name="Normalny 3" xfId="10"/>
    <cellStyle name="Normalny 4" xfId="12"/>
    <cellStyle name="Normalny 5" xfId="19"/>
    <cellStyle name="Normalny 6" xfId="6"/>
    <cellStyle name="Normalny_Arkusz1" xfId="5"/>
    <cellStyle name="Normalny_Pakiet 5" xfId="1"/>
    <cellStyle name="Procentowy 2" xfId="17"/>
    <cellStyle name="Procentowy 2 2" xfId="21"/>
    <cellStyle name="Procentowy 3" xfId="15"/>
    <cellStyle name="Walutowy" xfId="4" builtinId="4"/>
    <cellStyle name="Walutowy 2" xfId="22"/>
    <cellStyle name="Walutowy 3" xfId="14"/>
  </cellStyles>
  <dxfs count="0"/>
  <tableStyles count="0" defaultTableStyle="TableStyleMedium9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" name="Text Box 7">
          <a:extLst>
            <a:ext uri="{FF2B5EF4-FFF2-40B4-BE49-F238E27FC236}">
              <a16:creationId xmlns=""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1" name="Text Box 10">
          <a:extLst>
            <a:ext uri="{FF2B5EF4-FFF2-40B4-BE49-F238E27FC236}">
              <a16:creationId xmlns=""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2" name="Text Box 11">
          <a:extLst>
            <a:ext uri="{FF2B5EF4-FFF2-40B4-BE49-F238E27FC236}">
              <a16:creationId xmlns=""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3" name="Text Box 12">
          <a:extLst>
            <a:ext uri="{FF2B5EF4-FFF2-40B4-BE49-F238E27FC236}">
              <a16:creationId xmlns=""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4" name="Text Box 13">
          <a:extLst>
            <a:ext uri="{FF2B5EF4-FFF2-40B4-BE49-F238E27FC236}">
              <a16:creationId xmlns=""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5" name="Text Box 14">
          <a:extLst>
            <a:ext uri="{FF2B5EF4-FFF2-40B4-BE49-F238E27FC236}">
              <a16:creationId xmlns=""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6" name="Text Box 15">
          <a:extLst>
            <a:ext uri="{FF2B5EF4-FFF2-40B4-BE49-F238E27FC236}">
              <a16:creationId xmlns=""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3" name="Text Box 22">
          <a:extLst>
            <a:ext uri="{FF2B5EF4-FFF2-40B4-BE49-F238E27FC236}">
              <a16:creationId xmlns=""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4" name="Text Box 23">
          <a:extLst>
            <a:ext uri="{FF2B5EF4-FFF2-40B4-BE49-F238E27FC236}">
              <a16:creationId xmlns=""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5" name="Text Box 30">
          <a:extLst>
            <a:ext uri="{FF2B5EF4-FFF2-40B4-BE49-F238E27FC236}">
              <a16:creationId xmlns=""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6" name="Text Box 31">
          <a:extLst>
            <a:ext uri="{FF2B5EF4-FFF2-40B4-BE49-F238E27FC236}">
              <a16:creationId xmlns=""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7" name="Text Box 32">
          <a:extLst>
            <a:ext uri="{FF2B5EF4-FFF2-40B4-BE49-F238E27FC236}">
              <a16:creationId xmlns=""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8" name="Text Box 33">
          <a:extLst>
            <a:ext uri="{FF2B5EF4-FFF2-40B4-BE49-F238E27FC236}">
              <a16:creationId xmlns=""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0" name="Text Box 35">
          <a:extLst>
            <a:ext uri="{FF2B5EF4-FFF2-40B4-BE49-F238E27FC236}">
              <a16:creationId xmlns=""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1" name="Text Box 36">
          <a:extLst>
            <a:ext uri="{FF2B5EF4-FFF2-40B4-BE49-F238E27FC236}">
              <a16:creationId xmlns=""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2" name="Text Box 37">
          <a:extLst>
            <a:ext uri="{FF2B5EF4-FFF2-40B4-BE49-F238E27FC236}">
              <a16:creationId xmlns=""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3" name="Text Box 38">
          <a:extLst>
            <a:ext uri="{FF2B5EF4-FFF2-40B4-BE49-F238E27FC236}">
              <a16:creationId xmlns=""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4" name="Text Box 39">
          <a:extLst>
            <a:ext uri="{FF2B5EF4-FFF2-40B4-BE49-F238E27FC236}">
              <a16:creationId xmlns=""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5" name="Text Box 40">
          <a:extLst>
            <a:ext uri="{FF2B5EF4-FFF2-40B4-BE49-F238E27FC236}">
              <a16:creationId xmlns=""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" name="Text Box 41">
          <a:extLst>
            <a:ext uri="{FF2B5EF4-FFF2-40B4-BE49-F238E27FC236}">
              <a16:creationId xmlns=""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" name="Text Box 42">
          <a:extLst>
            <a:ext uri="{FF2B5EF4-FFF2-40B4-BE49-F238E27FC236}">
              <a16:creationId xmlns=""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" name="Text Box 43">
          <a:extLst>
            <a:ext uri="{FF2B5EF4-FFF2-40B4-BE49-F238E27FC236}">
              <a16:creationId xmlns=""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9" name="Text Box 44">
          <a:extLst>
            <a:ext uri="{FF2B5EF4-FFF2-40B4-BE49-F238E27FC236}">
              <a16:creationId xmlns=""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0" name="Text Box 45">
          <a:extLst>
            <a:ext uri="{FF2B5EF4-FFF2-40B4-BE49-F238E27FC236}">
              <a16:creationId xmlns=""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1" name="Text Box 46">
          <a:extLst>
            <a:ext uri="{FF2B5EF4-FFF2-40B4-BE49-F238E27FC236}">
              <a16:creationId xmlns=""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2" name="Text Box 47">
          <a:extLst>
            <a:ext uri="{FF2B5EF4-FFF2-40B4-BE49-F238E27FC236}">
              <a16:creationId xmlns=""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3" name="Text Box 48">
          <a:extLst>
            <a:ext uri="{FF2B5EF4-FFF2-40B4-BE49-F238E27FC236}">
              <a16:creationId xmlns=""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4" name="Text Box 49">
          <a:extLst>
            <a:ext uri="{FF2B5EF4-FFF2-40B4-BE49-F238E27FC236}">
              <a16:creationId xmlns=""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5" name="Text Box 50">
          <a:extLst>
            <a:ext uri="{FF2B5EF4-FFF2-40B4-BE49-F238E27FC236}">
              <a16:creationId xmlns=""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6" name="Text Box 51">
          <a:extLst>
            <a:ext uri="{FF2B5EF4-FFF2-40B4-BE49-F238E27FC236}">
              <a16:creationId xmlns=""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7" name="Text Box 52">
          <a:extLst>
            <a:ext uri="{FF2B5EF4-FFF2-40B4-BE49-F238E27FC236}">
              <a16:creationId xmlns=""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8" name="Text Box 53">
          <a:extLst>
            <a:ext uri="{FF2B5EF4-FFF2-40B4-BE49-F238E27FC236}">
              <a16:creationId xmlns=""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49" name="Text Box 54">
          <a:extLst>
            <a:ext uri="{FF2B5EF4-FFF2-40B4-BE49-F238E27FC236}">
              <a16:creationId xmlns=""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0" name="Text Box 55">
          <a:extLst>
            <a:ext uri="{FF2B5EF4-FFF2-40B4-BE49-F238E27FC236}">
              <a16:creationId xmlns=""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1" name="Text Box 56">
          <a:extLst>
            <a:ext uri="{FF2B5EF4-FFF2-40B4-BE49-F238E27FC236}">
              <a16:creationId xmlns=""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2" name="Text Box 57">
          <a:extLst>
            <a:ext uri="{FF2B5EF4-FFF2-40B4-BE49-F238E27FC236}">
              <a16:creationId xmlns=""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3" name="Text Box 58">
          <a:extLst>
            <a:ext uri="{FF2B5EF4-FFF2-40B4-BE49-F238E27FC236}">
              <a16:creationId xmlns=""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4" name="Text Box 59">
          <a:extLst>
            <a:ext uri="{FF2B5EF4-FFF2-40B4-BE49-F238E27FC236}">
              <a16:creationId xmlns=""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5" name="Text Box 60">
          <a:extLst>
            <a:ext uri="{FF2B5EF4-FFF2-40B4-BE49-F238E27FC236}">
              <a16:creationId xmlns=""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6" name="Text Box 61">
          <a:extLst>
            <a:ext uri="{FF2B5EF4-FFF2-40B4-BE49-F238E27FC236}">
              <a16:creationId xmlns=""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7" name="Text Box 62">
          <a:extLst>
            <a:ext uri="{FF2B5EF4-FFF2-40B4-BE49-F238E27FC236}">
              <a16:creationId xmlns=""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8" name="Text Box 63">
          <a:extLst>
            <a:ext uri="{FF2B5EF4-FFF2-40B4-BE49-F238E27FC236}">
              <a16:creationId xmlns=""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59" name="Text Box 64">
          <a:extLst>
            <a:ext uri="{FF2B5EF4-FFF2-40B4-BE49-F238E27FC236}">
              <a16:creationId xmlns=""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0" name="Text Box 65">
          <a:extLst>
            <a:ext uri="{FF2B5EF4-FFF2-40B4-BE49-F238E27FC236}">
              <a16:creationId xmlns=""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1" name="Text Box 66">
          <a:extLst>
            <a:ext uri="{FF2B5EF4-FFF2-40B4-BE49-F238E27FC236}">
              <a16:creationId xmlns=""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2" name="Text Box 67">
          <a:extLst>
            <a:ext uri="{FF2B5EF4-FFF2-40B4-BE49-F238E27FC236}">
              <a16:creationId xmlns=""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3" name="Text Box 68">
          <a:extLst>
            <a:ext uri="{FF2B5EF4-FFF2-40B4-BE49-F238E27FC236}">
              <a16:creationId xmlns=""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4" name="Text Box 69">
          <a:extLst>
            <a:ext uri="{FF2B5EF4-FFF2-40B4-BE49-F238E27FC236}">
              <a16:creationId xmlns=""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5" name="Text Box 70">
          <a:extLst>
            <a:ext uri="{FF2B5EF4-FFF2-40B4-BE49-F238E27FC236}">
              <a16:creationId xmlns=""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6" name="Text Box 71">
          <a:extLst>
            <a:ext uri="{FF2B5EF4-FFF2-40B4-BE49-F238E27FC236}">
              <a16:creationId xmlns=""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7" name="Text Box 72">
          <a:extLst>
            <a:ext uri="{FF2B5EF4-FFF2-40B4-BE49-F238E27FC236}">
              <a16:creationId xmlns=""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8" name="Text Box 73">
          <a:extLst>
            <a:ext uri="{FF2B5EF4-FFF2-40B4-BE49-F238E27FC236}">
              <a16:creationId xmlns=""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69" name="Text Box 74">
          <a:extLst>
            <a:ext uri="{FF2B5EF4-FFF2-40B4-BE49-F238E27FC236}">
              <a16:creationId xmlns=""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0" name="Text Box 75">
          <a:extLst>
            <a:ext uri="{FF2B5EF4-FFF2-40B4-BE49-F238E27FC236}">
              <a16:creationId xmlns=""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1" name="Text Box 76">
          <a:extLst>
            <a:ext uri="{FF2B5EF4-FFF2-40B4-BE49-F238E27FC236}">
              <a16:creationId xmlns=""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2" name="Text Box 77">
          <a:extLst>
            <a:ext uri="{FF2B5EF4-FFF2-40B4-BE49-F238E27FC236}">
              <a16:creationId xmlns=""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3" name="Text Box 78">
          <a:extLst>
            <a:ext uri="{FF2B5EF4-FFF2-40B4-BE49-F238E27FC236}">
              <a16:creationId xmlns=""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4" name="Text Box 79">
          <a:extLst>
            <a:ext uri="{FF2B5EF4-FFF2-40B4-BE49-F238E27FC236}">
              <a16:creationId xmlns=""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5" name="Text Box 80">
          <a:extLst>
            <a:ext uri="{FF2B5EF4-FFF2-40B4-BE49-F238E27FC236}">
              <a16:creationId xmlns=""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6" name="Text Box 81">
          <a:extLst>
            <a:ext uri="{FF2B5EF4-FFF2-40B4-BE49-F238E27FC236}">
              <a16:creationId xmlns=""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7" name="Text Box 82">
          <a:extLst>
            <a:ext uri="{FF2B5EF4-FFF2-40B4-BE49-F238E27FC236}">
              <a16:creationId xmlns=""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8" name="Text Box 83">
          <a:extLst>
            <a:ext uri="{FF2B5EF4-FFF2-40B4-BE49-F238E27FC236}">
              <a16:creationId xmlns=""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79" name="Text Box 84">
          <a:extLst>
            <a:ext uri="{FF2B5EF4-FFF2-40B4-BE49-F238E27FC236}">
              <a16:creationId xmlns=""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0" name="Text Box 85">
          <a:extLst>
            <a:ext uri="{FF2B5EF4-FFF2-40B4-BE49-F238E27FC236}">
              <a16:creationId xmlns=""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1" name="Text Box 86">
          <a:extLst>
            <a:ext uri="{FF2B5EF4-FFF2-40B4-BE49-F238E27FC236}">
              <a16:creationId xmlns=""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2" name="Text Box 87">
          <a:extLst>
            <a:ext uri="{FF2B5EF4-FFF2-40B4-BE49-F238E27FC236}">
              <a16:creationId xmlns=""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3" name="Text Box 88">
          <a:extLst>
            <a:ext uri="{FF2B5EF4-FFF2-40B4-BE49-F238E27FC236}">
              <a16:creationId xmlns=""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4" name="Text Box 89">
          <a:extLst>
            <a:ext uri="{FF2B5EF4-FFF2-40B4-BE49-F238E27FC236}">
              <a16:creationId xmlns=""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5" name="Text Box 90">
          <a:extLst>
            <a:ext uri="{FF2B5EF4-FFF2-40B4-BE49-F238E27FC236}">
              <a16:creationId xmlns=""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6" name="Text Box 91">
          <a:extLst>
            <a:ext uri="{FF2B5EF4-FFF2-40B4-BE49-F238E27FC236}">
              <a16:creationId xmlns=""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87" name="Text Box 92">
          <a:extLst>
            <a:ext uri="{FF2B5EF4-FFF2-40B4-BE49-F238E27FC236}">
              <a16:creationId xmlns=""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88" name="Text Box 93">
          <a:extLst>
            <a:ext uri="{FF2B5EF4-FFF2-40B4-BE49-F238E27FC236}">
              <a16:creationId xmlns=""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89" name="Text Box 94">
          <a:extLst>
            <a:ext uri="{FF2B5EF4-FFF2-40B4-BE49-F238E27FC236}">
              <a16:creationId xmlns=""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0" name="Text Box 95">
          <a:extLst>
            <a:ext uri="{FF2B5EF4-FFF2-40B4-BE49-F238E27FC236}">
              <a16:creationId xmlns=""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1" name="Text Box 96">
          <a:extLst>
            <a:ext uri="{FF2B5EF4-FFF2-40B4-BE49-F238E27FC236}">
              <a16:creationId xmlns=""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2" name="Text Box 97">
          <a:extLst>
            <a:ext uri="{FF2B5EF4-FFF2-40B4-BE49-F238E27FC236}">
              <a16:creationId xmlns=""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3" name="Text Box 98">
          <a:extLst>
            <a:ext uri="{FF2B5EF4-FFF2-40B4-BE49-F238E27FC236}">
              <a16:creationId xmlns=""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4" name="Text Box 99">
          <a:extLst>
            <a:ext uri="{FF2B5EF4-FFF2-40B4-BE49-F238E27FC236}">
              <a16:creationId xmlns=""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5" name="Text Box 100">
          <a:extLst>
            <a:ext uri="{FF2B5EF4-FFF2-40B4-BE49-F238E27FC236}">
              <a16:creationId xmlns=""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6" name="Text Box 101">
          <a:extLst>
            <a:ext uri="{FF2B5EF4-FFF2-40B4-BE49-F238E27FC236}">
              <a16:creationId xmlns=""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7" name="Text Box 102">
          <a:extLst>
            <a:ext uri="{FF2B5EF4-FFF2-40B4-BE49-F238E27FC236}">
              <a16:creationId xmlns=""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8" name="Text Box 103">
          <a:extLst>
            <a:ext uri="{FF2B5EF4-FFF2-40B4-BE49-F238E27FC236}">
              <a16:creationId xmlns=""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99" name="Text Box 104">
          <a:extLst>
            <a:ext uri="{FF2B5EF4-FFF2-40B4-BE49-F238E27FC236}">
              <a16:creationId xmlns=""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0" name="Text Box 105">
          <a:extLst>
            <a:ext uri="{FF2B5EF4-FFF2-40B4-BE49-F238E27FC236}">
              <a16:creationId xmlns=""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1" name="Text Box 106">
          <a:extLst>
            <a:ext uri="{FF2B5EF4-FFF2-40B4-BE49-F238E27FC236}">
              <a16:creationId xmlns=""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2" name="Text Box 107">
          <a:extLst>
            <a:ext uri="{FF2B5EF4-FFF2-40B4-BE49-F238E27FC236}">
              <a16:creationId xmlns=""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3" name="Text Box 108">
          <a:extLst>
            <a:ext uri="{FF2B5EF4-FFF2-40B4-BE49-F238E27FC236}">
              <a16:creationId xmlns=""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4" name="Text Box 109">
          <a:extLst>
            <a:ext uri="{FF2B5EF4-FFF2-40B4-BE49-F238E27FC236}">
              <a16:creationId xmlns=""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5" name="Text Box 110">
          <a:extLst>
            <a:ext uri="{FF2B5EF4-FFF2-40B4-BE49-F238E27FC236}">
              <a16:creationId xmlns=""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6" name="Text Box 111">
          <a:extLst>
            <a:ext uri="{FF2B5EF4-FFF2-40B4-BE49-F238E27FC236}">
              <a16:creationId xmlns=""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7" name="Text Box 112">
          <a:extLst>
            <a:ext uri="{FF2B5EF4-FFF2-40B4-BE49-F238E27FC236}">
              <a16:creationId xmlns=""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8" name="Text Box 113">
          <a:extLst>
            <a:ext uri="{FF2B5EF4-FFF2-40B4-BE49-F238E27FC236}">
              <a16:creationId xmlns=""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09" name="Text Box 114">
          <a:extLst>
            <a:ext uri="{FF2B5EF4-FFF2-40B4-BE49-F238E27FC236}">
              <a16:creationId xmlns=""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110" name="Text Box 115">
          <a:extLst>
            <a:ext uri="{FF2B5EF4-FFF2-40B4-BE49-F238E27FC236}">
              <a16:creationId xmlns=""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1" name="Text Box 116">
          <a:extLst>
            <a:ext uri="{FF2B5EF4-FFF2-40B4-BE49-F238E27FC236}">
              <a16:creationId xmlns=""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2" name="Text Box 117">
          <a:extLst>
            <a:ext uri="{FF2B5EF4-FFF2-40B4-BE49-F238E27FC236}">
              <a16:creationId xmlns=""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3" name="Text Box 118">
          <a:extLst>
            <a:ext uri="{FF2B5EF4-FFF2-40B4-BE49-F238E27FC236}">
              <a16:creationId xmlns=""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4" name="Text Box 119">
          <a:extLst>
            <a:ext uri="{FF2B5EF4-FFF2-40B4-BE49-F238E27FC236}">
              <a16:creationId xmlns=""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5" name="Text Box 120">
          <a:extLst>
            <a:ext uri="{FF2B5EF4-FFF2-40B4-BE49-F238E27FC236}">
              <a16:creationId xmlns=""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6" name="Text Box 121">
          <a:extLst>
            <a:ext uri="{FF2B5EF4-FFF2-40B4-BE49-F238E27FC236}">
              <a16:creationId xmlns=""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7" name="Text Box 122">
          <a:extLst>
            <a:ext uri="{FF2B5EF4-FFF2-40B4-BE49-F238E27FC236}">
              <a16:creationId xmlns=""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8" name="Text Box 123">
          <a:extLst>
            <a:ext uri="{FF2B5EF4-FFF2-40B4-BE49-F238E27FC236}">
              <a16:creationId xmlns=""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19" name="Text Box 124">
          <a:extLst>
            <a:ext uri="{FF2B5EF4-FFF2-40B4-BE49-F238E27FC236}">
              <a16:creationId xmlns=""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20" name="Text Box 125">
          <a:extLst>
            <a:ext uri="{FF2B5EF4-FFF2-40B4-BE49-F238E27FC236}">
              <a16:creationId xmlns=""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21" name="Text Box 126">
          <a:extLst>
            <a:ext uri="{FF2B5EF4-FFF2-40B4-BE49-F238E27FC236}">
              <a16:creationId xmlns=""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17525"/>
    <xdr:sp macro="" textlink="">
      <xdr:nvSpPr>
        <xdr:cNvPr id="122" name="Text Box 127">
          <a:extLst>
            <a:ext uri="{FF2B5EF4-FFF2-40B4-BE49-F238E27FC236}">
              <a16:creationId xmlns=""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3" name="Text Box 128">
          <a:extLst>
            <a:ext uri="{FF2B5EF4-FFF2-40B4-BE49-F238E27FC236}">
              <a16:creationId xmlns=""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4" name="Text Box 129">
          <a:extLst>
            <a:ext uri="{FF2B5EF4-FFF2-40B4-BE49-F238E27FC236}">
              <a16:creationId xmlns=""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5" name="Text Box 130">
          <a:extLst>
            <a:ext uri="{FF2B5EF4-FFF2-40B4-BE49-F238E27FC236}">
              <a16:creationId xmlns=""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6" name="Text Box 131">
          <a:extLst>
            <a:ext uri="{FF2B5EF4-FFF2-40B4-BE49-F238E27FC236}">
              <a16:creationId xmlns=""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7" name="Text Box 132">
          <a:extLst>
            <a:ext uri="{FF2B5EF4-FFF2-40B4-BE49-F238E27FC236}">
              <a16:creationId xmlns=""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8" name="Text Box 133">
          <a:extLst>
            <a:ext uri="{FF2B5EF4-FFF2-40B4-BE49-F238E27FC236}">
              <a16:creationId xmlns=""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29" name="Text Box 134">
          <a:extLst>
            <a:ext uri="{FF2B5EF4-FFF2-40B4-BE49-F238E27FC236}">
              <a16:creationId xmlns=""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30" name="Text Box 135">
          <a:extLst>
            <a:ext uri="{FF2B5EF4-FFF2-40B4-BE49-F238E27FC236}">
              <a16:creationId xmlns=""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31" name="Text Box 136">
          <a:extLst>
            <a:ext uri="{FF2B5EF4-FFF2-40B4-BE49-F238E27FC236}">
              <a16:creationId xmlns=""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32" name="Text Box 137">
          <a:extLst>
            <a:ext uri="{FF2B5EF4-FFF2-40B4-BE49-F238E27FC236}">
              <a16:creationId xmlns=""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33" name="Text Box 138">
          <a:extLst>
            <a:ext uri="{FF2B5EF4-FFF2-40B4-BE49-F238E27FC236}">
              <a16:creationId xmlns=""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134" name="Text Box 139">
          <a:extLst>
            <a:ext uri="{FF2B5EF4-FFF2-40B4-BE49-F238E27FC236}">
              <a16:creationId xmlns=""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35" name="Text Box 140">
          <a:extLst>
            <a:ext uri="{FF2B5EF4-FFF2-40B4-BE49-F238E27FC236}">
              <a16:creationId xmlns=""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36" name="Text Box 141">
          <a:extLst>
            <a:ext uri="{FF2B5EF4-FFF2-40B4-BE49-F238E27FC236}">
              <a16:creationId xmlns=""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37" name="Text Box 142">
          <a:extLst>
            <a:ext uri="{FF2B5EF4-FFF2-40B4-BE49-F238E27FC236}">
              <a16:creationId xmlns=""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38" name="Text Box 143">
          <a:extLst>
            <a:ext uri="{FF2B5EF4-FFF2-40B4-BE49-F238E27FC236}">
              <a16:creationId xmlns=""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39" name="Text Box 144">
          <a:extLst>
            <a:ext uri="{FF2B5EF4-FFF2-40B4-BE49-F238E27FC236}">
              <a16:creationId xmlns=""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0" name="Text Box 145">
          <a:extLst>
            <a:ext uri="{FF2B5EF4-FFF2-40B4-BE49-F238E27FC236}">
              <a16:creationId xmlns=""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1" name="Text Box 146">
          <a:extLst>
            <a:ext uri="{FF2B5EF4-FFF2-40B4-BE49-F238E27FC236}">
              <a16:creationId xmlns=""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2" name="Text Box 147">
          <a:extLst>
            <a:ext uri="{FF2B5EF4-FFF2-40B4-BE49-F238E27FC236}">
              <a16:creationId xmlns=""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3" name="Text Box 148">
          <a:extLst>
            <a:ext uri="{FF2B5EF4-FFF2-40B4-BE49-F238E27FC236}">
              <a16:creationId xmlns=""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4" name="Text Box 149">
          <a:extLst>
            <a:ext uri="{FF2B5EF4-FFF2-40B4-BE49-F238E27FC236}">
              <a16:creationId xmlns=""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5" name="Text Box 150">
          <a:extLst>
            <a:ext uri="{FF2B5EF4-FFF2-40B4-BE49-F238E27FC236}">
              <a16:creationId xmlns=""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6" name="Text Box 151">
          <a:extLst>
            <a:ext uri="{FF2B5EF4-FFF2-40B4-BE49-F238E27FC236}">
              <a16:creationId xmlns=""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7" name="Text Box 152">
          <a:extLst>
            <a:ext uri="{FF2B5EF4-FFF2-40B4-BE49-F238E27FC236}">
              <a16:creationId xmlns=""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8" name="Text Box 153">
          <a:extLst>
            <a:ext uri="{FF2B5EF4-FFF2-40B4-BE49-F238E27FC236}">
              <a16:creationId xmlns=""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49" name="Text Box 154">
          <a:extLst>
            <a:ext uri="{FF2B5EF4-FFF2-40B4-BE49-F238E27FC236}">
              <a16:creationId xmlns=""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0" name="Text Box 155">
          <a:extLst>
            <a:ext uri="{FF2B5EF4-FFF2-40B4-BE49-F238E27FC236}">
              <a16:creationId xmlns=""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1" name="Text Box 156">
          <a:extLst>
            <a:ext uri="{FF2B5EF4-FFF2-40B4-BE49-F238E27FC236}">
              <a16:creationId xmlns=""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2" name="Text Box 157">
          <a:extLst>
            <a:ext uri="{FF2B5EF4-FFF2-40B4-BE49-F238E27FC236}">
              <a16:creationId xmlns=""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3" name="Text Box 158">
          <a:extLst>
            <a:ext uri="{FF2B5EF4-FFF2-40B4-BE49-F238E27FC236}">
              <a16:creationId xmlns=""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4" name="Text Box 159">
          <a:extLst>
            <a:ext uri="{FF2B5EF4-FFF2-40B4-BE49-F238E27FC236}">
              <a16:creationId xmlns=""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5" name="Text Box 160">
          <a:extLst>
            <a:ext uri="{FF2B5EF4-FFF2-40B4-BE49-F238E27FC236}">
              <a16:creationId xmlns=""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6" name="Text Box 161">
          <a:extLst>
            <a:ext uri="{FF2B5EF4-FFF2-40B4-BE49-F238E27FC236}">
              <a16:creationId xmlns=""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7" name="Text Box 162">
          <a:extLst>
            <a:ext uri="{FF2B5EF4-FFF2-40B4-BE49-F238E27FC236}">
              <a16:creationId xmlns=""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58" name="Text Box 163">
          <a:extLst>
            <a:ext uri="{FF2B5EF4-FFF2-40B4-BE49-F238E27FC236}">
              <a16:creationId xmlns=""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59" name="Text Box 212">
          <a:extLst>
            <a:ext uri="{FF2B5EF4-FFF2-40B4-BE49-F238E27FC236}">
              <a16:creationId xmlns=""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0" name="Text Box 213">
          <a:extLst>
            <a:ext uri="{FF2B5EF4-FFF2-40B4-BE49-F238E27FC236}">
              <a16:creationId xmlns=""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1" name="Text Box 214">
          <a:extLst>
            <a:ext uri="{FF2B5EF4-FFF2-40B4-BE49-F238E27FC236}">
              <a16:creationId xmlns=""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2" name="Text Box 215">
          <a:extLst>
            <a:ext uri="{FF2B5EF4-FFF2-40B4-BE49-F238E27FC236}">
              <a16:creationId xmlns=""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3" name="Text Box 216">
          <a:extLst>
            <a:ext uri="{FF2B5EF4-FFF2-40B4-BE49-F238E27FC236}">
              <a16:creationId xmlns=""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4" name="Text Box 217">
          <a:extLst>
            <a:ext uri="{FF2B5EF4-FFF2-40B4-BE49-F238E27FC236}">
              <a16:creationId xmlns=""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5" name="Text Box 218">
          <a:extLst>
            <a:ext uri="{FF2B5EF4-FFF2-40B4-BE49-F238E27FC236}">
              <a16:creationId xmlns=""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6" name="Text Box 219">
          <a:extLst>
            <a:ext uri="{FF2B5EF4-FFF2-40B4-BE49-F238E27FC236}">
              <a16:creationId xmlns=""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7" name="Text Box 220">
          <a:extLst>
            <a:ext uri="{FF2B5EF4-FFF2-40B4-BE49-F238E27FC236}">
              <a16:creationId xmlns=""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8" name="Text Box 221">
          <a:extLst>
            <a:ext uri="{FF2B5EF4-FFF2-40B4-BE49-F238E27FC236}">
              <a16:creationId xmlns=""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69" name="Text Box 222">
          <a:extLst>
            <a:ext uri="{FF2B5EF4-FFF2-40B4-BE49-F238E27FC236}">
              <a16:creationId xmlns=""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0" name="Text Box 223">
          <a:extLst>
            <a:ext uri="{FF2B5EF4-FFF2-40B4-BE49-F238E27FC236}">
              <a16:creationId xmlns=""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1" name="Text Box 224">
          <a:extLst>
            <a:ext uri="{FF2B5EF4-FFF2-40B4-BE49-F238E27FC236}">
              <a16:creationId xmlns=""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2" name="Text Box 225">
          <a:extLst>
            <a:ext uri="{FF2B5EF4-FFF2-40B4-BE49-F238E27FC236}">
              <a16:creationId xmlns=""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3" name="Text Box 226">
          <a:extLst>
            <a:ext uri="{FF2B5EF4-FFF2-40B4-BE49-F238E27FC236}">
              <a16:creationId xmlns=""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4" name="Text Box 227">
          <a:extLst>
            <a:ext uri="{FF2B5EF4-FFF2-40B4-BE49-F238E27FC236}">
              <a16:creationId xmlns=""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5" name="Text Box 228">
          <a:extLst>
            <a:ext uri="{FF2B5EF4-FFF2-40B4-BE49-F238E27FC236}">
              <a16:creationId xmlns=""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6" name="Text Box 229">
          <a:extLst>
            <a:ext uri="{FF2B5EF4-FFF2-40B4-BE49-F238E27FC236}">
              <a16:creationId xmlns=""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7" name="Text Box 230">
          <a:extLst>
            <a:ext uri="{FF2B5EF4-FFF2-40B4-BE49-F238E27FC236}">
              <a16:creationId xmlns=""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8" name="Text Box 231">
          <a:extLst>
            <a:ext uri="{FF2B5EF4-FFF2-40B4-BE49-F238E27FC236}">
              <a16:creationId xmlns=""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79" name="Text Box 232">
          <a:extLst>
            <a:ext uri="{FF2B5EF4-FFF2-40B4-BE49-F238E27FC236}">
              <a16:creationId xmlns=""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80" name="Text Box 233">
          <a:extLst>
            <a:ext uri="{FF2B5EF4-FFF2-40B4-BE49-F238E27FC236}">
              <a16:creationId xmlns=""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81" name="Text Box 234">
          <a:extLst>
            <a:ext uri="{FF2B5EF4-FFF2-40B4-BE49-F238E27FC236}">
              <a16:creationId xmlns=""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182" name="Text Box 235">
          <a:extLst>
            <a:ext uri="{FF2B5EF4-FFF2-40B4-BE49-F238E27FC236}">
              <a16:creationId xmlns=""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3" name="Text Box 140">
          <a:extLst>
            <a:ext uri="{FF2B5EF4-FFF2-40B4-BE49-F238E27FC236}">
              <a16:creationId xmlns=""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4" name="Text Box 141">
          <a:extLst>
            <a:ext uri="{FF2B5EF4-FFF2-40B4-BE49-F238E27FC236}">
              <a16:creationId xmlns=""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5" name="Text Box 142">
          <a:extLst>
            <a:ext uri="{FF2B5EF4-FFF2-40B4-BE49-F238E27FC236}">
              <a16:creationId xmlns=""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6" name="Text Box 143">
          <a:extLst>
            <a:ext uri="{FF2B5EF4-FFF2-40B4-BE49-F238E27FC236}">
              <a16:creationId xmlns=""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7" name="Text Box 144">
          <a:extLst>
            <a:ext uri="{FF2B5EF4-FFF2-40B4-BE49-F238E27FC236}">
              <a16:creationId xmlns=""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8" name="Text Box 145">
          <a:extLst>
            <a:ext uri="{FF2B5EF4-FFF2-40B4-BE49-F238E27FC236}">
              <a16:creationId xmlns=""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89" name="Text Box 146">
          <a:extLst>
            <a:ext uri="{FF2B5EF4-FFF2-40B4-BE49-F238E27FC236}">
              <a16:creationId xmlns=""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0" name="Text Box 147">
          <a:extLst>
            <a:ext uri="{FF2B5EF4-FFF2-40B4-BE49-F238E27FC236}">
              <a16:creationId xmlns=""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1" name="Text Box 148">
          <a:extLst>
            <a:ext uri="{FF2B5EF4-FFF2-40B4-BE49-F238E27FC236}">
              <a16:creationId xmlns=""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2" name="Text Box 149">
          <a:extLst>
            <a:ext uri="{FF2B5EF4-FFF2-40B4-BE49-F238E27FC236}">
              <a16:creationId xmlns=""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3" name="Text Box 150">
          <a:extLst>
            <a:ext uri="{FF2B5EF4-FFF2-40B4-BE49-F238E27FC236}">
              <a16:creationId xmlns=""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4" name="Text Box 151">
          <a:extLst>
            <a:ext uri="{FF2B5EF4-FFF2-40B4-BE49-F238E27FC236}">
              <a16:creationId xmlns=""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5" name="Text Box 152">
          <a:extLst>
            <a:ext uri="{FF2B5EF4-FFF2-40B4-BE49-F238E27FC236}">
              <a16:creationId xmlns=""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6" name="Text Box 153">
          <a:extLst>
            <a:ext uri="{FF2B5EF4-FFF2-40B4-BE49-F238E27FC236}">
              <a16:creationId xmlns=""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7" name="Text Box 154">
          <a:extLst>
            <a:ext uri="{FF2B5EF4-FFF2-40B4-BE49-F238E27FC236}">
              <a16:creationId xmlns=""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8" name="Text Box 155">
          <a:extLst>
            <a:ext uri="{FF2B5EF4-FFF2-40B4-BE49-F238E27FC236}">
              <a16:creationId xmlns=""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199" name="Text Box 156">
          <a:extLst>
            <a:ext uri="{FF2B5EF4-FFF2-40B4-BE49-F238E27FC236}">
              <a16:creationId xmlns=""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0" name="Text Box 157">
          <a:extLst>
            <a:ext uri="{FF2B5EF4-FFF2-40B4-BE49-F238E27FC236}">
              <a16:creationId xmlns=""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1" name="Text Box 158">
          <a:extLst>
            <a:ext uri="{FF2B5EF4-FFF2-40B4-BE49-F238E27FC236}">
              <a16:creationId xmlns=""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2" name="Text Box 159">
          <a:extLst>
            <a:ext uri="{FF2B5EF4-FFF2-40B4-BE49-F238E27FC236}">
              <a16:creationId xmlns=""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3" name="Text Box 160">
          <a:extLst>
            <a:ext uri="{FF2B5EF4-FFF2-40B4-BE49-F238E27FC236}">
              <a16:creationId xmlns=""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4" name="Text Box 161">
          <a:extLst>
            <a:ext uri="{FF2B5EF4-FFF2-40B4-BE49-F238E27FC236}">
              <a16:creationId xmlns=""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5" name="Text Box 162">
          <a:extLst>
            <a:ext uri="{FF2B5EF4-FFF2-40B4-BE49-F238E27FC236}">
              <a16:creationId xmlns=""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0"/>
    <xdr:sp macro="" textlink="">
      <xdr:nvSpPr>
        <xdr:cNvPr id="206" name="Text Box 163">
          <a:extLst>
            <a:ext uri="{FF2B5EF4-FFF2-40B4-BE49-F238E27FC236}">
              <a16:creationId xmlns=""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07" name="Text Box 140">
          <a:extLst>
            <a:ext uri="{FF2B5EF4-FFF2-40B4-BE49-F238E27FC236}">
              <a16:creationId xmlns=""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08" name="Text Box 141">
          <a:extLst>
            <a:ext uri="{FF2B5EF4-FFF2-40B4-BE49-F238E27FC236}">
              <a16:creationId xmlns=""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09" name="Text Box 142">
          <a:extLst>
            <a:ext uri="{FF2B5EF4-FFF2-40B4-BE49-F238E27FC236}">
              <a16:creationId xmlns=""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0" name="Text Box 143">
          <a:extLst>
            <a:ext uri="{FF2B5EF4-FFF2-40B4-BE49-F238E27FC236}">
              <a16:creationId xmlns=""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1" name="Text Box 144">
          <a:extLst>
            <a:ext uri="{FF2B5EF4-FFF2-40B4-BE49-F238E27FC236}">
              <a16:creationId xmlns=""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2" name="Text Box 145">
          <a:extLst>
            <a:ext uri="{FF2B5EF4-FFF2-40B4-BE49-F238E27FC236}">
              <a16:creationId xmlns=""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3" name="Text Box 146">
          <a:extLst>
            <a:ext uri="{FF2B5EF4-FFF2-40B4-BE49-F238E27FC236}">
              <a16:creationId xmlns=""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4" name="Text Box 147">
          <a:extLst>
            <a:ext uri="{FF2B5EF4-FFF2-40B4-BE49-F238E27FC236}">
              <a16:creationId xmlns=""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5" name="Text Box 148">
          <a:extLst>
            <a:ext uri="{FF2B5EF4-FFF2-40B4-BE49-F238E27FC236}">
              <a16:creationId xmlns=""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6" name="Text Box 149">
          <a:extLst>
            <a:ext uri="{FF2B5EF4-FFF2-40B4-BE49-F238E27FC236}">
              <a16:creationId xmlns=""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7" name="Text Box 150">
          <a:extLst>
            <a:ext uri="{FF2B5EF4-FFF2-40B4-BE49-F238E27FC236}">
              <a16:creationId xmlns=""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8" name="Text Box 151">
          <a:extLst>
            <a:ext uri="{FF2B5EF4-FFF2-40B4-BE49-F238E27FC236}">
              <a16:creationId xmlns=""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19" name="Text Box 152">
          <a:extLst>
            <a:ext uri="{FF2B5EF4-FFF2-40B4-BE49-F238E27FC236}">
              <a16:creationId xmlns=""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0" name="Text Box 153">
          <a:extLst>
            <a:ext uri="{FF2B5EF4-FFF2-40B4-BE49-F238E27FC236}">
              <a16:creationId xmlns=""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1" name="Text Box 154">
          <a:extLst>
            <a:ext uri="{FF2B5EF4-FFF2-40B4-BE49-F238E27FC236}">
              <a16:creationId xmlns=""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2" name="Text Box 155">
          <a:extLst>
            <a:ext uri="{FF2B5EF4-FFF2-40B4-BE49-F238E27FC236}">
              <a16:creationId xmlns=""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3" name="Text Box 156">
          <a:extLst>
            <a:ext uri="{FF2B5EF4-FFF2-40B4-BE49-F238E27FC236}">
              <a16:creationId xmlns=""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4" name="Text Box 157">
          <a:extLst>
            <a:ext uri="{FF2B5EF4-FFF2-40B4-BE49-F238E27FC236}">
              <a16:creationId xmlns=""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5" name="Text Box 158">
          <a:extLst>
            <a:ext uri="{FF2B5EF4-FFF2-40B4-BE49-F238E27FC236}">
              <a16:creationId xmlns=""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6" name="Text Box 159">
          <a:extLst>
            <a:ext uri="{FF2B5EF4-FFF2-40B4-BE49-F238E27FC236}">
              <a16:creationId xmlns=""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7" name="Text Box 160">
          <a:extLst>
            <a:ext uri="{FF2B5EF4-FFF2-40B4-BE49-F238E27FC236}">
              <a16:creationId xmlns=""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8" name="Text Box 161">
          <a:extLst>
            <a:ext uri="{FF2B5EF4-FFF2-40B4-BE49-F238E27FC236}">
              <a16:creationId xmlns=""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29" name="Text Box 162">
          <a:extLst>
            <a:ext uri="{FF2B5EF4-FFF2-40B4-BE49-F238E27FC236}">
              <a16:creationId xmlns=""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174625"/>
    <xdr:sp macro="" textlink="">
      <xdr:nvSpPr>
        <xdr:cNvPr id="230" name="Text Box 163">
          <a:extLst>
            <a:ext uri="{FF2B5EF4-FFF2-40B4-BE49-F238E27FC236}">
              <a16:creationId xmlns=""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1" name="Text Box 140">
          <a:extLst>
            <a:ext uri="{FF2B5EF4-FFF2-40B4-BE49-F238E27FC236}">
              <a16:creationId xmlns=""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2" name="Text Box 141">
          <a:extLst>
            <a:ext uri="{FF2B5EF4-FFF2-40B4-BE49-F238E27FC236}">
              <a16:creationId xmlns=""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3" name="Text Box 142">
          <a:extLst>
            <a:ext uri="{FF2B5EF4-FFF2-40B4-BE49-F238E27FC236}">
              <a16:creationId xmlns=""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4" name="Text Box 143">
          <a:extLst>
            <a:ext uri="{FF2B5EF4-FFF2-40B4-BE49-F238E27FC236}">
              <a16:creationId xmlns=""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5" name="Text Box 144">
          <a:extLst>
            <a:ext uri="{FF2B5EF4-FFF2-40B4-BE49-F238E27FC236}">
              <a16:creationId xmlns=""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6" name="Text Box 145">
          <a:extLst>
            <a:ext uri="{FF2B5EF4-FFF2-40B4-BE49-F238E27FC236}">
              <a16:creationId xmlns=""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7" name="Text Box 146">
          <a:extLst>
            <a:ext uri="{FF2B5EF4-FFF2-40B4-BE49-F238E27FC236}">
              <a16:creationId xmlns=""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8" name="Text Box 147">
          <a:extLst>
            <a:ext uri="{FF2B5EF4-FFF2-40B4-BE49-F238E27FC236}">
              <a16:creationId xmlns=""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39" name="Text Box 148">
          <a:extLst>
            <a:ext uri="{FF2B5EF4-FFF2-40B4-BE49-F238E27FC236}">
              <a16:creationId xmlns=""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0" name="Text Box 149">
          <a:extLst>
            <a:ext uri="{FF2B5EF4-FFF2-40B4-BE49-F238E27FC236}">
              <a16:creationId xmlns=""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1" name="Text Box 150">
          <a:extLst>
            <a:ext uri="{FF2B5EF4-FFF2-40B4-BE49-F238E27FC236}">
              <a16:creationId xmlns=""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2" name="Text Box 151">
          <a:extLst>
            <a:ext uri="{FF2B5EF4-FFF2-40B4-BE49-F238E27FC236}">
              <a16:creationId xmlns=""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3" name="Text Box 152">
          <a:extLst>
            <a:ext uri="{FF2B5EF4-FFF2-40B4-BE49-F238E27FC236}">
              <a16:creationId xmlns=""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4" name="Text Box 153">
          <a:extLst>
            <a:ext uri="{FF2B5EF4-FFF2-40B4-BE49-F238E27FC236}">
              <a16:creationId xmlns=""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5" name="Text Box 154">
          <a:extLst>
            <a:ext uri="{FF2B5EF4-FFF2-40B4-BE49-F238E27FC236}">
              <a16:creationId xmlns=""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6" name="Text Box 155">
          <a:extLst>
            <a:ext uri="{FF2B5EF4-FFF2-40B4-BE49-F238E27FC236}">
              <a16:creationId xmlns=""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7" name="Text Box 156">
          <a:extLst>
            <a:ext uri="{FF2B5EF4-FFF2-40B4-BE49-F238E27FC236}">
              <a16:creationId xmlns=""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8" name="Text Box 157">
          <a:extLst>
            <a:ext uri="{FF2B5EF4-FFF2-40B4-BE49-F238E27FC236}">
              <a16:creationId xmlns=""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49" name="Text Box 158">
          <a:extLst>
            <a:ext uri="{FF2B5EF4-FFF2-40B4-BE49-F238E27FC236}">
              <a16:creationId xmlns=""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0" name="Text Box 159">
          <a:extLst>
            <a:ext uri="{FF2B5EF4-FFF2-40B4-BE49-F238E27FC236}">
              <a16:creationId xmlns=""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1" name="Text Box 160">
          <a:extLst>
            <a:ext uri="{FF2B5EF4-FFF2-40B4-BE49-F238E27FC236}">
              <a16:creationId xmlns=""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2" name="Text Box 161">
          <a:extLst>
            <a:ext uri="{FF2B5EF4-FFF2-40B4-BE49-F238E27FC236}">
              <a16:creationId xmlns=""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3" name="Text Box 162">
          <a:extLst>
            <a:ext uri="{FF2B5EF4-FFF2-40B4-BE49-F238E27FC236}">
              <a16:creationId xmlns=""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4" name="Text Box 163">
          <a:extLst>
            <a:ext uri="{FF2B5EF4-FFF2-40B4-BE49-F238E27FC236}">
              <a16:creationId xmlns=""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5" name="Text Box 140">
          <a:extLst>
            <a:ext uri="{FF2B5EF4-FFF2-40B4-BE49-F238E27FC236}">
              <a16:creationId xmlns=""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6" name="Text Box 141">
          <a:extLst>
            <a:ext uri="{FF2B5EF4-FFF2-40B4-BE49-F238E27FC236}">
              <a16:creationId xmlns=""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7" name="Text Box 142">
          <a:extLst>
            <a:ext uri="{FF2B5EF4-FFF2-40B4-BE49-F238E27FC236}">
              <a16:creationId xmlns=""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8" name="Text Box 143">
          <a:extLst>
            <a:ext uri="{FF2B5EF4-FFF2-40B4-BE49-F238E27FC236}">
              <a16:creationId xmlns=""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59" name="Text Box 144">
          <a:extLst>
            <a:ext uri="{FF2B5EF4-FFF2-40B4-BE49-F238E27FC236}">
              <a16:creationId xmlns=""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0" name="Text Box 145">
          <a:extLst>
            <a:ext uri="{FF2B5EF4-FFF2-40B4-BE49-F238E27FC236}">
              <a16:creationId xmlns=""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1" name="Text Box 146">
          <a:extLst>
            <a:ext uri="{FF2B5EF4-FFF2-40B4-BE49-F238E27FC236}">
              <a16:creationId xmlns=""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2" name="Text Box 147">
          <a:extLst>
            <a:ext uri="{FF2B5EF4-FFF2-40B4-BE49-F238E27FC236}">
              <a16:creationId xmlns=""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3" name="Text Box 148">
          <a:extLst>
            <a:ext uri="{FF2B5EF4-FFF2-40B4-BE49-F238E27FC236}">
              <a16:creationId xmlns=""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4" name="Text Box 149">
          <a:extLst>
            <a:ext uri="{FF2B5EF4-FFF2-40B4-BE49-F238E27FC236}">
              <a16:creationId xmlns=""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5" name="Text Box 150">
          <a:extLst>
            <a:ext uri="{FF2B5EF4-FFF2-40B4-BE49-F238E27FC236}">
              <a16:creationId xmlns=""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6" name="Text Box 151">
          <a:extLst>
            <a:ext uri="{FF2B5EF4-FFF2-40B4-BE49-F238E27FC236}">
              <a16:creationId xmlns=""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7" name="Text Box 152">
          <a:extLst>
            <a:ext uri="{FF2B5EF4-FFF2-40B4-BE49-F238E27FC236}">
              <a16:creationId xmlns=""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8" name="Text Box 153">
          <a:extLst>
            <a:ext uri="{FF2B5EF4-FFF2-40B4-BE49-F238E27FC236}">
              <a16:creationId xmlns=""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69" name="Text Box 154">
          <a:extLst>
            <a:ext uri="{FF2B5EF4-FFF2-40B4-BE49-F238E27FC236}">
              <a16:creationId xmlns=""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0" name="Text Box 155">
          <a:extLst>
            <a:ext uri="{FF2B5EF4-FFF2-40B4-BE49-F238E27FC236}">
              <a16:creationId xmlns=""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1" name="Text Box 156">
          <a:extLst>
            <a:ext uri="{FF2B5EF4-FFF2-40B4-BE49-F238E27FC236}">
              <a16:creationId xmlns=""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2" name="Text Box 157">
          <a:extLst>
            <a:ext uri="{FF2B5EF4-FFF2-40B4-BE49-F238E27FC236}">
              <a16:creationId xmlns=""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3" name="Text Box 158">
          <a:extLst>
            <a:ext uri="{FF2B5EF4-FFF2-40B4-BE49-F238E27FC236}">
              <a16:creationId xmlns=""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4" name="Text Box 159">
          <a:extLst>
            <a:ext uri="{FF2B5EF4-FFF2-40B4-BE49-F238E27FC236}">
              <a16:creationId xmlns=""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5" name="Text Box 160">
          <a:extLst>
            <a:ext uri="{FF2B5EF4-FFF2-40B4-BE49-F238E27FC236}">
              <a16:creationId xmlns=""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6" name="Text Box 161">
          <a:extLst>
            <a:ext uri="{FF2B5EF4-FFF2-40B4-BE49-F238E27FC236}">
              <a16:creationId xmlns=""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7" name="Text Box 162">
          <a:extLst>
            <a:ext uri="{FF2B5EF4-FFF2-40B4-BE49-F238E27FC236}">
              <a16:creationId xmlns=""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384175"/>
    <xdr:sp macro="" textlink="">
      <xdr:nvSpPr>
        <xdr:cNvPr id="278" name="Text Box 163">
          <a:extLst>
            <a:ext uri="{FF2B5EF4-FFF2-40B4-BE49-F238E27FC236}">
              <a16:creationId xmlns=""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79" name="Text Box 268">
          <a:extLst>
            <a:ext uri="{FF2B5EF4-FFF2-40B4-BE49-F238E27FC236}">
              <a16:creationId xmlns=""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80" name="Text Box 269">
          <a:extLst>
            <a:ext uri="{FF2B5EF4-FFF2-40B4-BE49-F238E27FC236}">
              <a16:creationId xmlns=""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81" name="Text Box 270">
          <a:extLst>
            <a:ext uri="{FF2B5EF4-FFF2-40B4-BE49-F238E27FC236}">
              <a16:creationId xmlns=""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82" name="Text Box 271">
          <a:extLst>
            <a:ext uri="{FF2B5EF4-FFF2-40B4-BE49-F238E27FC236}">
              <a16:creationId xmlns=""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83" name="Text Box 272">
          <a:extLst>
            <a:ext uri="{FF2B5EF4-FFF2-40B4-BE49-F238E27FC236}">
              <a16:creationId xmlns=""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84" name="Text Box 273">
          <a:extLst>
            <a:ext uri="{FF2B5EF4-FFF2-40B4-BE49-F238E27FC236}">
              <a16:creationId xmlns=""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85" name="Text Box 274">
          <a:extLst>
            <a:ext uri="{FF2B5EF4-FFF2-40B4-BE49-F238E27FC236}">
              <a16:creationId xmlns=""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86" name="Text Box 275">
          <a:extLst>
            <a:ext uri="{FF2B5EF4-FFF2-40B4-BE49-F238E27FC236}">
              <a16:creationId xmlns=""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87" name="Text Box 276">
          <a:extLst>
            <a:ext uri="{FF2B5EF4-FFF2-40B4-BE49-F238E27FC236}">
              <a16:creationId xmlns=""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88" name="Text Box 277">
          <a:extLst>
            <a:ext uri="{FF2B5EF4-FFF2-40B4-BE49-F238E27FC236}">
              <a16:creationId xmlns=""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89" name="Text Box 278">
          <a:extLst>
            <a:ext uri="{FF2B5EF4-FFF2-40B4-BE49-F238E27FC236}">
              <a16:creationId xmlns=""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90" name="Text Box 279">
          <a:extLst>
            <a:ext uri="{FF2B5EF4-FFF2-40B4-BE49-F238E27FC236}">
              <a16:creationId xmlns=""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91" name="Text Box 280">
          <a:extLst>
            <a:ext uri="{FF2B5EF4-FFF2-40B4-BE49-F238E27FC236}">
              <a16:creationId xmlns=""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92" name="Text Box 281">
          <a:extLst>
            <a:ext uri="{FF2B5EF4-FFF2-40B4-BE49-F238E27FC236}">
              <a16:creationId xmlns=""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93" name="Text Box 282">
          <a:extLst>
            <a:ext uri="{FF2B5EF4-FFF2-40B4-BE49-F238E27FC236}">
              <a16:creationId xmlns=""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94" name="Text Box 283">
          <a:extLst>
            <a:ext uri="{FF2B5EF4-FFF2-40B4-BE49-F238E27FC236}">
              <a16:creationId xmlns=""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295" name="Text Box 284">
          <a:extLst>
            <a:ext uri="{FF2B5EF4-FFF2-40B4-BE49-F238E27FC236}">
              <a16:creationId xmlns=""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96" name="Text Box 285">
          <a:extLst>
            <a:ext uri="{FF2B5EF4-FFF2-40B4-BE49-F238E27FC236}">
              <a16:creationId xmlns=""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97" name="Text Box 286">
          <a:extLst>
            <a:ext uri="{FF2B5EF4-FFF2-40B4-BE49-F238E27FC236}">
              <a16:creationId xmlns=""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98" name="Text Box 287">
          <a:extLst>
            <a:ext uri="{FF2B5EF4-FFF2-40B4-BE49-F238E27FC236}">
              <a16:creationId xmlns=""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299" name="Text Box 288">
          <a:extLst>
            <a:ext uri="{FF2B5EF4-FFF2-40B4-BE49-F238E27FC236}">
              <a16:creationId xmlns=""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0" name="Text Box 289">
          <a:extLst>
            <a:ext uri="{FF2B5EF4-FFF2-40B4-BE49-F238E27FC236}">
              <a16:creationId xmlns=""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1" name="Text Box 290">
          <a:extLst>
            <a:ext uri="{FF2B5EF4-FFF2-40B4-BE49-F238E27FC236}">
              <a16:creationId xmlns=""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2" name="Text Box 297">
          <a:extLst>
            <a:ext uri="{FF2B5EF4-FFF2-40B4-BE49-F238E27FC236}">
              <a16:creationId xmlns=""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3" name="Text Box 298">
          <a:extLst>
            <a:ext uri="{FF2B5EF4-FFF2-40B4-BE49-F238E27FC236}">
              <a16:creationId xmlns=""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4" name="Text Box 299">
          <a:extLst>
            <a:ext uri="{FF2B5EF4-FFF2-40B4-BE49-F238E27FC236}">
              <a16:creationId xmlns=""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5" name="Text Box 300">
          <a:extLst>
            <a:ext uri="{FF2B5EF4-FFF2-40B4-BE49-F238E27FC236}">
              <a16:creationId xmlns=""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6" name="Text Box 301">
          <a:extLst>
            <a:ext uri="{FF2B5EF4-FFF2-40B4-BE49-F238E27FC236}">
              <a16:creationId xmlns=""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07" name="Text Box 302">
          <a:extLst>
            <a:ext uri="{FF2B5EF4-FFF2-40B4-BE49-F238E27FC236}">
              <a16:creationId xmlns=""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08" name="Text Box 303">
          <a:extLst>
            <a:ext uri="{FF2B5EF4-FFF2-40B4-BE49-F238E27FC236}">
              <a16:creationId xmlns=""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09" name="Text Box 304">
          <a:extLst>
            <a:ext uri="{FF2B5EF4-FFF2-40B4-BE49-F238E27FC236}">
              <a16:creationId xmlns=""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10" name="Text Box 305">
          <a:extLst>
            <a:ext uri="{FF2B5EF4-FFF2-40B4-BE49-F238E27FC236}">
              <a16:creationId xmlns=""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11" name="Text Box 306">
          <a:extLst>
            <a:ext uri="{FF2B5EF4-FFF2-40B4-BE49-F238E27FC236}">
              <a16:creationId xmlns=""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12" name="Text Box 307">
          <a:extLst>
            <a:ext uri="{FF2B5EF4-FFF2-40B4-BE49-F238E27FC236}">
              <a16:creationId xmlns=""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13" name="Text Box 308">
          <a:extLst>
            <a:ext uri="{FF2B5EF4-FFF2-40B4-BE49-F238E27FC236}">
              <a16:creationId xmlns=""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14" name="Text Box 309">
          <a:extLst>
            <a:ext uri="{FF2B5EF4-FFF2-40B4-BE49-F238E27FC236}">
              <a16:creationId xmlns=""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15" name="Text Box 310">
          <a:extLst>
            <a:ext uri="{FF2B5EF4-FFF2-40B4-BE49-F238E27FC236}">
              <a16:creationId xmlns=""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16" name="Text Box 311">
          <a:extLst>
            <a:ext uri="{FF2B5EF4-FFF2-40B4-BE49-F238E27FC236}">
              <a16:creationId xmlns=""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17" name="Text Box 312">
          <a:extLst>
            <a:ext uri="{FF2B5EF4-FFF2-40B4-BE49-F238E27FC236}">
              <a16:creationId xmlns=""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107</xdr:row>
      <xdr:rowOff>0</xdr:rowOff>
    </xdr:from>
    <xdr:ext cx="88900" cy="212725"/>
    <xdr:sp macro="" textlink="">
      <xdr:nvSpPr>
        <xdr:cNvPr id="318" name="Text Box 313">
          <a:extLst>
            <a:ext uri="{FF2B5EF4-FFF2-40B4-BE49-F238E27FC236}">
              <a16:creationId xmlns=""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19" name="Text Box 331">
          <a:extLst>
            <a:ext uri="{FF2B5EF4-FFF2-40B4-BE49-F238E27FC236}">
              <a16:creationId xmlns=""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0" name="Text Box 332">
          <a:extLst>
            <a:ext uri="{FF2B5EF4-FFF2-40B4-BE49-F238E27FC236}">
              <a16:creationId xmlns=""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1" name="Text Box 333">
          <a:extLst>
            <a:ext uri="{FF2B5EF4-FFF2-40B4-BE49-F238E27FC236}">
              <a16:creationId xmlns=""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2" name="Text Box 334">
          <a:extLst>
            <a:ext uri="{FF2B5EF4-FFF2-40B4-BE49-F238E27FC236}">
              <a16:creationId xmlns=""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3" name="Text Box 335">
          <a:extLst>
            <a:ext uri="{FF2B5EF4-FFF2-40B4-BE49-F238E27FC236}">
              <a16:creationId xmlns=""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4" name="Text Box 336">
          <a:extLst>
            <a:ext uri="{FF2B5EF4-FFF2-40B4-BE49-F238E27FC236}">
              <a16:creationId xmlns=""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5" name="Text Box 337">
          <a:extLst>
            <a:ext uri="{FF2B5EF4-FFF2-40B4-BE49-F238E27FC236}">
              <a16:creationId xmlns=""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6" name="Text Box 338">
          <a:extLst>
            <a:ext uri="{FF2B5EF4-FFF2-40B4-BE49-F238E27FC236}">
              <a16:creationId xmlns=""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7" name="Text Box 339">
          <a:extLst>
            <a:ext uri="{FF2B5EF4-FFF2-40B4-BE49-F238E27FC236}">
              <a16:creationId xmlns=""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8" name="Text Box 340">
          <a:extLst>
            <a:ext uri="{FF2B5EF4-FFF2-40B4-BE49-F238E27FC236}">
              <a16:creationId xmlns=""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29" name="Text Box 341">
          <a:extLst>
            <a:ext uri="{FF2B5EF4-FFF2-40B4-BE49-F238E27FC236}">
              <a16:creationId xmlns=""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0" name="Text Box 378">
          <a:extLst>
            <a:ext uri="{FF2B5EF4-FFF2-40B4-BE49-F238E27FC236}">
              <a16:creationId xmlns=""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1" name="Text Box 379">
          <a:extLst>
            <a:ext uri="{FF2B5EF4-FFF2-40B4-BE49-F238E27FC236}">
              <a16:creationId xmlns=""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2" name="Text Box 380">
          <a:extLst>
            <a:ext uri="{FF2B5EF4-FFF2-40B4-BE49-F238E27FC236}">
              <a16:creationId xmlns=""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3" name="Text Box 381">
          <a:extLst>
            <a:ext uri="{FF2B5EF4-FFF2-40B4-BE49-F238E27FC236}">
              <a16:creationId xmlns=""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4" name="Text Box 382">
          <a:extLst>
            <a:ext uri="{FF2B5EF4-FFF2-40B4-BE49-F238E27FC236}">
              <a16:creationId xmlns=""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35" name="Text Box 383">
          <a:extLst>
            <a:ext uri="{FF2B5EF4-FFF2-40B4-BE49-F238E27FC236}">
              <a16:creationId xmlns=""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36" name="Text Box 268">
          <a:extLst>
            <a:ext uri="{FF2B5EF4-FFF2-40B4-BE49-F238E27FC236}">
              <a16:creationId xmlns=""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37" name="Text Box 269">
          <a:extLst>
            <a:ext uri="{FF2B5EF4-FFF2-40B4-BE49-F238E27FC236}">
              <a16:creationId xmlns=""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38" name="Text Box 270">
          <a:extLst>
            <a:ext uri="{FF2B5EF4-FFF2-40B4-BE49-F238E27FC236}">
              <a16:creationId xmlns=""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39" name="Text Box 271">
          <a:extLst>
            <a:ext uri="{FF2B5EF4-FFF2-40B4-BE49-F238E27FC236}">
              <a16:creationId xmlns=""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40" name="Text Box 272">
          <a:extLst>
            <a:ext uri="{FF2B5EF4-FFF2-40B4-BE49-F238E27FC236}">
              <a16:creationId xmlns=""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41" name="Text Box 273">
          <a:extLst>
            <a:ext uri="{FF2B5EF4-FFF2-40B4-BE49-F238E27FC236}">
              <a16:creationId xmlns=""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2" name="Text Box 274">
          <a:extLst>
            <a:ext uri="{FF2B5EF4-FFF2-40B4-BE49-F238E27FC236}">
              <a16:creationId xmlns=""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3" name="Text Box 275">
          <a:extLst>
            <a:ext uri="{FF2B5EF4-FFF2-40B4-BE49-F238E27FC236}">
              <a16:creationId xmlns=""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4" name="Text Box 276">
          <a:extLst>
            <a:ext uri="{FF2B5EF4-FFF2-40B4-BE49-F238E27FC236}">
              <a16:creationId xmlns=""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5" name="Text Box 277">
          <a:extLst>
            <a:ext uri="{FF2B5EF4-FFF2-40B4-BE49-F238E27FC236}">
              <a16:creationId xmlns=""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6" name="Text Box 278">
          <a:extLst>
            <a:ext uri="{FF2B5EF4-FFF2-40B4-BE49-F238E27FC236}">
              <a16:creationId xmlns=""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47" name="Text Box 279">
          <a:extLst>
            <a:ext uri="{FF2B5EF4-FFF2-40B4-BE49-F238E27FC236}">
              <a16:creationId xmlns=""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48" name="Text Box 280">
          <a:extLst>
            <a:ext uri="{FF2B5EF4-FFF2-40B4-BE49-F238E27FC236}">
              <a16:creationId xmlns=""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49" name="Text Box 281">
          <a:extLst>
            <a:ext uri="{FF2B5EF4-FFF2-40B4-BE49-F238E27FC236}">
              <a16:creationId xmlns=""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50" name="Text Box 282">
          <a:extLst>
            <a:ext uri="{FF2B5EF4-FFF2-40B4-BE49-F238E27FC236}">
              <a16:creationId xmlns=""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51" name="Text Box 283">
          <a:extLst>
            <a:ext uri="{FF2B5EF4-FFF2-40B4-BE49-F238E27FC236}">
              <a16:creationId xmlns=""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52" name="Text Box 284">
          <a:extLst>
            <a:ext uri="{FF2B5EF4-FFF2-40B4-BE49-F238E27FC236}">
              <a16:creationId xmlns=""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3" name="Text Box 285">
          <a:extLst>
            <a:ext uri="{FF2B5EF4-FFF2-40B4-BE49-F238E27FC236}">
              <a16:creationId xmlns=""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4" name="Text Box 286">
          <a:extLst>
            <a:ext uri="{FF2B5EF4-FFF2-40B4-BE49-F238E27FC236}">
              <a16:creationId xmlns=""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5" name="Text Box 287">
          <a:extLst>
            <a:ext uri="{FF2B5EF4-FFF2-40B4-BE49-F238E27FC236}">
              <a16:creationId xmlns=""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6" name="Text Box 288">
          <a:extLst>
            <a:ext uri="{FF2B5EF4-FFF2-40B4-BE49-F238E27FC236}">
              <a16:creationId xmlns=""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7" name="Text Box 289">
          <a:extLst>
            <a:ext uri="{FF2B5EF4-FFF2-40B4-BE49-F238E27FC236}">
              <a16:creationId xmlns=""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8" name="Text Box 290">
          <a:extLst>
            <a:ext uri="{FF2B5EF4-FFF2-40B4-BE49-F238E27FC236}">
              <a16:creationId xmlns=""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59" name="Text Box 297">
          <a:extLst>
            <a:ext uri="{FF2B5EF4-FFF2-40B4-BE49-F238E27FC236}">
              <a16:creationId xmlns=""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60" name="Text Box 298">
          <a:extLst>
            <a:ext uri="{FF2B5EF4-FFF2-40B4-BE49-F238E27FC236}">
              <a16:creationId xmlns=""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61" name="Text Box 299">
          <a:extLst>
            <a:ext uri="{FF2B5EF4-FFF2-40B4-BE49-F238E27FC236}">
              <a16:creationId xmlns=""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62" name="Text Box 300">
          <a:extLst>
            <a:ext uri="{FF2B5EF4-FFF2-40B4-BE49-F238E27FC236}">
              <a16:creationId xmlns=""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63" name="Text Box 301">
          <a:extLst>
            <a:ext uri="{FF2B5EF4-FFF2-40B4-BE49-F238E27FC236}">
              <a16:creationId xmlns=""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64" name="Text Box 302">
          <a:extLst>
            <a:ext uri="{FF2B5EF4-FFF2-40B4-BE49-F238E27FC236}">
              <a16:creationId xmlns=""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5" name="Text Box 303">
          <a:extLst>
            <a:ext uri="{FF2B5EF4-FFF2-40B4-BE49-F238E27FC236}">
              <a16:creationId xmlns=""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6" name="Text Box 304">
          <a:extLst>
            <a:ext uri="{FF2B5EF4-FFF2-40B4-BE49-F238E27FC236}">
              <a16:creationId xmlns=""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7" name="Text Box 305">
          <a:extLst>
            <a:ext uri="{FF2B5EF4-FFF2-40B4-BE49-F238E27FC236}">
              <a16:creationId xmlns=""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8" name="Text Box 306">
          <a:extLst>
            <a:ext uri="{FF2B5EF4-FFF2-40B4-BE49-F238E27FC236}">
              <a16:creationId xmlns=""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69" name="Text Box 307">
          <a:extLst>
            <a:ext uri="{FF2B5EF4-FFF2-40B4-BE49-F238E27FC236}">
              <a16:creationId xmlns=""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0" name="Text Box 308">
          <a:extLst>
            <a:ext uri="{FF2B5EF4-FFF2-40B4-BE49-F238E27FC236}">
              <a16:creationId xmlns=""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71" name="Text Box 309">
          <a:extLst>
            <a:ext uri="{FF2B5EF4-FFF2-40B4-BE49-F238E27FC236}">
              <a16:creationId xmlns=""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72" name="Text Box 310">
          <a:extLst>
            <a:ext uri="{FF2B5EF4-FFF2-40B4-BE49-F238E27FC236}">
              <a16:creationId xmlns=""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73" name="Text Box 311">
          <a:extLst>
            <a:ext uri="{FF2B5EF4-FFF2-40B4-BE49-F238E27FC236}">
              <a16:creationId xmlns=""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74" name="Text Box 312">
          <a:extLst>
            <a:ext uri="{FF2B5EF4-FFF2-40B4-BE49-F238E27FC236}">
              <a16:creationId xmlns=""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107</xdr:row>
      <xdr:rowOff>0</xdr:rowOff>
    </xdr:from>
    <xdr:ext cx="88900" cy="200025"/>
    <xdr:sp macro="" textlink="">
      <xdr:nvSpPr>
        <xdr:cNvPr id="375" name="Text Box 313">
          <a:extLst>
            <a:ext uri="{FF2B5EF4-FFF2-40B4-BE49-F238E27FC236}">
              <a16:creationId xmlns=""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6" name="Text Box 331">
          <a:extLst>
            <a:ext uri="{FF2B5EF4-FFF2-40B4-BE49-F238E27FC236}">
              <a16:creationId xmlns=""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7" name="Text Box 332">
          <a:extLst>
            <a:ext uri="{FF2B5EF4-FFF2-40B4-BE49-F238E27FC236}">
              <a16:creationId xmlns=""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8" name="Text Box 333">
          <a:extLst>
            <a:ext uri="{FF2B5EF4-FFF2-40B4-BE49-F238E27FC236}">
              <a16:creationId xmlns=""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79" name="Text Box 334">
          <a:extLst>
            <a:ext uri="{FF2B5EF4-FFF2-40B4-BE49-F238E27FC236}">
              <a16:creationId xmlns=""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0" name="Text Box 335">
          <a:extLst>
            <a:ext uri="{FF2B5EF4-FFF2-40B4-BE49-F238E27FC236}">
              <a16:creationId xmlns=""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1" name="Text Box 336">
          <a:extLst>
            <a:ext uri="{FF2B5EF4-FFF2-40B4-BE49-F238E27FC236}">
              <a16:creationId xmlns=""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2" name="Text Box 337">
          <a:extLst>
            <a:ext uri="{FF2B5EF4-FFF2-40B4-BE49-F238E27FC236}">
              <a16:creationId xmlns=""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3" name="Text Box 338">
          <a:extLst>
            <a:ext uri="{FF2B5EF4-FFF2-40B4-BE49-F238E27FC236}">
              <a16:creationId xmlns=""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4" name="Text Box 339">
          <a:extLst>
            <a:ext uri="{FF2B5EF4-FFF2-40B4-BE49-F238E27FC236}">
              <a16:creationId xmlns=""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5" name="Text Box 340">
          <a:extLst>
            <a:ext uri="{FF2B5EF4-FFF2-40B4-BE49-F238E27FC236}">
              <a16:creationId xmlns=""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6" name="Text Box 341">
          <a:extLst>
            <a:ext uri="{FF2B5EF4-FFF2-40B4-BE49-F238E27FC236}">
              <a16:creationId xmlns=""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7" name="Text Box 378">
          <a:extLst>
            <a:ext uri="{FF2B5EF4-FFF2-40B4-BE49-F238E27FC236}">
              <a16:creationId xmlns=""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8" name="Text Box 379">
          <a:extLst>
            <a:ext uri="{FF2B5EF4-FFF2-40B4-BE49-F238E27FC236}">
              <a16:creationId xmlns=""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89" name="Text Box 380">
          <a:extLst>
            <a:ext uri="{FF2B5EF4-FFF2-40B4-BE49-F238E27FC236}">
              <a16:creationId xmlns=""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90" name="Text Box 381">
          <a:extLst>
            <a:ext uri="{FF2B5EF4-FFF2-40B4-BE49-F238E27FC236}">
              <a16:creationId xmlns=""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91" name="Text Box 382">
          <a:extLst>
            <a:ext uri="{FF2B5EF4-FFF2-40B4-BE49-F238E27FC236}">
              <a16:creationId xmlns=""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00025"/>
    <xdr:sp macro="" textlink="">
      <xdr:nvSpPr>
        <xdr:cNvPr id="392" name="Text Box 383">
          <a:extLst>
            <a:ext uri="{FF2B5EF4-FFF2-40B4-BE49-F238E27FC236}">
              <a16:creationId xmlns=""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3" name="Text Box 268">
          <a:extLst>
            <a:ext uri="{FF2B5EF4-FFF2-40B4-BE49-F238E27FC236}">
              <a16:creationId xmlns=""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4" name="Text Box 269">
          <a:extLst>
            <a:ext uri="{FF2B5EF4-FFF2-40B4-BE49-F238E27FC236}">
              <a16:creationId xmlns=""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5" name="Text Box 270">
          <a:extLst>
            <a:ext uri="{FF2B5EF4-FFF2-40B4-BE49-F238E27FC236}">
              <a16:creationId xmlns=""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6" name="Text Box 271">
          <a:extLst>
            <a:ext uri="{FF2B5EF4-FFF2-40B4-BE49-F238E27FC236}">
              <a16:creationId xmlns=""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7" name="Text Box 272">
          <a:extLst>
            <a:ext uri="{FF2B5EF4-FFF2-40B4-BE49-F238E27FC236}">
              <a16:creationId xmlns=""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398" name="Text Box 273">
          <a:extLst>
            <a:ext uri="{FF2B5EF4-FFF2-40B4-BE49-F238E27FC236}">
              <a16:creationId xmlns=""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399" name="Text Box 274">
          <a:extLst>
            <a:ext uri="{FF2B5EF4-FFF2-40B4-BE49-F238E27FC236}">
              <a16:creationId xmlns=""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00" name="Text Box 275">
          <a:extLst>
            <a:ext uri="{FF2B5EF4-FFF2-40B4-BE49-F238E27FC236}">
              <a16:creationId xmlns=""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01" name="Text Box 276">
          <a:extLst>
            <a:ext uri="{FF2B5EF4-FFF2-40B4-BE49-F238E27FC236}">
              <a16:creationId xmlns=""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02" name="Text Box 277">
          <a:extLst>
            <a:ext uri="{FF2B5EF4-FFF2-40B4-BE49-F238E27FC236}">
              <a16:creationId xmlns=""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03" name="Text Box 278">
          <a:extLst>
            <a:ext uri="{FF2B5EF4-FFF2-40B4-BE49-F238E27FC236}">
              <a16:creationId xmlns=""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04" name="Text Box 279">
          <a:extLst>
            <a:ext uri="{FF2B5EF4-FFF2-40B4-BE49-F238E27FC236}">
              <a16:creationId xmlns=""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05" name="Text Box 280">
          <a:extLst>
            <a:ext uri="{FF2B5EF4-FFF2-40B4-BE49-F238E27FC236}">
              <a16:creationId xmlns=""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06" name="Text Box 281">
          <a:extLst>
            <a:ext uri="{FF2B5EF4-FFF2-40B4-BE49-F238E27FC236}">
              <a16:creationId xmlns=""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07" name="Text Box 282">
          <a:extLst>
            <a:ext uri="{FF2B5EF4-FFF2-40B4-BE49-F238E27FC236}">
              <a16:creationId xmlns=""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08" name="Text Box 283">
          <a:extLst>
            <a:ext uri="{FF2B5EF4-FFF2-40B4-BE49-F238E27FC236}">
              <a16:creationId xmlns=""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09" name="Text Box 284">
          <a:extLst>
            <a:ext uri="{FF2B5EF4-FFF2-40B4-BE49-F238E27FC236}">
              <a16:creationId xmlns=""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0" name="Text Box 285">
          <a:extLst>
            <a:ext uri="{FF2B5EF4-FFF2-40B4-BE49-F238E27FC236}">
              <a16:creationId xmlns=""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1" name="Text Box 286">
          <a:extLst>
            <a:ext uri="{FF2B5EF4-FFF2-40B4-BE49-F238E27FC236}">
              <a16:creationId xmlns=""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2" name="Text Box 287">
          <a:extLst>
            <a:ext uri="{FF2B5EF4-FFF2-40B4-BE49-F238E27FC236}">
              <a16:creationId xmlns=""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3" name="Text Box 288">
          <a:extLst>
            <a:ext uri="{FF2B5EF4-FFF2-40B4-BE49-F238E27FC236}">
              <a16:creationId xmlns=""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4" name="Text Box 289">
          <a:extLst>
            <a:ext uri="{FF2B5EF4-FFF2-40B4-BE49-F238E27FC236}">
              <a16:creationId xmlns=""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5" name="Text Box 290">
          <a:extLst>
            <a:ext uri="{FF2B5EF4-FFF2-40B4-BE49-F238E27FC236}">
              <a16:creationId xmlns=""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6" name="Text Box 297">
          <a:extLst>
            <a:ext uri="{FF2B5EF4-FFF2-40B4-BE49-F238E27FC236}">
              <a16:creationId xmlns=""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7" name="Text Box 298">
          <a:extLst>
            <a:ext uri="{FF2B5EF4-FFF2-40B4-BE49-F238E27FC236}">
              <a16:creationId xmlns=""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8" name="Text Box 299">
          <a:extLst>
            <a:ext uri="{FF2B5EF4-FFF2-40B4-BE49-F238E27FC236}">
              <a16:creationId xmlns=""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19" name="Text Box 300">
          <a:extLst>
            <a:ext uri="{FF2B5EF4-FFF2-40B4-BE49-F238E27FC236}">
              <a16:creationId xmlns=""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20" name="Text Box 301">
          <a:extLst>
            <a:ext uri="{FF2B5EF4-FFF2-40B4-BE49-F238E27FC236}">
              <a16:creationId xmlns=""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21" name="Text Box 302">
          <a:extLst>
            <a:ext uri="{FF2B5EF4-FFF2-40B4-BE49-F238E27FC236}">
              <a16:creationId xmlns=""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2" name="Text Box 303">
          <a:extLst>
            <a:ext uri="{FF2B5EF4-FFF2-40B4-BE49-F238E27FC236}">
              <a16:creationId xmlns=""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3" name="Text Box 304">
          <a:extLst>
            <a:ext uri="{FF2B5EF4-FFF2-40B4-BE49-F238E27FC236}">
              <a16:creationId xmlns=""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4" name="Text Box 305">
          <a:extLst>
            <a:ext uri="{FF2B5EF4-FFF2-40B4-BE49-F238E27FC236}">
              <a16:creationId xmlns=""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5" name="Text Box 306">
          <a:extLst>
            <a:ext uri="{FF2B5EF4-FFF2-40B4-BE49-F238E27FC236}">
              <a16:creationId xmlns=""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6" name="Text Box 307">
          <a:extLst>
            <a:ext uri="{FF2B5EF4-FFF2-40B4-BE49-F238E27FC236}">
              <a16:creationId xmlns=""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27" name="Text Box 308">
          <a:extLst>
            <a:ext uri="{FF2B5EF4-FFF2-40B4-BE49-F238E27FC236}">
              <a16:creationId xmlns=""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28" name="Text Box 309">
          <a:extLst>
            <a:ext uri="{FF2B5EF4-FFF2-40B4-BE49-F238E27FC236}">
              <a16:creationId xmlns=""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29" name="Text Box 310">
          <a:extLst>
            <a:ext uri="{FF2B5EF4-FFF2-40B4-BE49-F238E27FC236}">
              <a16:creationId xmlns=""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30" name="Text Box 311">
          <a:extLst>
            <a:ext uri="{FF2B5EF4-FFF2-40B4-BE49-F238E27FC236}">
              <a16:creationId xmlns=""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530225"/>
    <xdr:sp macro="" textlink="">
      <xdr:nvSpPr>
        <xdr:cNvPr id="431" name="Text Box 312">
          <a:extLst>
            <a:ext uri="{FF2B5EF4-FFF2-40B4-BE49-F238E27FC236}">
              <a16:creationId xmlns=""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107</xdr:row>
      <xdr:rowOff>0</xdr:rowOff>
    </xdr:from>
    <xdr:ext cx="88900" cy="212725"/>
    <xdr:sp macro="" textlink="">
      <xdr:nvSpPr>
        <xdr:cNvPr id="432" name="Text Box 313">
          <a:extLst>
            <a:ext uri="{FF2B5EF4-FFF2-40B4-BE49-F238E27FC236}">
              <a16:creationId xmlns=""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3" name="Text Box 331">
          <a:extLst>
            <a:ext uri="{FF2B5EF4-FFF2-40B4-BE49-F238E27FC236}">
              <a16:creationId xmlns=""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4" name="Text Box 332">
          <a:extLst>
            <a:ext uri="{FF2B5EF4-FFF2-40B4-BE49-F238E27FC236}">
              <a16:creationId xmlns=""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5" name="Text Box 333">
          <a:extLst>
            <a:ext uri="{FF2B5EF4-FFF2-40B4-BE49-F238E27FC236}">
              <a16:creationId xmlns=""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6" name="Text Box 334">
          <a:extLst>
            <a:ext uri="{FF2B5EF4-FFF2-40B4-BE49-F238E27FC236}">
              <a16:creationId xmlns=""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7" name="Text Box 335">
          <a:extLst>
            <a:ext uri="{FF2B5EF4-FFF2-40B4-BE49-F238E27FC236}">
              <a16:creationId xmlns=""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8" name="Text Box 336">
          <a:extLst>
            <a:ext uri="{FF2B5EF4-FFF2-40B4-BE49-F238E27FC236}">
              <a16:creationId xmlns=""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39" name="Text Box 337">
          <a:extLst>
            <a:ext uri="{FF2B5EF4-FFF2-40B4-BE49-F238E27FC236}">
              <a16:creationId xmlns=""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0" name="Text Box 338">
          <a:extLst>
            <a:ext uri="{FF2B5EF4-FFF2-40B4-BE49-F238E27FC236}">
              <a16:creationId xmlns=""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1" name="Text Box 339">
          <a:extLst>
            <a:ext uri="{FF2B5EF4-FFF2-40B4-BE49-F238E27FC236}">
              <a16:creationId xmlns=""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2" name="Text Box 340">
          <a:extLst>
            <a:ext uri="{FF2B5EF4-FFF2-40B4-BE49-F238E27FC236}">
              <a16:creationId xmlns=""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3" name="Text Box 341">
          <a:extLst>
            <a:ext uri="{FF2B5EF4-FFF2-40B4-BE49-F238E27FC236}">
              <a16:creationId xmlns=""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4" name="Text Box 378">
          <a:extLst>
            <a:ext uri="{FF2B5EF4-FFF2-40B4-BE49-F238E27FC236}">
              <a16:creationId xmlns=""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5" name="Text Box 379">
          <a:extLst>
            <a:ext uri="{FF2B5EF4-FFF2-40B4-BE49-F238E27FC236}">
              <a16:creationId xmlns=""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6" name="Text Box 380">
          <a:extLst>
            <a:ext uri="{FF2B5EF4-FFF2-40B4-BE49-F238E27FC236}">
              <a16:creationId xmlns=""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7" name="Text Box 381">
          <a:extLst>
            <a:ext uri="{FF2B5EF4-FFF2-40B4-BE49-F238E27FC236}">
              <a16:creationId xmlns=""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8" name="Text Box 382">
          <a:extLst>
            <a:ext uri="{FF2B5EF4-FFF2-40B4-BE49-F238E27FC236}">
              <a16:creationId xmlns=""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88900" cy="212725"/>
    <xdr:sp macro="" textlink="">
      <xdr:nvSpPr>
        <xdr:cNvPr id="449" name="Text Box 383">
          <a:extLst>
            <a:ext uri="{FF2B5EF4-FFF2-40B4-BE49-F238E27FC236}">
              <a16:creationId xmlns=""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107</xdr:row>
      <xdr:rowOff>0</xdr:rowOff>
    </xdr:from>
    <xdr:ext cx="29633" cy="212725"/>
    <xdr:sp macro="" textlink="">
      <xdr:nvSpPr>
        <xdr:cNvPr id="450" name="Text Box 932">
          <a:extLst>
            <a:ext uri="{FF2B5EF4-FFF2-40B4-BE49-F238E27FC236}">
              <a16:creationId xmlns=""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626100" y="178974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7"/>
  <sheetViews>
    <sheetView tabSelected="1" showWhiteSpace="0" view="pageLayout" topLeftCell="A151" zoomScale="110" zoomScalePageLayoutView="110" workbookViewId="0">
      <selection activeCell="C164" sqref="C164"/>
    </sheetView>
  </sheetViews>
  <sheetFormatPr defaultRowHeight="15"/>
  <cols>
    <col min="1" max="1" width="5.28515625" style="25" customWidth="1"/>
    <col min="2" max="2" width="30" style="16" customWidth="1"/>
    <col min="3" max="3" width="8.42578125" style="16" customWidth="1"/>
    <col min="4" max="4" width="7.42578125" style="16" customWidth="1"/>
    <col min="5" max="5" width="7.140625" style="16" customWidth="1"/>
    <col min="6" max="6" width="6.5703125" style="16" customWidth="1"/>
    <col min="7" max="7" width="7.28515625" style="16" customWidth="1"/>
    <col min="8" max="9" width="7.42578125" style="16" customWidth="1"/>
    <col min="10" max="10" width="9.5703125" style="16" customWidth="1"/>
    <col min="11" max="11" width="4.28515625" style="16" customWidth="1"/>
    <col min="12" max="12" width="13.42578125" style="16" customWidth="1"/>
    <col min="13" max="13" width="8.85546875" style="16" customWidth="1"/>
    <col min="14" max="14" width="11.140625" style="16" customWidth="1"/>
  </cols>
  <sheetData>
    <row r="1" spans="1:15" s="2" customFormat="1" ht="18" customHeight="1">
      <c r="A1" s="260" t="s">
        <v>513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 t="s">
        <v>524</v>
      </c>
      <c r="M1" s="260"/>
      <c r="N1" s="260"/>
    </row>
    <row r="2" spans="1:15" s="2" customFormat="1" ht="15.75">
      <c r="A2" s="260"/>
      <c r="B2" s="260"/>
      <c r="C2" s="261" t="s">
        <v>512</v>
      </c>
      <c r="D2" s="260"/>
      <c r="E2" s="260"/>
      <c r="F2" s="260"/>
      <c r="G2" s="260"/>
      <c r="H2" s="260"/>
      <c r="I2" s="260"/>
      <c r="J2" s="260"/>
      <c r="K2" s="260"/>
      <c r="L2" s="260"/>
      <c r="M2" s="194"/>
      <c r="N2" s="194"/>
    </row>
    <row r="3" spans="1:15" s="2" customFormat="1" ht="24.75" customHeight="1">
      <c r="A3" s="262" t="s">
        <v>514</v>
      </c>
      <c r="B3" s="263"/>
      <c r="C3" s="263"/>
      <c r="D3" s="263"/>
      <c r="E3" s="263"/>
      <c r="F3" s="264"/>
      <c r="G3" s="265"/>
      <c r="H3" s="265"/>
      <c r="I3" s="265"/>
      <c r="J3" s="265"/>
      <c r="K3" s="265"/>
      <c r="L3" s="265"/>
      <c r="M3" s="399"/>
      <c r="N3" s="399"/>
      <c r="O3" s="400"/>
    </row>
    <row r="4" spans="1:15" s="2" customFormat="1" ht="30.75" customHeight="1">
      <c r="A4" s="266" t="s">
        <v>516</v>
      </c>
      <c r="B4" s="266"/>
      <c r="C4" s="266"/>
      <c r="D4" s="266"/>
      <c r="E4" s="266"/>
      <c r="F4" s="266"/>
      <c r="G4" s="266"/>
      <c r="H4" s="267"/>
      <c r="I4" s="267"/>
      <c r="J4" s="267"/>
      <c r="K4" s="267"/>
      <c r="L4" s="267"/>
      <c r="M4" s="399"/>
      <c r="N4" s="399"/>
      <c r="O4" s="400"/>
    </row>
    <row r="5" spans="1:15" s="2" customFormat="1" ht="16.5" customHeight="1">
      <c r="A5" s="268"/>
      <c r="B5" s="266" t="s">
        <v>515</v>
      </c>
      <c r="C5" s="266"/>
      <c r="D5" s="266"/>
      <c r="E5" s="266"/>
      <c r="F5" s="266"/>
      <c r="G5" s="266"/>
      <c r="H5" s="267"/>
      <c r="I5" s="267"/>
      <c r="J5" s="267"/>
      <c r="K5" s="267"/>
      <c r="L5" s="267"/>
      <c r="M5" s="399"/>
      <c r="N5" s="399"/>
      <c r="O5" s="400"/>
    </row>
    <row r="6" spans="1:15" s="2" customFormat="1" ht="7.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399"/>
      <c r="N6" s="399"/>
      <c r="O6" s="400"/>
    </row>
    <row r="7" spans="1:15" s="2" customFormat="1" ht="20.25" customHeight="1">
      <c r="A7" s="401" t="s">
        <v>517</v>
      </c>
      <c r="B7" s="401"/>
      <c r="C7" s="401"/>
      <c r="D7" s="401"/>
      <c r="E7" s="401"/>
      <c r="F7" s="401"/>
      <c r="G7" s="401"/>
      <c r="H7" s="401"/>
      <c r="I7" s="401"/>
      <c r="J7" s="399"/>
      <c r="K7" s="399"/>
      <c r="L7" s="399"/>
      <c r="M7" s="399"/>
      <c r="N7" s="399"/>
      <c r="O7" s="400"/>
    </row>
    <row r="8" spans="1:15" s="2" customFormat="1" ht="19.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</row>
    <row r="9" spans="1:15" s="7" customFormat="1" ht="21" customHeight="1" thickBot="1">
      <c r="A9" s="22" t="s">
        <v>320</v>
      </c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5" s="1" customFormat="1" ht="20.25" customHeight="1">
      <c r="A10" s="277" t="s">
        <v>0</v>
      </c>
      <c r="B10" s="279" t="s">
        <v>1</v>
      </c>
      <c r="C10" s="281" t="s">
        <v>12</v>
      </c>
      <c r="D10" s="281" t="s">
        <v>11</v>
      </c>
      <c r="E10" s="283" t="s">
        <v>511</v>
      </c>
      <c r="F10" s="283"/>
      <c r="G10" s="283"/>
      <c r="H10" s="284"/>
      <c r="I10" s="285" t="s">
        <v>3</v>
      </c>
      <c r="J10" s="287" t="s">
        <v>4</v>
      </c>
      <c r="K10" s="289" t="s">
        <v>5</v>
      </c>
      <c r="L10" s="285" t="s">
        <v>345</v>
      </c>
      <c r="M10" s="311" t="s">
        <v>471</v>
      </c>
      <c r="N10" s="313" t="s">
        <v>472</v>
      </c>
    </row>
    <row r="11" spans="1:15" s="1" customFormat="1" ht="26.1" customHeight="1">
      <c r="A11" s="278"/>
      <c r="B11" s="280"/>
      <c r="C11" s="282"/>
      <c r="D11" s="282"/>
      <c r="E11" s="37" t="s">
        <v>17</v>
      </c>
      <c r="F11" s="38" t="s">
        <v>7</v>
      </c>
      <c r="G11" s="38" t="s">
        <v>8</v>
      </c>
      <c r="H11" s="39" t="s">
        <v>9</v>
      </c>
      <c r="I11" s="286"/>
      <c r="J11" s="288"/>
      <c r="K11" s="290"/>
      <c r="L11" s="286"/>
      <c r="M11" s="312"/>
      <c r="N11" s="312"/>
    </row>
    <row r="12" spans="1:15" s="1" customFormat="1" ht="14.25" customHeight="1">
      <c r="A12" s="40">
        <v>1</v>
      </c>
      <c r="B12" s="40">
        <v>2</v>
      </c>
      <c r="C12" s="41">
        <v>3</v>
      </c>
      <c r="D12" s="41">
        <v>4</v>
      </c>
      <c r="E12" s="272">
        <v>5</v>
      </c>
      <c r="F12" s="273"/>
      <c r="G12" s="273"/>
      <c r="H12" s="274"/>
      <c r="I12" s="40">
        <v>6</v>
      </c>
      <c r="J12" s="42">
        <v>7</v>
      </c>
      <c r="K12" s="42">
        <v>8</v>
      </c>
      <c r="L12" s="40">
        <v>9</v>
      </c>
      <c r="M12" s="191">
        <v>10</v>
      </c>
      <c r="N12" s="40">
        <v>11</v>
      </c>
    </row>
    <row r="13" spans="1:15" s="16" customFormat="1" ht="129.75" customHeight="1">
      <c r="A13" s="33">
        <v>1</v>
      </c>
      <c r="B13" s="26" t="s">
        <v>169</v>
      </c>
      <c r="C13" s="34" t="s">
        <v>354</v>
      </c>
      <c r="D13" s="34" t="s">
        <v>13</v>
      </c>
      <c r="E13" s="56">
        <v>100</v>
      </c>
      <c r="F13" s="56">
        <v>5</v>
      </c>
      <c r="G13" s="56">
        <v>0</v>
      </c>
      <c r="H13" s="95">
        <f>E13+F13+G13</f>
        <v>105</v>
      </c>
      <c r="I13" s="35"/>
      <c r="J13" s="35">
        <f>I13*H13</f>
        <v>0</v>
      </c>
      <c r="K13" s="31">
        <v>0.08</v>
      </c>
      <c r="L13" s="43">
        <f>J13*K13+J13</f>
        <v>0</v>
      </c>
      <c r="M13" s="212"/>
      <c r="N13" s="43"/>
    </row>
    <row r="14" spans="1:15" s="16" customFormat="1" ht="129" customHeight="1">
      <c r="A14" s="33">
        <v>2</v>
      </c>
      <c r="B14" s="26" t="s">
        <v>341</v>
      </c>
      <c r="C14" s="34" t="s">
        <v>355</v>
      </c>
      <c r="D14" s="34" t="s">
        <v>13</v>
      </c>
      <c r="E14" s="56">
        <v>80</v>
      </c>
      <c r="F14" s="56">
        <v>20</v>
      </c>
      <c r="G14" s="29">
        <v>10</v>
      </c>
      <c r="H14" s="95">
        <f t="shared" ref="H14:H20" si="0">E14+F14+G14</f>
        <v>110</v>
      </c>
      <c r="I14" s="35"/>
      <c r="J14" s="35">
        <f t="shared" ref="J14:J20" si="1">I14*H14</f>
        <v>0</v>
      </c>
      <c r="K14" s="31">
        <v>0.08</v>
      </c>
      <c r="L14" s="43">
        <f t="shared" ref="L14:L20" si="2">J14*K14+J14</f>
        <v>0</v>
      </c>
      <c r="M14" s="212"/>
      <c r="N14" s="43"/>
    </row>
    <row r="15" spans="1:15" s="17" customFormat="1" ht="125.25" customHeight="1">
      <c r="A15" s="33">
        <v>3</v>
      </c>
      <c r="B15" s="26" t="s">
        <v>343</v>
      </c>
      <c r="C15" s="34" t="s">
        <v>14</v>
      </c>
      <c r="D15" s="34" t="s">
        <v>13</v>
      </c>
      <c r="E15" s="56">
        <v>90</v>
      </c>
      <c r="F15" s="56">
        <v>0</v>
      </c>
      <c r="G15" s="56">
        <v>0</v>
      </c>
      <c r="H15" s="95">
        <f t="shared" si="0"/>
        <v>90</v>
      </c>
      <c r="I15" s="35"/>
      <c r="J15" s="35">
        <f t="shared" si="1"/>
        <v>0</v>
      </c>
      <c r="K15" s="31">
        <v>0.08</v>
      </c>
      <c r="L15" s="43">
        <f t="shared" si="2"/>
        <v>0</v>
      </c>
      <c r="M15" s="212"/>
      <c r="N15" s="43"/>
    </row>
    <row r="16" spans="1:15" s="16" customFormat="1" ht="129.75" customHeight="1">
      <c r="A16" s="33">
        <v>4</v>
      </c>
      <c r="B16" s="26" t="s">
        <v>342</v>
      </c>
      <c r="C16" s="34" t="s">
        <v>76</v>
      </c>
      <c r="D16" s="34" t="s">
        <v>13</v>
      </c>
      <c r="E16" s="56">
        <v>50</v>
      </c>
      <c r="F16" s="56">
        <v>50</v>
      </c>
      <c r="G16" s="56">
        <v>0</v>
      </c>
      <c r="H16" s="95">
        <f t="shared" si="0"/>
        <v>100</v>
      </c>
      <c r="I16" s="35"/>
      <c r="J16" s="35">
        <f t="shared" si="1"/>
        <v>0</v>
      </c>
      <c r="K16" s="31">
        <v>0.08</v>
      </c>
      <c r="L16" s="43">
        <f t="shared" si="2"/>
        <v>0</v>
      </c>
      <c r="M16" s="212"/>
      <c r="N16" s="43"/>
    </row>
    <row r="17" spans="1:14" s="16" customFormat="1" ht="120.75" customHeight="1">
      <c r="A17" s="33">
        <v>5</v>
      </c>
      <c r="B17" s="26" t="s">
        <v>15</v>
      </c>
      <c r="C17" s="34" t="s">
        <v>191</v>
      </c>
      <c r="D17" s="34" t="s">
        <v>13</v>
      </c>
      <c r="E17" s="56">
        <v>12</v>
      </c>
      <c r="F17" s="56">
        <v>0</v>
      </c>
      <c r="G17" s="56">
        <v>0</v>
      </c>
      <c r="H17" s="95">
        <f t="shared" si="0"/>
        <v>12</v>
      </c>
      <c r="I17" s="35"/>
      <c r="J17" s="35">
        <f t="shared" si="1"/>
        <v>0</v>
      </c>
      <c r="K17" s="31">
        <v>0.08</v>
      </c>
      <c r="L17" s="43">
        <f t="shared" si="2"/>
        <v>0</v>
      </c>
      <c r="M17" s="212"/>
      <c r="N17" s="43"/>
    </row>
    <row r="18" spans="1:14" s="16" customFormat="1" ht="114" customHeight="1">
      <c r="A18" s="33">
        <v>6</v>
      </c>
      <c r="B18" s="27" t="s">
        <v>16</v>
      </c>
      <c r="C18" s="34" t="s">
        <v>78</v>
      </c>
      <c r="D18" s="34" t="s">
        <v>13</v>
      </c>
      <c r="E18" s="56">
        <v>5</v>
      </c>
      <c r="F18" s="56">
        <v>0</v>
      </c>
      <c r="G18" s="56">
        <v>0</v>
      </c>
      <c r="H18" s="95">
        <f t="shared" si="0"/>
        <v>5</v>
      </c>
      <c r="I18" s="35"/>
      <c r="J18" s="35">
        <f t="shared" si="1"/>
        <v>0</v>
      </c>
      <c r="K18" s="31">
        <v>0.08</v>
      </c>
      <c r="L18" s="43">
        <f t="shared" si="2"/>
        <v>0</v>
      </c>
      <c r="M18" s="212"/>
      <c r="N18" s="43"/>
    </row>
    <row r="19" spans="1:14" s="16" customFormat="1" ht="123.75" customHeight="1">
      <c r="A19" s="33">
        <v>7</v>
      </c>
      <c r="B19" s="74" t="s">
        <v>357</v>
      </c>
      <c r="C19" s="34" t="s">
        <v>356</v>
      </c>
      <c r="D19" s="34" t="s">
        <v>13</v>
      </c>
      <c r="E19" s="56">
        <v>2</v>
      </c>
      <c r="F19" s="56">
        <v>20</v>
      </c>
      <c r="G19" s="56">
        <v>0</v>
      </c>
      <c r="H19" s="95">
        <f t="shared" si="0"/>
        <v>22</v>
      </c>
      <c r="I19" s="35"/>
      <c r="J19" s="35">
        <f t="shared" si="1"/>
        <v>0</v>
      </c>
      <c r="K19" s="31">
        <v>0.08</v>
      </c>
      <c r="L19" s="43">
        <f t="shared" si="2"/>
        <v>0</v>
      </c>
      <c r="M19" s="212"/>
      <c r="N19" s="43"/>
    </row>
    <row r="20" spans="1:14" s="16" customFormat="1" ht="67.5">
      <c r="A20" s="33">
        <v>8</v>
      </c>
      <c r="B20" s="26" t="s">
        <v>238</v>
      </c>
      <c r="C20" s="269" t="s">
        <v>372</v>
      </c>
      <c r="D20" s="34" t="s">
        <v>13</v>
      </c>
      <c r="E20" s="56">
        <v>500</v>
      </c>
      <c r="F20" s="56">
        <v>0</v>
      </c>
      <c r="G20" s="29">
        <v>30</v>
      </c>
      <c r="H20" s="95">
        <f t="shared" si="0"/>
        <v>530</v>
      </c>
      <c r="I20" s="44"/>
      <c r="J20" s="35">
        <f t="shared" si="1"/>
        <v>0</v>
      </c>
      <c r="K20" s="31">
        <v>0.08</v>
      </c>
      <c r="L20" s="43">
        <f t="shared" si="2"/>
        <v>0</v>
      </c>
      <c r="M20" s="212"/>
      <c r="N20" s="43"/>
    </row>
    <row r="21" spans="1:14" s="50" customFormat="1" ht="25.5" customHeight="1">
      <c r="A21" s="275" t="s">
        <v>10</v>
      </c>
      <c r="B21" s="275"/>
      <c r="C21" s="275"/>
      <c r="D21" s="275"/>
      <c r="E21" s="275"/>
      <c r="F21" s="275"/>
      <c r="G21" s="275"/>
      <c r="H21" s="275"/>
      <c r="I21" s="275"/>
      <c r="J21" s="57">
        <f>SUM(J13:J20)</f>
        <v>0</v>
      </c>
      <c r="K21" s="51"/>
      <c r="L21" s="100">
        <f>SUM(L13:L20)</f>
        <v>0</v>
      </c>
      <c r="M21" s="200"/>
      <c r="N21" s="200"/>
    </row>
    <row r="22" spans="1:14" s="5" customFormat="1" ht="16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20"/>
      <c r="L22" s="19"/>
      <c r="M22" s="19"/>
      <c r="N22" s="19"/>
    </row>
    <row r="23" spans="1:14" s="5" customFormat="1" ht="16.5" customHeight="1">
      <c r="A23" s="214" t="s">
        <v>474</v>
      </c>
      <c r="B23" s="213"/>
      <c r="C23" s="213"/>
      <c r="D23" s="213"/>
      <c r="E23" s="6"/>
      <c r="F23" s="6"/>
      <c r="G23" s="18"/>
      <c r="H23" s="18"/>
      <c r="I23" s="18"/>
      <c r="J23" s="19"/>
      <c r="K23" s="20"/>
      <c r="L23" s="19"/>
      <c r="M23" s="19"/>
      <c r="N23" s="19"/>
    </row>
    <row r="24" spans="1:14" s="5" customFormat="1" ht="16.5" customHeight="1">
      <c r="A24" s="213" t="s">
        <v>473</v>
      </c>
      <c r="B24" s="213"/>
      <c r="C24" s="213"/>
      <c r="D24" s="213"/>
      <c r="E24" s="6"/>
      <c r="F24" s="6"/>
      <c r="G24" s="18"/>
      <c r="H24" s="18"/>
      <c r="I24" s="18"/>
      <c r="J24" s="19"/>
      <c r="K24" s="20"/>
      <c r="L24" s="19"/>
      <c r="M24" s="19"/>
      <c r="N24" s="19"/>
    </row>
    <row r="25" spans="1:14" s="5" customFormat="1" ht="16.5" customHeight="1">
      <c r="A25" s="213"/>
      <c r="B25" s="213"/>
      <c r="C25" s="213"/>
      <c r="D25" s="213"/>
      <c r="E25" s="6"/>
      <c r="F25" s="6"/>
      <c r="G25" s="18"/>
      <c r="H25" s="18"/>
      <c r="I25" s="18"/>
      <c r="J25" s="19"/>
      <c r="K25" s="20"/>
      <c r="L25" s="19"/>
      <c r="M25" s="19"/>
      <c r="N25" s="19"/>
    </row>
    <row r="26" spans="1:14" s="10" customFormat="1" ht="21.75" customHeight="1" thickBot="1">
      <c r="A26" s="358" t="s">
        <v>321</v>
      </c>
      <c r="B26" s="358"/>
      <c r="C26" s="21"/>
      <c r="D26" s="18"/>
      <c r="E26" s="18"/>
      <c r="F26" s="18"/>
      <c r="G26" s="18"/>
      <c r="H26" s="18"/>
      <c r="I26" s="18"/>
      <c r="J26" s="19"/>
      <c r="K26" s="20"/>
      <c r="L26" s="19"/>
      <c r="M26" s="19"/>
      <c r="N26" s="19"/>
    </row>
    <row r="27" spans="1:14" s="1" customFormat="1" ht="20.25" customHeight="1">
      <c r="A27" s="277" t="s">
        <v>0</v>
      </c>
      <c r="B27" s="279" t="s">
        <v>1</v>
      </c>
      <c r="C27" s="281" t="s">
        <v>12</v>
      </c>
      <c r="D27" s="281" t="s">
        <v>11</v>
      </c>
      <c r="E27" s="308" t="s">
        <v>511</v>
      </c>
      <c r="F27" s="283"/>
      <c r="G27" s="283"/>
      <c r="H27" s="284"/>
      <c r="I27" s="285" t="s">
        <v>3</v>
      </c>
      <c r="J27" s="287" t="s">
        <v>4</v>
      </c>
      <c r="K27" s="289" t="s">
        <v>5</v>
      </c>
      <c r="L27" s="285" t="s">
        <v>6</v>
      </c>
      <c r="M27" s="311" t="s">
        <v>471</v>
      </c>
      <c r="N27" s="313" t="s">
        <v>472</v>
      </c>
    </row>
    <row r="28" spans="1:14" s="1" customFormat="1" ht="20.25" customHeight="1">
      <c r="A28" s="278"/>
      <c r="B28" s="280"/>
      <c r="C28" s="282"/>
      <c r="D28" s="282"/>
      <c r="E28" s="37" t="s">
        <v>17</v>
      </c>
      <c r="F28" s="38" t="s">
        <v>7</v>
      </c>
      <c r="G28" s="38" t="s">
        <v>387</v>
      </c>
      <c r="H28" s="39" t="s">
        <v>9</v>
      </c>
      <c r="I28" s="286"/>
      <c r="J28" s="288"/>
      <c r="K28" s="290"/>
      <c r="L28" s="286"/>
      <c r="M28" s="312"/>
      <c r="N28" s="312"/>
    </row>
    <row r="29" spans="1:14" s="1" customFormat="1" ht="16.5" customHeight="1">
      <c r="A29" s="40">
        <v>1</v>
      </c>
      <c r="B29" s="40">
        <v>2</v>
      </c>
      <c r="C29" s="103">
        <v>3</v>
      </c>
      <c r="D29" s="103">
        <v>4</v>
      </c>
      <c r="E29" s="272">
        <v>5</v>
      </c>
      <c r="F29" s="273"/>
      <c r="G29" s="273"/>
      <c r="H29" s="274"/>
      <c r="I29" s="40">
        <v>6</v>
      </c>
      <c r="J29" s="42">
        <v>7</v>
      </c>
      <c r="K29" s="42">
        <v>8</v>
      </c>
      <c r="L29" s="40">
        <v>9</v>
      </c>
      <c r="M29" s="191">
        <v>10</v>
      </c>
      <c r="N29" s="40">
        <v>11</v>
      </c>
    </row>
    <row r="30" spans="1:14" s="5" customFormat="1" ht="58.5" customHeight="1">
      <c r="A30" s="340">
        <v>1</v>
      </c>
      <c r="B30" s="359" t="s">
        <v>89</v>
      </c>
      <c r="C30" s="28" t="s">
        <v>358</v>
      </c>
      <c r="D30" s="29" t="s">
        <v>20</v>
      </c>
      <c r="E30" s="29">
        <v>50</v>
      </c>
      <c r="F30" s="29">
        <v>100</v>
      </c>
      <c r="G30" s="29">
        <v>2</v>
      </c>
      <c r="H30" s="104">
        <f>G30+F30+E30</f>
        <v>152</v>
      </c>
      <c r="I30" s="30"/>
      <c r="J30" s="84">
        <f>I30*H30</f>
        <v>0</v>
      </c>
      <c r="K30" s="126">
        <v>0.08</v>
      </c>
      <c r="L30" s="83">
        <f>J30*K30+J30</f>
        <v>0</v>
      </c>
      <c r="M30" s="83"/>
      <c r="N30" s="83"/>
    </row>
    <row r="31" spans="1:14" s="5" customFormat="1" ht="107.25" customHeight="1">
      <c r="A31" s="342"/>
      <c r="B31" s="360"/>
      <c r="C31" s="28" t="s">
        <v>359</v>
      </c>
      <c r="D31" s="29" t="s">
        <v>20</v>
      </c>
      <c r="E31" s="29">
        <v>20</v>
      </c>
      <c r="F31" s="29">
        <v>0</v>
      </c>
      <c r="G31" s="29">
        <v>0</v>
      </c>
      <c r="H31" s="104">
        <f>G31+F31+E31</f>
        <v>20</v>
      </c>
      <c r="I31" s="30"/>
      <c r="J31" s="84">
        <f t="shared" ref="J31:J37" si="3">I31*H31</f>
        <v>0</v>
      </c>
      <c r="K31" s="126">
        <v>0.08</v>
      </c>
      <c r="L31" s="83">
        <f t="shared" ref="L31:L37" si="4">J31*K31+J31</f>
        <v>0</v>
      </c>
      <c r="M31" s="83"/>
      <c r="N31" s="83"/>
    </row>
    <row r="32" spans="1:14" s="46" customFormat="1" ht="180" customHeight="1">
      <c r="A32" s="96">
        <v>2</v>
      </c>
      <c r="B32" s="32" t="s">
        <v>85</v>
      </c>
      <c r="C32" s="45" t="s">
        <v>185</v>
      </c>
      <c r="D32" s="29" t="s">
        <v>20</v>
      </c>
      <c r="E32" s="96">
        <v>0</v>
      </c>
      <c r="F32" s="29">
        <v>200</v>
      </c>
      <c r="G32" s="96">
        <v>0</v>
      </c>
      <c r="H32" s="104">
        <f t="shared" ref="H32" si="5">G32+F32+E32</f>
        <v>200</v>
      </c>
      <c r="I32" s="48"/>
      <c r="J32" s="84">
        <f t="shared" si="3"/>
        <v>0</v>
      </c>
      <c r="K32" s="126">
        <v>0.08</v>
      </c>
      <c r="L32" s="83">
        <f t="shared" si="4"/>
        <v>0</v>
      </c>
      <c r="M32" s="83"/>
      <c r="N32" s="83"/>
    </row>
    <row r="33" spans="1:14" s="5" customFormat="1" ht="32.25" customHeight="1">
      <c r="A33" s="340">
        <v>3</v>
      </c>
      <c r="B33" s="291" t="s">
        <v>90</v>
      </c>
      <c r="C33" s="47" t="s">
        <v>274</v>
      </c>
      <c r="D33" s="29" t="s">
        <v>41</v>
      </c>
      <c r="E33" s="29">
        <v>0</v>
      </c>
      <c r="F33" s="29">
        <v>800</v>
      </c>
      <c r="G33" s="29">
        <v>0</v>
      </c>
      <c r="H33" s="104">
        <f>G33+F33+E33</f>
        <v>800</v>
      </c>
      <c r="I33" s="48"/>
      <c r="J33" s="84">
        <f t="shared" si="3"/>
        <v>0</v>
      </c>
      <c r="K33" s="126">
        <v>0.08</v>
      </c>
      <c r="L33" s="83">
        <f t="shared" si="4"/>
        <v>0</v>
      </c>
      <c r="M33" s="83"/>
      <c r="N33" s="83"/>
    </row>
    <row r="34" spans="1:14" s="5" customFormat="1" ht="22.5">
      <c r="A34" s="341"/>
      <c r="B34" s="292"/>
      <c r="C34" s="47" t="s">
        <v>91</v>
      </c>
      <c r="D34" s="29" t="s">
        <v>41</v>
      </c>
      <c r="E34" s="29">
        <v>0</v>
      </c>
      <c r="F34" s="29">
        <v>1000</v>
      </c>
      <c r="G34" s="29">
        <v>450</v>
      </c>
      <c r="H34" s="104">
        <f t="shared" ref="H34:H37" si="6">G34+F34+E34</f>
        <v>1450</v>
      </c>
      <c r="I34" s="48"/>
      <c r="J34" s="84">
        <f t="shared" si="3"/>
        <v>0</v>
      </c>
      <c r="K34" s="126">
        <v>0.08</v>
      </c>
      <c r="L34" s="83">
        <f t="shared" si="4"/>
        <v>0</v>
      </c>
      <c r="M34" s="83"/>
      <c r="N34" s="83"/>
    </row>
    <row r="35" spans="1:14" s="5" customFormat="1" ht="64.5" customHeight="1">
      <c r="A35" s="342"/>
      <c r="B35" s="315"/>
      <c r="C35" s="47" t="s">
        <v>92</v>
      </c>
      <c r="D35" s="29" t="s">
        <v>41</v>
      </c>
      <c r="E35" s="29">
        <v>0</v>
      </c>
      <c r="F35" s="29">
        <v>500</v>
      </c>
      <c r="G35" s="29">
        <v>0</v>
      </c>
      <c r="H35" s="104">
        <f>G35+F35+E35</f>
        <v>500</v>
      </c>
      <c r="I35" s="48"/>
      <c r="J35" s="84">
        <f t="shared" si="3"/>
        <v>0</v>
      </c>
      <c r="K35" s="126">
        <v>0.08</v>
      </c>
      <c r="L35" s="83">
        <f t="shared" si="4"/>
        <v>0</v>
      </c>
      <c r="M35" s="83"/>
      <c r="N35" s="83"/>
    </row>
    <row r="36" spans="1:14" s="46" customFormat="1" ht="139.5" customHeight="1">
      <c r="A36" s="96">
        <v>4</v>
      </c>
      <c r="B36" s="32" t="s">
        <v>86</v>
      </c>
      <c r="C36" s="45" t="s">
        <v>88</v>
      </c>
      <c r="D36" s="29" t="s">
        <v>20</v>
      </c>
      <c r="E36" s="29">
        <v>0</v>
      </c>
      <c r="F36" s="29">
        <v>25</v>
      </c>
      <c r="G36" s="29">
        <v>20</v>
      </c>
      <c r="H36" s="104">
        <f t="shared" si="6"/>
        <v>45</v>
      </c>
      <c r="I36" s="30"/>
      <c r="J36" s="84">
        <f t="shared" si="3"/>
        <v>0</v>
      </c>
      <c r="K36" s="126">
        <v>0.08</v>
      </c>
      <c r="L36" s="83">
        <f t="shared" si="4"/>
        <v>0</v>
      </c>
      <c r="M36" s="83"/>
      <c r="N36" s="83"/>
    </row>
    <row r="37" spans="1:14" s="46" customFormat="1" ht="105" customHeight="1">
      <c r="A37" s="96">
        <v>5</v>
      </c>
      <c r="B37" s="32" t="s">
        <v>319</v>
      </c>
      <c r="C37" s="47" t="s">
        <v>87</v>
      </c>
      <c r="D37" s="29" t="s">
        <v>20</v>
      </c>
      <c r="E37" s="29">
        <v>0</v>
      </c>
      <c r="F37" s="29">
        <v>10</v>
      </c>
      <c r="G37" s="29">
        <v>0</v>
      </c>
      <c r="H37" s="104">
        <f t="shared" si="6"/>
        <v>10</v>
      </c>
      <c r="I37" s="48"/>
      <c r="J37" s="84">
        <f t="shared" si="3"/>
        <v>0</v>
      </c>
      <c r="K37" s="126">
        <v>0.08</v>
      </c>
      <c r="L37" s="83">
        <f t="shared" si="4"/>
        <v>0</v>
      </c>
      <c r="M37" s="83"/>
      <c r="N37" s="83"/>
    </row>
    <row r="38" spans="1:14" s="50" customFormat="1" ht="25.5" customHeight="1">
      <c r="A38" s="275" t="s">
        <v>10</v>
      </c>
      <c r="B38" s="275"/>
      <c r="C38" s="275"/>
      <c r="D38" s="275"/>
      <c r="E38" s="275"/>
      <c r="F38" s="275"/>
      <c r="G38" s="275"/>
      <c r="H38" s="275"/>
      <c r="I38" s="275"/>
      <c r="J38" s="70">
        <f>SUM(J30:J37)</f>
        <v>0</v>
      </c>
      <c r="K38" s="51"/>
      <c r="L38" s="99">
        <f>SUM(L30:L37)</f>
        <v>0</v>
      </c>
      <c r="M38" s="201"/>
      <c r="N38" s="201"/>
    </row>
    <row r="39" spans="1:14" s="92" customFormat="1" ht="18" customHeight="1">
      <c r="A39" s="214" t="s">
        <v>474</v>
      </c>
      <c r="B39" s="213"/>
      <c r="C39" s="213"/>
      <c r="D39" s="213"/>
      <c r="E39" s="6"/>
      <c r="F39" s="6"/>
      <c r="G39" s="18"/>
      <c r="H39" s="18"/>
      <c r="I39" s="18"/>
      <c r="J39" s="215"/>
      <c r="K39" s="182"/>
      <c r="L39" s="216"/>
      <c r="M39" s="216"/>
      <c r="N39" s="216"/>
    </row>
    <row r="40" spans="1:14" s="50" customFormat="1" ht="10.5" customHeight="1">
      <c r="A40" s="213" t="s">
        <v>473</v>
      </c>
      <c r="B40" s="213"/>
      <c r="C40" s="213"/>
      <c r="D40" s="213"/>
      <c r="E40" s="6"/>
      <c r="F40" s="6"/>
      <c r="G40" s="18"/>
      <c r="H40" s="18"/>
      <c r="I40" s="18"/>
      <c r="J40" s="215"/>
      <c r="K40" s="182"/>
      <c r="L40" s="216"/>
      <c r="M40" s="216"/>
      <c r="N40" s="216"/>
    </row>
    <row r="41" spans="1:14" s="11" customFormat="1" ht="39" customHeight="1" thickBot="1">
      <c r="A41" s="127" t="s">
        <v>322</v>
      </c>
      <c r="B41" s="127"/>
      <c r="C41" s="131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s="1" customFormat="1" ht="20.25" customHeight="1">
      <c r="A42" s="277" t="s">
        <v>0</v>
      </c>
      <c r="B42" s="279" t="s">
        <v>1</v>
      </c>
      <c r="C42" s="281" t="s">
        <v>12</v>
      </c>
      <c r="D42" s="281" t="s">
        <v>11</v>
      </c>
      <c r="E42" s="308" t="s">
        <v>511</v>
      </c>
      <c r="F42" s="283"/>
      <c r="G42" s="283"/>
      <c r="H42" s="284"/>
      <c r="I42" s="285" t="s">
        <v>3</v>
      </c>
      <c r="J42" s="287" t="s">
        <v>4</v>
      </c>
      <c r="K42" s="289" t="s">
        <v>5</v>
      </c>
      <c r="L42" s="285" t="s">
        <v>6</v>
      </c>
      <c r="M42" s="311" t="s">
        <v>471</v>
      </c>
      <c r="N42" s="313" t="s">
        <v>472</v>
      </c>
    </row>
    <row r="43" spans="1:14" s="1" customFormat="1" ht="24" customHeight="1">
      <c r="A43" s="278"/>
      <c r="B43" s="280"/>
      <c r="C43" s="282"/>
      <c r="D43" s="282"/>
      <c r="E43" s="37" t="s">
        <v>17</v>
      </c>
      <c r="F43" s="38" t="s">
        <v>7</v>
      </c>
      <c r="G43" s="38" t="s">
        <v>387</v>
      </c>
      <c r="H43" s="39" t="s">
        <v>9</v>
      </c>
      <c r="I43" s="286"/>
      <c r="J43" s="288"/>
      <c r="K43" s="290"/>
      <c r="L43" s="286"/>
      <c r="M43" s="312"/>
      <c r="N43" s="312"/>
    </row>
    <row r="44" spans="1:14" s="1" customFormat="1" ht="15.75" customHeight="1">
      <c r="A44" s="40">
        <v>1</v>
      </c>
      <c r="B44" s="40">
        <v>2</v>
      </c>
      <c r="C44" s="103">
        <v>3</v>
      </c>
      <c r="D44" s="103">
        <v>4</v>
      </c>
      <c r="E44" s="272">
        <v>5</v>
      </c>
      <c r="F44" s="273"/>
      <c r="G44" s="273"/>
      <c r="H44" s="274"/>
      <c r="I44" s="40">
        <v>6</v>
      </c>
      <c r="J44" s="42">
        <v>7</v>
      </c>
      <c r="K44" s="42">
        <v>8</v>
      </c>
      <c r="L44" s="40">
        <v>9</v>
      </c>
      <c r="M44" s="191">
        <v>10</v>
      </c>
      <c r="N44" s="40">
        <v>11</v>
      </c>
    </row>
    <row r="45" spans="1:14" s="49" customFormat="1" ht="54" customHeight="1">
      <c r="A45" s="96">
        <v>1</v>
      </c>
      <c r="B45" s="32" t="s">
        <v>186</v>
      </c>
      <c r="C45" s="90" t="s">
        <v>19</v>
      </c>
      <c r="D45" s="90" t="s">
        <v>20</v>
      </c>
      <c r="E45" s="29">
        <v>100</v>
      </c>
      <c r="F45" s="29">
        <v>0</v>
      </c>
      <c r="G45" s="29">
        <v>10</v>
      </c>
      <c r="H45" s="104">
        <f>E45+F45+G45</f>
        <v>110</v>
      </c>
      <c r="I45" s="132"/>
      <c r="J45" s="132">
        <f>I45*H45</f>
        <v>0</v>
      </c>
      <c r="K45" s="126">
        <v>0.08</v>
      </c>
      <c r="L45" s="132">
        <f>J45*K45+J45</f>
        <v>0</v>
      </c>
      <c r="M45" s="132"/>
      <c r="N45" s="132"/>
    </row>
    <row r="46" spans="1:14" s="49" customFormat="1" ht="63.75" customHeight="1">
      <c r="A46" s="96">
        <v>2</v>
      </c>
      <c r="B46" s="32" t="s">
        <v>18</v>
      </c>
      <c r="C46" s="47" t="s">
        <v>187</v>
      </c>
      <c r="D46" s="90" t="s">
        <v>20</v>
      </c>
      <c r="E46" s="29">
        <v>100</v>
      </c>
      <c r="F46" s="29">
        <v>0</v>
      </c>
      <c r="G46" s="29">
        <v>10</v>
      </c>
      <c r="H46" s="104">
        <f>E46+F46+G46</f>
        <v>110</v>
      </c>
      <c r="I46" s="132"/>
      <c r="J46" s="132">
        <f>I46*H46</f>
        <v>0</v>
      </c>
      <c r="K46" s="126">
        <v>0.08</v>
      </c>
      <c r="L46" s="132">
        <f t="shared" ref="L46" si="7">J46*K46+J46</f>
        <v>0</v>
      </c>
      <c r="M46" s="132"/>
      <c r="N46" s="132"/>
    </row>
    <row r="47" spans="1:14" s="50" customFormat="1" ht="25.5" customHeight="1">
      <c r="A47" s="275" t="s">
        <v>10</v>
      </c>
      <c r="B47" s="275"/>
      <c r="C47" s="275"/>
      <c r="D47" s="275"/>
      <c r="E47" s="275"/>
      <c r="F47" s="275"/>
      <c r="G47" s="275"/>
      <c r="H47" s="275"/>
      <c r="I47" s="275"/>
      <c r="J47" s="57">
        <f>SUM(J45:J46)</f>
        <v>0</v>
      </c>
      <c r="K47" s="51"/>
      <c r="L47" s="133">
        <f>SUM(L45:L46)</f>
        <v>0</v>
      </c>
      <c r="M47" s="202"/>
      <c r="N47" s="202"/>
    </row>
    <row r="48" spans="1:14" s="46" customFormat="1" ht="25.5" customHeight="1">
      <c r="A48" s="214" t="s">
        <v>474</v>
      </c>
      <c r="B48" s="213"/>
      <c r="C48" s="213"/>
      <c r="D48" s="213"/>
      <c r="E48" s="213"/>
      <c r="F48" s="213"/>
      <c r="G48" s="222"/>
      <c r="H48" s="222"/>
      <c r="I48" s="222"/>
      <c r="J48" s="112"/>
      <c r="K48" s="113"/>
      <c r="L48" s="114"/>
      <c r="M48" s="114"/>
      <c r="N48" s="114"/>
    </row>
    <row r="49" spans="1:14" s="46" customFormat="1" ht="21.75" customHeight="1">
      <c r="A49" s="213" t="s">
        <v>473</v>
      </c>
      <c r="B49" s="213"/>
      <c r="C49" s="213"/>
      <c r="D49" s="213"/>
      <c r="E49" s="213"/>
      <c r="F49" s="213"/>
      <c r="G49" s="222"/>
      <c r="H49" s="222"/>
      <c r="I49" s="222"/>
      <c r="J49" s="115"/>
      <c r="K49" s="113"/>
      <c r="L49" s="115"/>
      <c r="M49" s="115"/>
      <c r="N49" s="115"/>
    </row>
    <row r="50" spans="1:14" s="11" customFormat="1" ht="24" customHeight="1" thickBot="1">
      <c r="A50" s="127" t="s">
        <v>323</v>
      </c>
      <c r="B50" s="127"/>
      <c r="C50" s="128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</row>
    <row r="51" spans="1:14" s="1" customFormat="1" ht="20.25" customHeight="1">
      <c r="A51" s="361" t="s">
        <v>0</v>
      </c>
      <c r="B51" s="279" t="s">
        <v>1</v>
      </c>
      <c r="C51" s="281" t="s">
        <v>12</v>
      </c>
      <c r="D51" s="281" t="s">
        <v>11</v>
      </c>
      <c r="E51" s="283" t="s">
        <v>511</v>
      </c>
      <c r="F51" s="283"/>
      <c r="G51" s="283"/>
      <c r="H51" s="284"/>
      <c r="I51" s="348" t="s">
        <v>3</v>
      </c>
      <c r="J51" s="344" t="s">
        <v>4</v>
      </c>
      <c r="K51" s="346" t="s">
        <v>5</v>
      </c>
      <c r="L51" s="348" t="s">
        <v>6</v>
      </c>
      <c r="M51" s="276" t="s">
        <v>471</v>
      </c>
      <c r="N51" s="276" t="s">
        <v>472</v>
      </c>
    </row>
    <row r="52" spans="1:14" s="1" customFormat="1" ht="24" customHeight="1">
      <c r="A52" s="362"/>
      <c r="B52" s="280"/>
      <c r="C52" s="282"/>
      <c r="D52" s="282"/>
      <c r="E52" s="37" t="s">
        <v>17</v>
      </c>
      <c r="F52" s="38" t="s">
        <v>7</v>
      </c>
      <c r="G52" s="38" t="s">
        <v>387</v>
      </c>
      <c r="H52" s="39" t="s">
        <v>9</v>
      </c>
      <c r="I52" s="349"/>
      <c r="J52" s="345"/>
      <c r="K52" s="347"/>
      <c r="L52" s="349"/>
      <c r="M52" s="276"/>
      <c r="N52" s="276"/>
    </row>
    <row r="53" spans="1:14" s="1" customFormat="1" ht="15" customHeight="1">
      <c r="A53" s="52">
        <v>1</v>
      </c>
      <c r="B53" s="52">
        <v>2</v>
      </c>
      <c r="C53" s="105">
        <v>3</v>
      </c>
      <c r="D53" s="105">
        <v>4</v>
      </c>
      <c r="E53" s="355">
        <v>5</v>
      </c>
      <c r="F53" s="356"/>
      <c r="G53" s="356"/>
      <c r="H53" s="357"/>
      <c r="I53" s="52">
        <v>6</v>
      </c>
      <c r="J53" s="53">
        <v>7</v>
      </c>
      <c r="K53" s="53">
        <v>8</v>
      </c>
      <c r="L53" s="52">
        <v>9</v>
      </c>
      <c r="M53" s="40">
        <v>10</v>
      </c>
      <c r="N53" s="40">
        <v>11</v>
      </c>
    </row>
    <row r="54" spans="1:14" s="49" customFormat="1" ht="25.5" customHeight="1">
      <c r="A54" s="299">
        <v>1</v>
      </c>
      <c r="B54" s="291" t="s">
        <v>299</v>
      </c>
      <c r="C54" s="138" t="s">
        <v>144</v>
      </c>
      <c r="D54" s="90" t="s">
        <v>41</v>
      </c>
      <c r="E54" s="29">
        <v>1800</v>
      </c>
      <c r="F54" s="29">
        <v>300</v>
      </c>
      <c r="G54" s="197">
        <v>0</v>
      </c>
      <c r="H54" s="104">
        <f>E54+F54+G54</f>
        <v>2100</v>
      </c>
      <c r="I54" s="130"/>
      <c r="J54" s="130">
        <f>I54*H54</f>
        <v>0</v>
      </c>
      <c r="K54" s="139">
        <v>0.08</v>
      </c>
      <c r="L54" s="130">
        <f>J54*K54+J54</f>
        <v>0</v>
      </c>
      <c r="M54" s="130"/>
      <c r="N54" s="130"/>
    </row>
    <row r="55" spans="1:14" s="49" customFormat="1" ht="30.75" customHeight="1">
      <c r="A55" s="314"/>
      <c r="B55" s="292"/>
      <c r="C55" s="138" t="s">
        <v>198</v>
      </c>
      <c r="D55" s="90" t="s">
        <v>41</v>
      </c>
      <c r="E55" s="29">
        <v>1800</v>
      </c>
      <c r="F55" s="29">
        <v>1500</v>
      </c>
      <c r="G55" s="197">
        <v>2650</v>
      </c>
      <c r="H55" s="104">
        <f t="shared" ref="H55:H67" si="8">E55+F55+G55</f>
        <v>5950</v>
      </c>
      <c r="I55" s="130"/>
      <c r="J55" s="130">
        <f t="shared" ref="J55:J71" si="9">I55*H55</f>
        <v>0</v>
      </c>
      <c r="K55" s="139">
        <v>0.08</v>
      </c>
      <c r="L55" s="130">
        <f t="shared" ref="L55:L71" si="10">J55*K55+J55</f>
        <v>0</v>
      </c>
      <c r="M55" s="130"/>
      <c r="N55" s="130"/>
    </row>
    <row r="56" spans="1:14" s="49" customFormat="1" ht="57.75" customHeight="1">
      <c r="A56" s="300"/>
      <c r="B56" s="315"/>
      <c r="C56" s="138" t="s">
        <v>22</v>
      </c>
      <c r="D56" s="90" t="s">
        <v>41</v>
      </c>
      <c r="E56" s="29">
        <v>800</v>
      </c>
      <c r="F56" s="29">
        <v>700</v>
      </c>
      <c r="G56" s="197">
        <v>100</v>
      </c>
      <c r="H56" s="104">
        <f t="shared" si="8"/>
        <v>1600</v>
      </c>
      <c r="I56" s="130"/>
      <c r="J56" s="130">
        <f t="shared" si="9"/>
        <v>0</v>
      </c>
      <c r="K56" s="139">
        <v>0.08</v>
      </c>
      <c r="L56" s="130">
        <f t="shared" si="10"/>
        <v>0</v>
      </c>
      <c r="M56" s="130"/>
      <c r="N56" s="130"/>
    </row>
    <row r="57" spans="1:14" s="49" customFormat="1" ht="26.25" customHeight="1">
      <c r="A57" s="299">
        <v>2</v>
      </c>
      <c r="B57" s="291" t="s">
        <v>300</v>
      </c>
      <c r="C57" s="138" t="s">
        <v>144</v>
      </c>
      <c r="D57" s="90" t="s">
        <v>41</v>
      </c>
      <c r="E57" s="29">
        <v>1400</v>
      </c>
      <c r="F57" s="29">
        <v>1500</v>
      </c>
      <c r="G57" s="197">
        <v>300</v>
      </c>
      <c r="H57" s="104">
        <f t="shared" ref="H57:H58" si="11">E57+F57+G57</f>
        <v>3200</v>
      </c>
      <c r="I57" s="130"/>
      <c r="J57" s="130">
        <f t="shared" si="9"/>
        <v>0</v>
      </c>
      <c r="K57" s="139">
        <v>0.08</v>
      </c>
      <c r="L57" s="130">
        <f t="shared" si="10"/>
        <v>0</v>
      </c>
      <c r="M57" s="130"/>
      <c r="N57" s="130"/>
    </row>
    <row r="58" spans="1:14" s="49" customFormat="1" ht="29.25" customHeight="1">
      <c r="A58" s="314"/>
      <c r="B58" s="292"/>
      <c r="C58" s="138" t="s">
        <v>21</v>
      </c>
      <c r="D58" s="90" t="s">
        <v>41</v>
      </c>
      <c r="E58" s="29">
        <v>4000</v>
      </c>
      <c r="F58" s="29">
        <v>6500</v>
      </c>
      <c r="G58" s="197">
        <v>1400</v>
      </c>
      <c r="H58" s="104">
        <f t="shared" si="11"/>
        <v>11900</v>
      </c>
      <c r="I58" s="129"/>
      <c r="J58" s="130">
        <f t="shared" si="9"/>
        <v>0</v>
      </c>
      <c r="K58" s="139">
        <v>0.08</v>
      </c>
      <c r="L58" s="130">
        <f t="shared" si="10"/>
        <v>0</v>
      </c>
      <c r="M58" s="130"/>
      <c r="N58" s="130"/>
    </row>
    <row r="59" spans="1:14" s="49" customFormat="1" ht="26.25" customHeight="1">
      <c r="A59" s="300"/>
      <c r="B59" s="315"/>
      <c r="C59" s="138" t="s">
        <v>22</v>
      </c>
      <c r="D59" s="90" t="s">
        <v>41</v>
      </c>
      <c r="E59" s="29">
        <v>800</v>
      </c>
      <c r="F59" s="29">
        <v>1000</v>
      </c>
      <c r="G59" s="197">
        <v>200</v>
      </c>
      <c r="H59" s="104">
        <f t="shared" si="8"/>
        <v>2000</v>
      </c>
      <c r="I59" s="129"/>
      <c r="J59" s="130">
        <f t="shared" si="9"/>
        <v>0</v>
      </c>
      <c r="K59" s="139">
        <v>0.08</v>
      </c>
      <c r="L59" s="130">
        <f t="shared" si="10"/>
        <v>0</v>
      </c>
      <c r="M59" s="130"/>
      <c r="N59" s="130"/>
    </row>
    <row r="60" spans="1:14" s="49" customFormat="1" ht="83.25" customHeight="1">
      <c r="A60" s="140">
        <v>3</v>
      </c>
      <c r="B60" s="32" t="s">
        <v>298</v>
      </c>
      <c r="C60" s="32" t="s">
        <v>297</v>
      </c>
      <c r="D60" s="90" t="s">
        <v>41</v>
      </c>
      <c r="E60" s="29">
        <v>0</v>
      </c>
      <c r="F60" s="29">
        <v>100</v>
      </c>
      <c r="G60" s="197">
        <v>400</v>
      </c>
      <c r="H60" s="104">
        <f t="shared" si="8"/>
        <v>500</v>
      </c>
      <c r="I60" s="129"/>
      <c r="J60" s="130">
        <f t="shared" si="9"/>
        <v>0</v>
      </c>
      <c r="K60" s="139">
        <v>0.08</v>
      </c>
      <c r="L60" s="130">
        <f t="shared" si="10"/>
        <v>0</v>
      </c>
      <c r="M60" s="130"/>
      <c r="N60" s="130"/>
    </row>
    <row r="61" spans="1:14" s="49" customFormat="1" ht="92.25" customHeight="1">
      <c r="A61" s="140">
        <v>4</v>
      </c>
      <c r="B61" s="32" t="s">
        <v>296</v>
      </c>
      <c r="C61" s="32" t="s">
        <v>295</v>
      </c>
      <c r="D61" s="90" t="s">
        <v>41</v>
      </c>
      <c r="E61" s="29">
        <v>500</v>
      </c>
      <c r="F61" s="29">
        <v>50</v>
      </c>
      <c r="G61" s="197">
        <v>700</v>
      </c>
      <c r="H61" s="104">
        <f t="shared" si="8"/>
        <v>1250</v>
      </c>
      <c r="I61" s="129"/>
      <c r="J61" s="130">
        <f t="shared" si="9"/>
        <v>0</v>
      </c>
      <c r="K61" s="139">
        <v>0.08</v>
      </c>
      <c r="L61" s="130">
        <f t="shared" si="10"/>
        <v>0</v>
      </c>
      <c r="M61" s="130"/>
      <c r="N61" s="130"/>
    </row>
    <row r="62" spans="1:14" s="49" customFormat="1" ht="54" customHeight="1">
      <c r="A62" s="299">
        <v>5</v>
      </c>
      <c r="B62" s="291" t="s">
        <v>301</v>
      </c>
      <c r="C62" s="138" t="s">
        <v>144</v>
      </c>
      <c r="D62" s="90" t="s">
        <v>41</v>
      </c>
      <c r="E62" s="29">
        <v>0</v>
      </c>
      <c r="F62" s="29">
        <v>1200</v>
      </c>
      <c r="G62" s="197">
        <v>20</v>
      </c>
      <c r="H62" s="104">
        <f t="shared" si="8"/>
        <v>1220</v>
      </c>
      <c r="I62" s="129"/>
      <c r="J62" s="130">
        <f t="shared" si="9"/>
        <v>0</v>
      </c>
      <c r="K62" s="139">
        <v>0.08</v>
      </c>
      <c r="L62" s="130">
        <f t="shared" si="10"/>
        <v>0</v>
      </c>
      <c r="M62" s="130"/>
      <c r="N62" s="130"/>
    </row>
    <row r="63" spans="1:14" s="49" customFormat="1" ht="25.5" customHeight="1">
      <c r="A63" s="314"/>
      <c r="B63" s="292"/>
      <c r="C63" s="138" t="s">
        <v>145</v>
      </c>
      <c r="D63" s="90" t="s">
        <v>41</v>
      </c>
      <c r="E63" s="29">
        <v>0</v>
      </c>
      <c r="F63" s="29">
        <v>2000</v>
      </c>
      <c r="G63" s="197">
        <v>150</v>
      </c>
      <c r="H63" s="104">
        <f t="shared" si="8"/>
        <v>2150</v>
      </c>
      <c r="I63" s="129"/>
      <c r="J63" s="130">
        <f t="shared" si="9"/>
        <v>0</v>
      </c>
      <c r="K63" s="139">
        <v>0.08</v>
      </c>
      <c r="L63" s="130">
        <f t="shared" si="10"/>
        <v>0</v>
      </c>
      <c r="M63" s="130"/>
      <c r="N63" s="130"/>
    </row>
    <row r="64" spans="1:14" s="49" customFormat="1" ht="54.75" customHeight="1">
      <c r="A64" s="300"/>
      <c r="B64" s="315"/>
      <c r="C64" s="138" t="s">
        <v>22</v>
      </c>
      <c r="D64" s="90" t="s">
        <v>41</v>
      </c>
      <c r="E64" s="29">
        <v>0</v>
      </c>
      <c r="F64" s="29">
        <v>50</v>
      </c>
      <c r="G64" s="29">
        <v>0</v>
      </c>
      <c r="H64" s="104">
        <f t="shared" si="8"/>
        <v>50</v>
      </c>
      <c r="I64" s="129"/>
      <c r="J64" s="130">
        <f t="shared" si="9"/>
        <v>0</v>
      </c>
      <c r="K64" s="139">
        <v>0.08</v>
      </c>
      <c r="L64" s="130">
        <f t="shared" si="10"/>
        <v>0</v>
      </c>
      <c r="M64" s="130"/>
      <c r="N64" s="130"/>
    </row>
    <row r="65" spans="1:14" s="49" customFormat="1" ht="25.5" customHeight="1">
      <c r="A65" s="299">
        <v>6</v>
      </c>
      <c r="B65" s="291" t="s">
        <v>411</v>
      </c>
      <c r="C65" s="138" t="s">
        <v>144</v>
      </c>
      <c r="D65" s="90" t="s">
        <v>41</v>
      </c>
      <c r="E65" s="29">
        <v>900</v>
      </c>
      <c r="F65" s="29">
        <v>50</v>
      </c>
      <c r="G65" s="29">
        <v>0</v>
      </c>
      <c r="H65" s="104">
        <f t="shared" si="8"/>
        <v>950</v>
      </c>
      <c r="I65" s="130"/>
      <c r="J65" s="130">
        <f t="shared" si="9"/>
        <v>0</v>
      </c>
      <c r="K65" s="139">
        <v>0.08</v>
      </c>
      <c r="L65" s="130">
        <f t="shared" si="10"/>
        <v>0</v>
      </c>
      <c r="M65" s="130"/>
      <c r="N65" s="130"/>
    </row>
    <row r="66" spans="1:14" s="49" customFormat="1" ht="26.25" customHeight="1">
      <c r="A66" s="314"/>
      <c r="B66" s="292"/>
      <c r="C66" s="138" t="s">
        <v>145</v>
      </c>
      <c r="D66" s="90" t="s">
        <v>41</v>
      </c>
      <c r="E66" s="29">
        <v>1100</v>
      </c>
      <c r="F66" s="29">
        <v>800</v>
      </c>
      <c r="G66" s="29">
        <v>100</v>
      </c>
      <c r="H66" s="104">
        <f t="shared" si="8"/>
        <v>2000</v>
      </c>
      <c r="I66" s="130"/>
      <c r="J66" s="130">
        <f t="shared" si="9"/>
        <v>0</v>
      </c>
      <c r="K66" s="139">
        <v>0.08</v>
      </c>
      <c r="L66" s="130">
        <f t="shared" si="10"/>
        <v>0</v>
      </c>
      <c r="M66" s="130"/>
      <c r="N66" s="130"/>
    </row>
    <row r="67" spans="1:14" s="49" customFormat="1" ht="15.6" customHeight="1">
      <c r="A67" s="300"/>
      <c r="B67" s="315"/>
      <c r="C67" s="138" t="s">
        <v>22</v>
      </c>
      <c r="D67" s="90" t="s">
        <v>41</v>
      </c>
      <c r="E67" s="29">
        <v>200</v>
      </c>
      <c r="F67" s="29">
        <v>50</v>
      </c>
      <c r="G67" s="29">
        <v>0</v>
      </c>
      <c r="H67" s="104">
        <f t="shared" si="8"/>
        <v>250</v>
      </c>
      <c r="I67" s="130"/>
      <c r="J67" s="130">
        <f t="shared" si="9"/>
        <v>0</v>
      </c>
      <c r="K67" s="139">
        <v>0.08</v>
      </c>
      <c r="L67" s="130">
        <f t="shared" si="10"/>
        <v>0</v>
      </c>
      <c r="M67" s="130"/>
      <c r="N67" s="130"/>
    </row>
    <row r="68" spans="1:14" s="49" customFormat="1" ht="24.75" customHeight="1">
      <c r="A68" s="319">
        <v>7</v>
      </c>
      <c r="B68" s="291" t="s">
        <v>199</v>
      </c>
      <c r="C68" s="138" t="s">
        <v>192</v>
      </c>
      <c r="D68" s="90" t="s">
        <v>41</v>
      </c>
      <c r="E68" s="29">
        <v>40</v>
      </c>
      <c r="F68" s="29">
        <v>100</v>
      </c>
      <c r="G68" s="29">
        <v>0</v>
      </c>
      <c r="H68" s="104">
        <f t="shared" ref="H68:H71" si="12">E68+F68+G68</f>
        <v>140</v>
      </c>
      <c r="I68" s="130"/>
      <c r="J68" s="130">
        <f t="shared" si="9"/>
        <v>0</v>
      </c>
      <c r="K68" s="139">
        <v>0.08</v>
      </c>
      <c r="L68" s="130">
        <f t="shared" si="10"/>
        <v>0</v>
      </c>
      <c r="M68" s="130"/>
      <c r="N68" s="130"/>
    </row>
    <row r="69" spans="1:14" s="49" customFormat="1" ht="28.5" customHeight="1">
      <c r="A69" s="343"/>
      <c r="B69" s="292"/>
      <c r="C69" s="138" t="s">
        <v>201</v>
      </c>
      <c r="D69" s="90" t="s">
        <v>41</v>
      </c>
      <c r="E69" s="29">
        <v>30</v>
      </c>
      <c r="F69" s="29">
        <v>60</v>
      </c>
      <c r="G69" s="29">
        <v>0</v>
      </c>
      <c r="H69" s="104">
        <f t="shared" si="12"/>
        <v>90</v>
      </c>
      <c r="I69" s="129"/>
      <c r="J69" s="130">
        <f t="shared" si="9"/>
        <v>0</v>
      </c>
      <c r="K69" s="139">
        <v>0.08</v>
      </c>
      <c r="L69" s="130">
        <f t="shared" si="10"/>
        <v>0</v>
      </c>
      <c r="M69" s="130"/>
      <c r="N69" s="130"/>
    </row>
    <row r="70" spans="1:14" s="49" customFormat="1" ht="36.75" customHeight="1">
      <c r="A70" s="343"/>
      <c r="B70" s="292"/>
      <c r="C70" s="138" t="s">
        <v>193</v>
      </c>
      <c r="D70" s="90" t="s">
        <v>41</v>
      </c>
      <c r="E70" s="29">
        <v>20</v>
      </c>
      <c r="F70" s="29">
        <v>60</v>
      </c>
      <c r="G70" s="197">
        <v>30</v>
      </c>
      <c r="H70" s="104">
        <f t="shared" si="12"/>
        <v>110</v>
      </c>
      <c r="I70" s="129"/>
      <c r="J70" s="130">
        <f t="shared" si="9"/>
        <v>0</v>
      </c>
      <c r="K70" s="139">
        <v>0.08</v>
      </c>
      <c r="L70" s="130">
        <f t="shared" si="10"/>
        <v>0</v>
      </c>
      <c r="M70" s="130"/>
      <c r="N70" s="130"/>
    </row>
    <row r="71" spans="1:14" s="49" customFormat="1" ht="33.75" customHeight="1">
      <c r="A71" s="320"/>
      <c r="B71" s="315"/>
      <c r="C71" s="138" t="s">
        <v>200</v>
      </c>
      <c r="D71" s="90" t="s">
        <v>41</v>
      </c>
      <c r="E71" s="29">
        <v>0</v>
      </c>
      <c r="F71" s="29">
        <v>80</v>
      </c>
      <c r="G71" s="29">
        <v>0</v>
      </c>
      <c r="H71" s="104">
        <f t="shared" si="12"/>
        <v>80</v>
      </c>
      <c r="I71" s="129"/>
      <c r="J71" s="130">
        <f t="shared" si="9"/>
        <v>0</v>
      </c>
      <c r="K71" s="139">
        <v>0.08</v>
      </c>
      <c r="L71" s="130">
        <f t="shared" si="10"/>
        <v>0</v>
      </c>
      <c r="M71" s="130"/>
      <c r="N71" s="130"/>
    </row>
    <row r="72" spans="1:14" s="55" customFormat="1" ht="25.5" customHeight="1">
      <c r="A72" s="275" t="s">
        <v>10</v>
      </c>
      <c r="B72" s="275"/>
      <c r="C72" s="275"/>
      <c r="D72" s="275"/>
      <c r="E72" s="275"/>
      <c r="F72" s="275"/>
      <c r="G72" s="275"/>
      <c r="H72" s="275"/>
      <c r="I72" s="275"/>
      <c r="J72" s="54">
        <f>SUM(J54:J71)</f>
        <v>0</v>
      </c>
      <c r="K72" s="51"/>
      <c r="L72" s="54">
        <f>SUM(L54:L71)</f>
        <v>0</v>
      </c>
      <c r="M72" s="203"/>
      <c r="N72" s="203"/>
    </row>
    <row r="73" spans="1:14" s="10" customFormat="1" ht="17.25" customHeight="1">
      <c r="A73" s="214" t="s">
        <v>474</v>
      </c>
      <c r="B73" s="213"/>
      <c r="C73" s="213"/>
      <c r="D73" s="213"/>
      <c r="E73" s="213"/>
      <c r="F73" s="213"/>
      <c r="G73" s="222"/>
      <c r="H73" s="222"/>
      <c r="I73" s="222"/>
      <c r="J73" s="116"/>
      <c r="K73" s="111"/>
      <c r="L73" s="116"/>
      <c r="M73" s="116"/>
      <c r="N73" s="116"/>
    </row>
    <row r="74" spans="1:14" s="10" customFormat="1" ht="17.25" customHeight="1">
      <c r="A74" s="213" t="s">
        <v>473</v>
      </c>
      <c r="B74" s="213"/>
      <c r="C74" s="213"/>
      <c r="D74" s="213"/>
      <c r="E74" s="213"/>
      <c r="F74" s="213"/>
      <c r="G74" s="222"/>
      <c r="H74" s="222"/>
      <c r="I74" s="222"/>
      <c r="J74" s="116"/>
      <c r="K74" s="111"/>
      <c r="L74" s="116"/>
      <c r="M74" s="116"/>
      <c r="N74" s="116"/>
    </row>
    <row r="75" spans="1:14" s="10" customFormat="1" ht="10.5" customHeight="1">
      <c r="A75" s="213"/>
      <c r="B75" s="213"/>
      <c r="C75" s="213"/>
      <c r="D75" s="213"/>
      <c r="E75" s="213"/>
      <c r="F75" s="213"/>
      <c r="G75" s="222"/>
      <c r="H75" s="222"/>
      <c r="I75" s="222"/>
      <c r="J75" s="116"/>
      <c r="K75" s="111"/>
      <c r="L75" s="116"/>
      <c r="M75" s="116"/>
      <c r="N75" s="116"/>
    </row>
    <row r="76" spans="1:14" s="10" customFormat="1" ht="9" customHeight="1">
      <c r="A76" s="213"/>
      <c r="B76" s="213"/>
      <c r="C76" s="213"/>
      <c r="D76" s="213"/>
      <c r="E76" s="213"/>
      <c r="F76" s="213"/>
      <c r="G76" s="222"/>
      <c r="H76" s="222"/>
      <c r="I76" s="222"/>
      <c r="J76" s="116"/>
      <c r="K76" s="111"/>
      <c r="L76" s="116"/>
      <c r="M76" s="116"/>
      <c r="N76" s="116"/>
    </row>
    <row r="77" spans="1:14" s="11" customFormat="1" ht="21.75" customHeight="1" thickBot="1">
      <c r="A77" s="127" t="s">
        <v>324</v>
      </c>
      <c r="B77" s="127"/>
      <c r="C77" s="128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</row>
    <row r="78" spans="1:14" s="65" customFormat="1" ht="20.25" customHeight="1">
      <c r="A78" s="277" t="s">
        <v>0</v>
      </c>
      <c r="B78" s="279" t="s">
        <v>1</v>
      </c>
      <c r="C78" s="281" t="s">
        <v>12</v>
      </c>
      <c r="D78" s="281" t="s">
        <v>11</v>
      </c>
      <c r="E78" s="283" t="s">
        <v>511</v>
      </c>
      <c r="F78" s="283"/>
      <c r="G78" s="283"/>
      <c r="H78" s="284"/>
      <c r="I78" s="285" t="s">
        <v>3</v>
      </c>
      <c r="J78" s="287" t="s">
        <v>4</v>
      </c>
      <c r="K78" s="289" t="s">
        <v>5</v>
      </c>
      <c r="L78" s="285" t="s">
        <v>6</v>
      </c>
      <c r="M78" s="276" t="s">
        <v>471</v>
      </c>
      <c r="N78" s="276" t="s">
        <v>472</v>
      </c>
    </row>
    <row r="79" spans="1:14" s="65" customFormat="1" ht="24" customHeight="1">
      <c r="A79" s="278"/>
      <c r="B79" s="280"/>
      <c r="C79" s="282"/>
      <c r="D79" s="282"/>
      <c r="E79" s="37" t="s">
        <v>17</v>
      </c>
      <c r="F79" s="38" t="s">
        <v>7</v>
      </c>
      <c r="G79" s="38" t="s">
        <v>387</v>
      </c>
      <c r="H79" s="39" t="s">
        <v>9</v>
      </c>
      <c r="I79" s="286"/>
      <c r="J79" s="288"/>
      <c r="K79" s="290"/>
      <c r="L79" s="286"/>
      <c r="M79" s="276"/>
      <c r="N79" s="276"/>
    </row>
    <row r="80" spans="1:14" s="65" customFormat="1" ht="21" customHeight="1">
      <c r="A80" s="40">
        <v>1</v>
      </c>
      <c r="B80" s="40">
        <v>2</v>
      </c>
      <c r="C80" s="103">
        <v>3</v>
      </c>
      <c r="D80" s="103">
        <v>4</v>
      </c>
      <c r="E80" s="272">
        <v>5</v>
      </c>
      <c r="F80" s="273"/>
      <c r="G80" s="273"/>
      <c r="H80" s="274"/>
      <c r="I80" s="40">
        <v>6</v>
      </c>
      <c r="J80" s="42">
        <v>7</v>
      </c>
      <c r="K80" s="42">
        <v>8</v>
      </c>
      <c r="L80" s="40">
        <v>9</v>
      </c>
      <c r="M80" s="40">
        <v>10</v>
      </c>
      <c r="N80" s="40">
        <v>11</v>
      </c>
    </row>
    <row r="81" spans="1:14" s="87" customFormat="1" ht="111.75" customHeight="1">
      <c r="A81" s="97">
        <v>1</v>
      </c>
      <c r="B81" s="32" t="s">
        <v>451</v>
      </c>
      <c r="C81" s="47" t="s">
        <v>194</v>
      </c>
      <c r="D81" s="77" t="s">
        <v>41</v>
      </c>
      <c r="E81" s="98">
        <v>5</v>
      </c>
      <c r="F81" s="251">
        <v>80</v>
      </c>
      <c r="G81" s="251">
        <v>0</v>
      </c>
      <c r="H81" s="52">
        <f>G81+F81+E81</f>
        <v>85</v>
      </c>
      <c r="I81" s="252"/>
      <c r="J81" s="253">
        <f>I81*H81</f>
        <v>0</v>
      </c>
      <c r="K81" s="227">
        <v>0.08</v>
      </c>
      <c r="L81" s="254">
        <f>J81*K81+J81</f>
        <v>0</v>
      </c>
      <c r="M81" s="78"/>
      <c r="N81" s="78"/>
    </row>
    <row r="82" spans="1:14" s="49" customFormat="1" ht="117" customHeight="1">
      <c r="A82" s="96">
        <v>2</v>
      </c>
      <c r="B82" s="32" t="s">
        <v>450</v>
      </c>
      <c r="C82" s="47" t="s">
        <v>195</v>
      </c>
      <c r="D82" s="77" t="s">
        <v>41</v>
      </c>
      <c r="E82" s="29">
        <v>40</v>
      </c>
      <c r="F82" s="197">
        <v>140</v>
      </c>
      <c r="G82" s="197">
        <v>30</v>
      </c>
      <c r="H82" s="52">
        <f t="shared" ref="H82:H85" si="13">G82+F82+E82</f>
        <v>210</v>
      </c>
      <c r="I82" s="231"/>
      <c r="J82" s="253">
        <f t="shared" ref="J82:J85" si="14">I82*H82</f>
        <v>0</v>
      </c>
      <c r="K82" s="227">
        <v>0.08</v>
      </c>
      <c r="L82" s="254">
        <f t="shared" ref="L82:L85" si="15">J82*K82+J82</f>
        <v>0</v>
      </c>
      <c r="M82" s="78"/>
      <c r="N82" s="78"/>
    </row>
    <row r="83" spans="1:14" s="49" customFormat="1" ht="104.25" customHeight="1">
      <c r="A83" s="96">
        <v>3</v>
      </c>
      <c r="B83" s="32" t="s">
        <v>452</v>
      </c>
      <c r="C83" s="47" t="s">
        <v>196</v>
      </c>
      <c r="D83" s="77" t="s">
        <v>41</v>
      </c>
      <c r="E83" s="29">
        <v>100</v>
      </c>
      <c r="F83" s="29">
        <v>160</v>
      </c>
      <c r="G83" s="29">
        <v>40</v>
      </c>
      <c r="H83" s="52">
        <f t="shared" si="13"/>
        <v>300</v>
      </c>
      <c r="I83" s="130"/>
      <c r="J83" s="86">
        <f t="shared" si="14"/>
        <v>0</v>
      </c>
      <c r="K83" s="126">
        <v>0.08</v>
      </c>
      <c r="L83" s="78">
        <f t="shared" si="15"/>
        <v>0</v>
      </c>
      <c r="M83" s="78"/>
      <c r="N83" s="78"/>
    </row>
    <row r="84" spans="1:14" s="49" customFormat="1" ht="103.5" customHeight="1">
      <c r="A84" s="96">
        <v>4</v>
      </c>
      <c r="B84" s="32" t="s">
        <v>453</v>
      </c>
      <c r="C84" s="47" t="s">
        <v>197</v>
      </c>
      <c r="D84" s="77" t="s">
        <v>41</v>
      </c>
      <c r="E84" s="29">
        <v>100</v>
      </c>
      <c r="F84" s="29">
        <v>100</v>
      </c>
      <c r="G84" s="29">
        <v>30</v>
      </c>
      <c r="H84" s="52">
        <f t="shared" si="13"/>
        <v>230</v>
      </c>
      <c r="I84" s="130"/>
      <c r="J84" s="86">
        <f t="shared" si="14"/>
        <v>0</v>
      </c>
      <c r="K84" s="126">
        <v>0.08</v>
      </c>
      <c r="L84" s="78">
        <f t="shared" si="15"/>
        <v>0</v>
      </c>
      <c r="M84" s="78"/>
      <c r="N84" s="78"/>
    </row>
    <row r="85" spans="1:14" s="49" customFormat="1" ht="114.75" customHeight="1">
      <c r="A85" s="96">
        <v>5</v>
      </c>
      <c r="B85" s="32" t="s">
        <v>454</v>
      </c>
      <c r="C85" s="270" t="s">
        <v>518</v>
      </c>
      <c r="D85" s="77" t="s">
        <v>41</v>
      </c>
      <c r="E85" s="29">
        <v>70</v>
      </c>
      <c r="F85" s="29">
        <v>150</v>
      </c>
      <c r="G85" s="29">
        <v>30</v>
      </c>
      <c r="H85" s="52">
        <f t="shared" si="13"/>
        <v>250</v>
      </c>
      <c r="I85" s="129"/>
      <c r="J85" s="86">
        <f t="shared" si="14"/>
        <v>0</v>
      </c>
      <c r="K85" s="126">
        <v>0.08</v>
      </c>
      <c r="L85" s="78">
        <f t="shared" si="15"/>
        <v>0</v>
      </c>
      <c r="M85" s="78"/>
      <c r="N85" s="78"/>
    </row>
    <row r="86" spans="1:14" s="50" customFormat="1" ht="27.75" customHeight="1">
      <c r="A86" s="275" t="s">
        <v>10</v>
      </c>
      <c r="B86" s="275"/>
      <c r="C86" s="275"/>
      <c r="D86" s="275"/>
      <c r="E86" s="275"/>
      <c r="F86" s="275"/>
      <c r="G86" s="275"/>
      <c r="H86" s="275"/>
      <c r="I86" s="275"/>
      <c r="J86" s="88">
        <f>SUM(J81:J85)</f>
        <v>0</v>
      </c>
      <c r="K86" s="51"/>
      <c r="L86" s="89">
        <f>SUM(L81:L85)</f>
        <v>0</v>
      </c>
      <c r="M86" s="204"/>
      <c r="N86" s="204"/>
    </row>
    <row r="87" spans="1:14">
      <c r="A87" s="214" t="s">
        <v>474</v>
      </c>
      <c r="B87" s="213"/>
      <c r="C87" s="213"/>
      <c r="D87" s="213"/>
      <c r="E87" s="213"/>
      <c r="F87" s="213"/>
      <c r="G87" s="222"/>
      <c r="H87" s="222"/>
      <c r="I87" s="222"/>
      <c r="J87" s="119"/>
      <c r="K87" s="118"/>
      <c r="L87" s="119"/>
      <c r="M87" s="119"/>
      <c r="N87" s="119"/>
    </row>
    <row r="88" spans="1:14">
      <c r="A88" s="213" t="s">
        <v>473</v>
      </c>
      <c r="B88" s="213"/>
      <c r="C88" s="213"/>
      <c r="D88" s="213"/>
      <c r="E88" s="213"/>
      <c r="F88" s="213"/>
      <c r="G88" s="222"/>
      <c r="H88" s="222"/>
      <c r="I88" s="222"/>
      <c r="J88" s="118"/>
      <c r="K88" s="118"/>
      <c r="L88" s="118"/>
      <c r="M88" s="118"/>
      <c r="N88" s="118"/>
    </row>
    <row r="89" spans="1:14" s="11" customFormat="1" ht="22.5" customHeight="1" thickBot="1">
      <c r="A89" s="127" t="s">
        <v>325</v>
      </c>
      <c r="B89" s="127"/>
      <c r="C89" s="128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4" s="1" customFormat="1" ht="20.25" customHeight="1">
      <c r="A90" s="277" t="s">
        <v>0</v>
      </c>
      <c r="B90" s="279" t="s">
        <v>1</v>
      </c>
      <c r="C90" s="281" t="s">
        <v>12</v>
      </c>
      <c r="D90" s="281" t="s">
        <v>11</v>
      </c>
      <c r="E90" s="283" t="s">
        <v>2</v>
      </c>
      <c r="F90" s="283"/>
      <c r="G90" s="283"/>
      <c r="H90" s="284"/>
      <c r="I90" s="285" t="s">
        <v>3</v>
      </c>
      <c r="J90" s="287" t="s">
        <v>4</v>
      </c>
      <c r="K90" s="289" t="s">
        <v>5</v>
      </c>
      <c r="L90" s="285" t="s">
        <v>6</v>
      </c>
      <c r="M90" s="276" t="s">
        <v>471</v>
      </c>
      <c r="N90" s="276" t="s">
        <v>472</v>
      </c>
    </row>
    <row r="91" spans="1:14" s="1" customFormat="1" ht="20.25" customHeight="1">
      <c r="A91" s="278"/>
      <c r="B91" s="280"/>
      <c r="C91" s="282"/>
      <c r="D91" s="282"/>
      <c r="E91" s="37" t="s">
        <v>17</v>
      </c>
      <c r="F91" s="38" t="s">
        <v>7</v>
      </c>
      <c r="G91" s="38" t="s">
        <v>387</v>
      </c>
      <c r="H91" s="39" t="s">
        <v>9</v>
      </c>
      <c r="I91" s="286"/>
      <c r="J91" s="288"/>
      <c r="K91" s="290"/>
      <c r="L91" s="286"/>
      <c r="M91" s="276"/>
      <c r="N91" s="276"/>
    </row>
    <row r="92" spans="1:14" s="1" customFormat="1" ht="15.75" customHeight="1">
      <c r="A92" s="40">
        <v>1</v>
      </c>
      <c r="B92" s="40">
        <v>2</v>
      </c>
      <c r="C92" s="103">
        <v>3</v>
      </c>
      <c r="D92" s="103">
        <v>4</v>
      </c>
      <c r="E92" s="272">
        <v>5</v>
      </c>
      <c r="F92" s="273"/>
      <c r="G92" s="273"/>
      <c r="H92" s="274"/>
      <c r="I92" s="40">
        <v>6</v>
      </c>
      <c r="J92" s="42">
        <v>7</v>
      </c>
      <c r="K92" s="42">
        <v>8</v>
      </c>
      <c r="L92" s="40">
        <v>9</v>
      </c>
      <c r="M92" s="40">
        <v>10</v>
      </c>
      <c r="N92" s="40">
        <v>11</v>
      </c>
    </row>
    <row r="93" spans="1:14" s="4" customFormat="1" ht="63" customHeight="1">
      <c r="A93" s="96">
        <v>1</v>
      </c>
      <c r="B93" s="32" t="s">
        <v>367</v>
      </c>
      <c r="C93" s="90" t="s">
        <v>65</v>
      </c>
      <c r="D93" s="90" t="s">
        <v>20</v>
      </c>
      <c r="E93" s="29">
        <v>50</v>
      </c>
      <c r="F93" s="29">
        <v>5</v>
      </c>
      <c r="G93" s="29">
        <v>0</v>
      </c>
      <c r="H93" s="104">
        <f>E93+F93+G93</f>
        <v>55</v>
      </c>
      <c r="I93" s="130"/>
      <c r="J93" s="129">
        <f>I93*H93</f>
        <v>0</v>
      </c>
      <c r="K93" s="126">
        <v>0.08</v>
      </c>
      <c r="L93" s="130">
        <f>J93*K93+J93</f>
        <v>0</v>
      </c>
      <c r="M93" s="130"/>
      <c r="N93" s="130"/>
    </row>
    <row r="94" spans="1:14" s="4" customFormat="1" ht="73.5" customHeight="1">
      <c r="A94" s="96">
        <v>2</v>
      </c>
      <c r="B94" s="32" t="s">
        <v>367</v>
      </c>
      <c r="C94" s="90" t="s">
        <v>55</v>
      </c>
      <c r="D94" s="90" t="s">
        <v>20</v>
      </c>
      <c r="E94" s="29">
        <v>50</v>
      </c>
      <c r="F94" s="29">
        <v>10</v>
      </c>
      <c r="G94" s="29">
        <v>0</v>
      </c>
      <c r="H94" s="104">
        <f t="shared" ref="H94:H95" si="16">E94+F94+G94</f>
        <v>60</v>
      </c>
      <c r="I94" s="130"/>
      <c r="J94" s="129">
        <f t="shared" ref="J94:J95" si="17">I94*H94</f>
        <v>0</v>
      </c>
      <c r="K94" s="126">
        <v>0.08</v>
      </c>
      <c r="L94" s="130">
        <f t="shared" ref="L94:L95" si="18">J94*K94+J94</f>
        <v>0</v>
      </c>
      <c r="M94" s="130"/>
      <c r="N94" s="130"/>
    </row>
    <row r="95" spans="1:14" s="4" customFormat="1" ht="63.75" customHeight="1">
      <c r="A95" s="96">
        <v>3</v>
      </c>
      <c r="B95" s="32" t="s">
        <v>368</v>
      </c>
      <c r="C95" s="90" t="s">
        <v>202</v>
      </c>
      <c r="D95" s="90" t="s">
        <v>20</v>
      </c>
      <c r="E95" s="29">
        <v>50</v>
      </c>
      <c r="F95" s="29">
        <v>5</v>
      </c>
      <c r="G95" s="29">
        <v>0</v>
      </c>
      <c r="H95" s="104">
        <f t="shared" si="16"/>
        <v>55</v>
      </c>
      <c r="I95" s="130"/>
      <c r="J95" s="129">
        <f t="shared" si="17"/>
        <v>0</v>
      </c>
      <c r="K95" s="126">
        <v>0.08</v>
      </c>
      <c r="L95" s="130">
        <f t="shared" si="18"/>
        <v>0</v>
      </c>
      <c r="M95" s="130"/>
      <c r="N95" s="130"/>
    </row>
    <row r="96" spans="1:14" s="6" customFormat="1" ht="25.5" customHeight="1">
      <c r="A96" s="275" t="s">
        <v>10</v>
      </c>
      <c r="B96" s="275"/>
      <c r="C96" s="275"/>
      <c r="D96" s="275"/>
      <c r="E96" s="275"/>
      <c r="F96" s="275"/>
      <c r="G96" s="275"/>
      <c r="H96" s="275"/>
      <c r="I96" s="275"/>
      <c r="J96" s="58">
        <f>SUM(J93:J95)</f>
        <v>0</v>
      </c>
      <c r="K96" s="51"/>
      <c r="L96" s="58">
        <f>SUM(L93:L95)</f>
        <v>0</v>
      </c>
      <c r="M96" s="205"/>
      <c r="N96" s="205"/>
    </row>
    <row r="97" spans="1:14" s="5" customFormat="1" ht="18.75" customHeight="1">
      <c r="A97" s="214" t="s">
        <v>474</v>
      </c>
      <c r="B97" s="213"/>
      <c r="C97" s="213"/>
      <c r="D97" s="213"/>
      <c r="E97" s="213"/>
      <c r="F97" s="213"/>
      <c r="G97" s="222"/>
      <c r="H97" s="222"/>
      <c r="I97" s="222"/>
      <c r="J97" s="110"/>
      <c r="K97" s="111"/>
      <c r="L97" s="110"/>
      <c r="M97" s="110"/>
      <c r="N97" s="110"/>
    </row>
    <row r="98" spans="1:14">
      <c r="A98" s="213" t="s">
        <v>473</v>
      </c>
      <c r="B98" s="213"/>
      <c r="C98" s="213"/>
      <c r="D98" s="213"/>
      <c r="E98" s="213"/>
      <c r="F98" s="213"/>
      <c r="G98" s="222"/>
      <c r="H98" s="222"/>
      <c r="I98" s="222"/>
      <c r="J98" s="121"/>
      <c r="K98" s="121"/>
      <c r="L98" s="121"/>
      <c r="M98" s="121"/>
      <c r="N98" s="121"/>
    </row>
    <row r="99" spans="1:14">
      <c r="A99" s="213"/>
      <c r="B99" s="213"/>
      <c r="C99" s="213"/>
      <c r="D99" s="213"/>
      <c r="E99" s="213"/>
      <c r="F99" s="213"/>
      <c r="G99" s="222"/>
      <c r="H99" s="222"/>
      <c r="I99" s="222"/>
      <c r="J99" s="121"/>
      <c r="K99" s="121"/>
      <c r="L99" s="121"/>
      <c r="M99" s="121"/>
      <c r="N99" s="121"/>
    </row>
    <row r="100" spans="1:14">
      <c r="A100" s="213"/>
      <c r="B100" s="213"/>
      <c r="C100" s="213"/>
      <c r="D100" s="213"/>
      <c r="E100" s="213"/>
      <c r="F100" s="213"/>
      <c r="G100" s="222"/>
      <c r="H100" s="222"/>
      <c r="I100" s="222"/>
      <c r="J100" s="121"/>
      <c r="K100" s="121"/>
      <c r="L100" s="121"/>
      <c r="M100" s="121"/>
      <c r="N100" s="121"/>
    </row>
    <row r="101" spans="1:14" s="11" customFormat="1" ht="19.5" customHeight="1" thickBot="1">
      <c r="A101" s="127" t="s">
        <v>326</v>
      </c>
      <c r="B101" s="127"/>
      <c r="C101" s="128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1:14" s="1" customFormat="1" ht="20.25" customHeight="1">
      <c r="A102" s="277" t="s">
        <v>0</v>
      </c>
      <c r="B102" s="279" t="s">
        <v>1</v>
      </c>
      <c r="C102" s="281" t="s">
        <v>12</v>
      </c>
      <c r="D102" s="281" t="s">
        <v>11</v>
      </c>
      <c r="E102" s="283" t="s">
        <v>511</v>
      </c>
      <c r="F102" s="283"/>
      <c r="G102" s="283"/>
      <c r="H102" s="284"/>
      <c r="I102" s="285" t="s">
        <v>3</v>
      </c>
      <c r="J102" s="287" t="s">
        <v>4</v>
      </c>
      <c r="K102" s="289" t="s">
        <v>5</v>
      </c>
      <c r="L102" s="285" t="s">
        <v>6</v>
      </c>
      <c r="M102" s="276" t="s">
        <v>471</v>
      </c>
      <c r="N102" s="276" t="s">
        <v>472</v>
      </c>
    </row>
    <row r="103" spans="1:14" s="1" customFormat="1" ht="21" customHeight="1">
      <c r="A103" s="278"/>
      <c r="B103" s="280"/>
      <c r="C103" s="282"/>
      <c r="D103" s="282"/>
      <c r="E103" s="37" t="s">
        <v>17</v>
      </c>
      <c r="F103" s="38" t="s">
        <v>7</v>
      </c>
      <c r="G103" s="38" t="s">
        <v>387</v>
      </c>
      <c r="H103" s="39" t="s">
        <v>9</v>
      </c>
      <c r="I103" s="286"/>
      <c r="J103" s="288"/>
      <c r="K103" s="290"/>
      <c r="L103" s="286"/>
      <c r="M103" s="276"/>
      <c r="N103" s="276"/>
    </row>
    <row r="104" spans="1:14" s="1" customFormat="1" ht="16.5" customHeight="1">
      <c r="A104" s="40">
        <v>1</v>
      </c>
      <c r="B104" s="40">
        <v>2</v>
      </c>
      <c r="C104" s="103">
        <v>3</v>
      </c>
      <c r="D104" s="103">
        <v>4</v>
      </c>
      <c r="E104" s="272">
        <v>5</v>
      </c>
      <c r="F104" s="273"/>
      <c r="G104" s="273"/>
      <c r="H104" s="274"/>
      <c r="I104" s="40">
        <v>6</v>
      </c>
      <c r="J104" s="42">
        <v>7</v>
      </c>
      <c r="K104" s="42">
        <v>8</v>
      </c>
      <c r="L104" s="40">
        <v>9</v>
      </c>
      <c r="M104" s="40">
        <v>10</v>
      </c>
      <c r="N104" s="40">
        <v>11</v>
      </c>
    </row>
    <row r="105" spans="1:14" ht="79.5" customHeight="1">
      <c r="A105" s="96">
        <v>1</v>
      </c>
      <c r="B105" s="32" t="s">
        <v>150</v>
      </c>
      <c r="C105" s="47" t="s">
        <v>151</v>
      </c>
      <c r="D105" s="90" t="s">
        <v>41</v>
      </c>
      <c r="E105" s="29">
        <v>500</v>
      </c>
      <c r="F105" s="29">
        <v>0</v>
      </c>
      <c r="G105" s="29">
        <v>0</v>
      </c>
      <c r="H105" s="104">
        <f t="shared" ref="H105" si="19">E105+F105+G105</f>
        <v>500</v>
      </c>
      <c r="I105" s="129"/>
      <c r="J105" s="130">
        <f>I105*H105</f>
        <v>0</v>
      </c>
      <c r="K105" s="126">
        <v>0.08</v>
      </c>
      <c r="L105" s="130">
        <f>J105*K105+J105</f>
        <v>0</v>
      </c>
      <c r="M105" s="130"/>
      <c r="N105" s="130"/>
    </row>
    <row r="106" spans="1:14" s="49" customFormat="1" ht="59.25" customHeight="1">
      <c r="A106" s="319">
        <v>2</v>
      </c>
      <c r="B106" s="291" t="s">
        <v>188</v>
      </c>
      <c r="C106" s="47" t="s">
        <v>184</v>
      </c>
      <c r="D106" s="90" t="s">
        <v>41</v>
      </c>
      <c r="E106" s="29">
        <v>100</v>
      </c>
      <c r="F106" s="29">
        <v>50</v>
      </c>
      <c r="G106" s="29">
        <v>0</v>
      </c>
      <c r="H106" s="104">
        <f>E106+F106+G106</f>
        <v>150</v>
      </c>
      <c r="I106" s="129"/>
      <c r="J106" s="130">
        <f t="shared" ref="J106:J115" si="20">I106*H106</f>
        <v>0</v>
      </c>
      <c r="K106" s="126">
        <v>0.08</v>
      </c>
      <c r="L106" s="130">
        <f t="shared" ref="L106:L115" si="21">J106*K106+J106</f>
        <v>0</v>
      </c>
      <c r="M106" s="130"/>
      <c r="N106" s="130"/>
    </row>
    <row r="107" spans="1:14" s="49" customFormat="1" ht="150" customHeight="1">
      <c r="A107" s="343"/>
      <c r="B107" s="292"/>
      <c r="C107" s="47" t="s">
        <v>149</v>
      </c>
      <c r="D107" s="90" t="s">
        <v>41</v>
      </c>
      <c r="E107" s="29">
        <v>30</v>
      </c>
      <c r="F107" s="29">
        <v>50</v>
      </c>
      <c r="G107" s="29">
        <v>0</v>
      </c>
      <c r="H107" s="104">
        <f t="shared" ref="H107:H115" si="22">E107+F107+G107</f>
        <v>80</v>
      </c>
      <c r="I107" s="129"/>
      <c r="J107" s="130">
        <f t="shared" si="20"/>
        <v>0</v>
      </c>
      <c r="K107" s="126">
        <v>0.08</v>
      </c>
      <c r="L107" s="130">
        <f t="shared" si="21"/>
        <v>0</v>
      </c>
      <c r="M107" s="130"/>
      <c r="N107" s="130"/>
    </row>
    <row r="108" spans="1:14" s="49" customFormat="1" ht="45">
      <c r="A108" s="319">
        <v>3</v>
      </c>
      <c r="B108" s="291" t="s">
        <v>181</v>
      </c>
      <c r="C108" s="73" t="s">
        <v>146</v>
      </c>
      <c r="D108" s="90" t="s">
        <v>41</v>
      </c>
      <c r="E108" s="29">
        <v>50</v>
      </c>
      <c r="F108" s="197">
        <v>300</v>
      </c>
      <c r="G108" s="29">
        <v>0</v>
      </c>
      <c r="H108" s="245">
        <f t="shared" si="22"/>
        <v>350</v>
      </c>
      <c r="I108" s="129"/>
      <c r="J108" s="231">
        <f t="shared" si="20"/>
        <v>0</v>
      </c>
      <c r="K108" s="126">
        <v>0.08</v>
      </c>
      <c r="L108" s="231">
        <f t="shared" si="21"/>
        <v>0</v>
      </c>
      <c r="M108" s="246"/>
      <c r="N108" s="246"/>
    </row>
    <row r="109" spans="1:14" s="49" customFormat="1" ht="65.25" customHeight="1">
      <c r="A109" s="343"/>
      <c r="B109" s="292"/>
      <c r="C109" s="73" t="s">
        <v>147</v>
      </c>
      <c r="D109" s="90" t="s">
        <v>41</v>
      </c>
      <c r="E109" s="29">
        <v>0</v>
      </c>
      <c r="F109" s="197">
        <v>1000</v>
      </c>
      <c r="G109" s="29">
        <v>0</v>
      </c>
      <c r="H109" s="245">
        <f t="shared" si="22"/>
        <v>1000</v>
      </c>
      <c r="I109" s="129"/>
      <c r="J109" s="231">
        <f t="shared" si="20"/>
        <v>0</v>
      </c>
      <c r="K109" s="126">
        <v>0.08</v>
      </c>
      <c r="L109" s="231">
        <f t="shared" si="21"/>
        <v>0</v>
      </c>
      <c r="M109" s="246"/>
      <c r="N109" s="246"/>
    </row>
    <row r="110" spans="1:14" s="49" customFormat="1" ht="56.25">
      <c r="A110" s="343"/>
      <c r="B110" s="292"/>
      <c r="C110" s="73" t="s">
        <v>148</v>
      </c>
      <c r="D110" s="90" t="s">
        <v>41</v>
      </c>
      <c r="E110" s="29">
        <v>100</v>
      </c>
      <c r="F110" s="197">
        <v>10</v>
      </c>
      <c r="G110" s="29">
        <v>0</v>
      </c>
      <c r="H110" s="245">
        <f t="shared" si="22"/>
        <v>110</v>
      </c>
      <c r="I110" s="129"/>
      <c r="J110" s="231">
        <f t="shared" si="20"/>
        <v>0</v>
      </c>
      <c r="K110" s="126">
        <v>0.08</v>
      </c>
      <c r="L110" s="231">
        <f t="shared" si="21"/>
        <v>0</v>
      </c>
      <c r="M110" s="246"/>
      <c r="N110" s="246"/>
    </row>
    <row r="111" spans="1:14" s="49" customFormat="1" ht="56.25">
      <c r="A111" s="320"/>
      <c r="B111" s="315"/>
      <c r="C111" s="73" t="s">
        <v>183</v>
      </c>
      <c r="D111" s="90" t="s">
        <v>41</v>
      </c>
      <c r="E111" s="29">
        <v>0</v>
      </c>
      <c r="F111" s="197">
        <v>800</v>
      </c>
      <c r="G111" s="29">
        <v>0</v>
      </c>
      <c r="H111" s="245">
        <f t="shared" si="22"/>
        <v>800</v>
      </c>
      <c r="I111" s="129"/>
      <c r="J111" s="231">
        <f t="shared" si="20"/>
        <v>0</v>
      </c>
      <c r="K111" s="126">
        <v>0.08</v>
      </c>
      <c r="L111" s="231">
        <f t="shared" si="21"/>
        <v>0</v>
      </c>
      <c r="M111" s="246"/>
      <c r="N111" s="246"/>
    </row>
    <row r="112" spans="1:14" s="49" customFormat="1" ht="67.5">
      <c r="A112" s="319">
        <v>4</v>
      </c>
      <c r="B112" s="291" t="s">
        <v>182</v>
      </c>
      <c r="C112" s="73" t="s">
        <v>153</v>
      </c>
      <c r="D112" s="90" t="s">
        <v>41</v>
      </c>
      <c r="E112" s="29">
        <v>0</v>
      </c>
      <c r="F112" s="197">
        <v>300</v>
      </c>
      <c r="G112" s="29">
        <v>0</v>
      </c>
      <c r="H112" s="245">
        <f t="shared" si="22"/>
        <v>300</v>
      </c>
      <c r="I112" s="129"/>
      <c r="J112" s="231">
        <f t="shared" si="20"/>
        <v>0</v>
      </c>
      <c r="K112" s="126">
        <v>0.08</v>
      </c>
      <c r="L112" s="231">
        <f t="shared" si="21"/>
        <v>0</v>
      </c>
      <c r="M112" s="130"/>
      <c r="N112" s="130"/>
    </row>
    <row r="113" spans="1:14" s="49" customFormat="1" ht="67.5">
      <c r="A113" s="343"/>
      <c r="B113" s="292"/>
      <c r="C113" s="73" t="s">
        <v>152</v>
      </c>
      <c r="D113" s="90" t="s">
        <v>41</v>
      </c>
      <c r="E113" s="29">
        <v>0</v>
      </c>
      <c r="F113" s="197">
        <v>50</v>
      </c>
      <c r="G113" s="29">
        <v>0</v>
      </c>
      <c r="H113" s="245">
        <f t="shared" ref="H113" si="23">E113+F113+G113</f>
        <v>50</v>
      </c>
      <c r="I113" s="129"/>
      <c r="J113" s="231">
        <f t="shared" si="20"/>
        <v>0</v>
      </c>
      <c r="K113" s="126">
        <v>0.08</v>
      </c>
      <c r="L113" s="231">
        <f t="shared" si="21"/>
        <v>0</v>
      </c>
      <c r="M113" s="130"/>
      <c r="N113" s="130"/>
    </row>
    <row r="114" spans="1:14" s="49" customFormat="1" ht="69.75" customHeight="1">
      <c r="A114" s="320"/>
      <c r="B114" s="315"/>
      <c r="C114" s="66" t="s">
        <v>466</v>
      </c>
      <c r="D114" s="197" t="s">
        <v>41</v>
      </c>
      <c r="E114" s="197">
        <v>0</v>
      </c>
      <c r="F114" s="197">
        <v>300</v>
      </c>
      <c r="G114" s="197">
        <v>0</v>
      </c>
      <c r="H114" s="245">
        <f t="shared" si="22"/>
        <v>300</v>
      </c>
      <c r="I114" s="233"/>
      <c r="J114" s="231">
        <f t="shared" si="20"/>
        <v>0</v>
      </c>
      <c r="K114" s="227">
        <v>0.08</v>
      </c>
      <c r="L114" s="231">
        <f t="shared" si="21"/>
        <v>0</v>
      </c>
      <c r="M114" s="231"/>
      <c r="N114" s="231"/>
    </row>
    <row r="115" spans="1:14" s="49" customFormat="1" ht="46.5" customHeight="1">
      <c r="A115" s="244">
        <v>5</v>
      </c>
      <c r="B115" s="353" t="s">
        <v>23</v>
      </c>
      <c r="C115" s="354"/>
      <c r="D115" s="90" t="s">
        <v>41</v>
      </c>
      <c r="E115" s="29">
        <v>5000</v>
      </c>
      <c r="F115" s="197">
        <v>15000</v>
      </c>
      <c r="G115" s="197">
        <v>5000</v>
      </c>
      <c r="H115" s="247">
        <f t="shared" si="22"/>
        <v>25000</v>
      </c>
      <c r="I115" s="233"/>
      <c r="J115" s="231">
        <f t="shared" si="20"/>
        <v>0</v>
      </c>
      <c r="K115" s="227">
        <v>0.08</v>
      </c>
      <c r="L115" s="231">
        <f t="shared" si="21"/>
        <v>0</v>
      </c>
      <c r="M115" s="130"/>
      <c r="N115" s="130"/>
    </row>
    <row r="116" spans="1:14" s="50" customFormat="1" ht="25.5" customHeight="1">
      <c r="A116" s="275" t="s">
        <v>10</v>
      </c>
      <c r="B116" s="275"/>
      <c r="C116" s="275"/>
      <c r="D116" s="275"/>
      <c r="E116" s="275"/>
      <c r="F116" s="275"/>
      <c r="G116" s="275"/>
      <c r="H116" s="275"/>
      <c r="I116" s="275"/>
      <c r="J116" s="250">
        <f>SUM(J105:J115)</f>
        <v>0</v>
      </c>
      <c r="K116" s="51"/>
      <c r="L116" s="250">
        <f>SUM(L105:L115)</f>
        <v>0</v>
      </c>
      <c r="M116" s="205"/>
      <c r="N116" s="205"/>
    </row>
    <row r="117" spans="1:14">
      <c r="A117" s="214" t="s">
        <v>474</v>
      </c>
      <c r="B117" s="213"/>
      <c r="C117" s="213"/>
      <c r="D117" s="213"/>
      <c r="E117" s="213"/>
      <c r="F117" s="213"/>
      <c r="G117" s="222"/>
      <c r="H117" s="222"/>
      <c r="I117" s="222"/>
      <c r="J117" s="158"/>
      <c r="K117" s="158"/>
      <c r="L117" s="158"/>
      <c r="M117" s="121"/>
      <c r="N117" s="121"/>
    </row>
    <row r="118" spans="1:14">
      <c r="A118" s="213" t="s">
        <v>473</v>
      </c>
      <c r="B118" s="213"/>
      <c r="C118" s="213"/>
      <c r="D118" s="213"/>
      <c r="E118" s="213"/>
      <c r="F118" s="213"/>
      <c r="G118" s="222"/>
      <c r="H118" s="222"/>
      <c r="I118" s="222"/>
      <c r="J118" s="158"/>
      <c r="K118" s="158"/>
      <c r="L118" s="158"/>
      <c r="M118" s="121"/>
      <c r="N118" s="121"/>
    </row>
    <row r="119" spans="1:14">
      <c r="A119" s="213"/>
      <c r="B119" s="213"/>
      <c r="C119" s="213"/>
      <c r="D119" s="213"/>
      <c r="E119" s="213"/>
      <c r="F119" s="213"/>
      <c r="G119" s="222"/>
      <c r="H119" s="222"/>
      <c r="I119" s="222"/>
      <c r="J119" s="121"/>
      <c r="K119" s="121"/>
      <c r="L119" s="121"/>
      <c r="M119" s="121"/>
      <c r="N119" s="121"/>
    </row>
    <row r="120" spans="1:14">
      <c r="A120" s="213"/>
      <c r="B120" s="213"/>
      <c r="C120" s="213"/>
      <c r="D120" s="213"/>
      <c r="E120" s="213"/>
      <c r="F120" s="213"/>
      <c r="G120" s="222"/>
      <c r="H120" s="222"/>
      <c r="I120" s="222"/>
      <c r="J120" s="121"/>
      <c r="K120" s="121"/>
      <c r="L120" s="121"/>
      <c r="M120" s="121"/>
      <c r="N120" s="121"/>
    </row>
    <row r="121" spans="1:14" s="11" customFormat="1" ht="23.25" customHeight="1" thickBot="1">
      <c r="A121" s="127" t="s">
        <v>327</v>
      </c>
      <c r="B121" s="127"/>
      <c r="C121" s="128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1:14" s="1" customFormat="1" ht="20.25" customHeight="1">
      <c r="A122" s="277" t="s">
        <v>0</v>
      </c>
      <c r="B122" s="279" t="s">
        <v>1</v>
      </c>
      <c r="C122" s="281" t="s">
        <v>12</v>
      </c>
      <c r="D122" s="281" t="s">
        <v>11</v>
      </c>
      <c r="E122" s="308" t="s">
        <v>511</v>
      </c>
      <c r="F122" s="283"/>
      <c r="G122" s="283"/>
      <c r="H122" s="284"/>
      <c r="I122" s="285" t="s">
        <v>3</v>
      </c>
      <c r="J122" s="287" t="s">
        <v>4</v>
      </c>
      <c r="K122" s="289" t="s">
        <v>5</v>
      </c>
      <c r="L122" s="285" t="s">
        <v>6</v>
      </c>
      <c r="M122" s="276" t="s">
        <v>471</v>
      </c>
      <c r="N122" s="276" t="s">
        <v>472</v>
      </c>
    </row>
    <row r="123" spans="1:14" s="1" customFormat="1" ht="19.5" customHeight="1">
      <c r="A123" s="278"/>
      <c r="B123" s="280"/>
      <c r="C123" s="282"/>
      <c r="D123" s="282"/>
      <c r="E123" s="37" t="s">
        <v>17</v>
      </c>
      <c r="F123" s="38" t="s">
        <v>7</v>
      </c>
      <c r="G123" s="38" t="s">
        <v>387</v>
      </c>
      <c r="H123" s="39" t="s">
        <v>9</v>
      </c>
      <c r="I123" s="286"/>
      <c r="J123" s="288"/>
      <c r="K123" s="290"/>
      <c r="L123" s="286"/>
      <c r="M123" s="276"/>
      <c r="N123" s="276"/>
    </row>
    <row r="124" spans="1:14" s="1" customFormat="1" ht="15.75" customHeight="1">
      <c r="A124" s="40">
        <v>1</v>
      </c>
      <c r="B124" s="40">
        <v>2</v>
      </c>
      <c r="C124" s="103">
        <v>3</v>
      </c>
      <c r="D124" s="103">
        <v>4</v>
      </c>
      <c r="E124" s="272">
        <v>5</v>
      </c>
      <c r="F124" s="273"/>
      <c r="G124" s="273"/>
      <c r="H124" s="274"/>
      <c r="I124" s="40">
        <v>6</v>
      </c>
      <c r="J124" s="42">
        <v>7</v>
      </c>
      <c r="K124" s="42">
        <v>8</v>
      </c>
      <c r="L124" s="40">
        <v>9</v>
      </c>
      <c r="M124" s="40">
        <v>10</v>
      </c>
      <c r="N124" s="40">
        <v>11</v>
      </c>
    </row>
    <row r="125" spans="1:14" s="49" customFormat="1" ht="57" customHeight="1">
      <c r="A125" s="96">
        <v>1</v>
      </c>
      <c r="B125" s="106" t="s">
        <v>26</v>
      </c>
      <c r="C125" s="73" t="s">
        <v>203</v>
      </c>
      <c r="D125" s="90" t="s">
        <v>20</v>
      </c>
      <c r="E125" s="29">
        <v>30</v>
      </c>
      <c r="F125" s="29">
        <v>0</v>
      </c>
      <c r="G125" s="29">
        <v>0</v>
      </c>
      <c r="H125" s="104">
        <f>E125+F125+G125</f>
        <v>30</v>
      </c>
      <c r="I125" s="129"/>
      <c r="J125" s="130">
        <f>I125*H125</f>
        <v>0</v>
      </c>
      <c r="K125" s="126">
        <v>0.08</v>
      </c>
      <c r="L125" s="130">
        <f>J125*K125+J125</f>
        <v>0</v>
      </c>
      <c r="M125" s="130"/>
      <c r="N125" s="130"/>
    </row>
    <row r="126" spans="1:14" s="49" customFormat="1" ht="46.5" customHeight="1">
      <c r="A126" s="96">
        <v>2</v>
      </c>
      <c r="B126" s="32" t="s">
        <v>27</v>
      </c>
      <c r="C126" s="73" t="s">
        <v>204</v>
      </c>
      <c r="D126" s="90" t="s">
        <v>20</v>
      </c>
      <c r="E126" s="29">
        <v>30</v>
      </c>
      <c r="F126" s="29">
        <v>0</v>
      </c>
      <c r="G126" s="29">
        <v>0</v>
      </c>
      <c r="H126" s="104">
        <f t="shared" ref="H126:H128" si="24">E126+F126+G126</f>
        <v>30</v>
      </c>
      <c r="I126" s="129"/>
      <c r="J126" s="130">
        <f t="shared" ref="J126:J128" si="25">I126*H126</f>
        <v>0</v>
      </c>
      <c r="K126" s="126">
        <v>0.08</v>
      </c>
      <c r="L126" s="130">
        <f t="shared" ref="L126:L128" si="26">J126*K126+J126</f>
        <v>0</v>
      </c>
      <c r="M126" s="130"/>
      <c r="N126" s="130"/>
    </row>
    <row r="127" spans="1:14" s="49" customFormat="1" ht="35.25" customHeight="1">
      <c r="A127" s="319">
        <v>3</v>
      </c>
      <c r="B127" s="291" t="s">
        <v>154</v>
      </c>
      <c r="C127" s="73" t="s">
        <v>24</v>
      </c>
      <c r="D127" s="90" t="s">
        <v>20</v>
      </c>
      <c r="E127" s="29">
        <v>4</v>
      </c>
      <c r="F127" s="29">
        <v>8</v>
      </c>
      <c r="G127" s="29">
        <v>0</v>
      </c>
      <c r="H127" s="104">
        <f t="shared" si="24"/>
        <v>12</v>
      </c>
      <c r="I127" s="129"/>
      <c r="J127" s="130">
        <f t="shared" si="25"/>
        <v>0</v>
      </c>
      <c r="K127" s="126">
        <v>0.08</v>
      </c>
      <c r="L127" s="130">
        <f t="shared" si="26"/>
        <v>0</v>
      </c>
      <c r="M127" s="130"/>
      <c r="N127" s="130"/>
    </row>
    <row r="128" spans="1:14" s="49" customFormat="1" ht="36.75" customHeight="1">
      <c r="A128" s="320"/>
      <c r="B128" s="315"/>
      <c r="C128" s="73" t="s">
        <v>25</v>
      </c>
      <c r="D128" s="90" t="s">
        <v>20</v>
      </c>
      <c r="E128" s="29">
        <v>4</v>
      </c>
      <c r="F128" s="29">
        <v>8</v>
      </c>
      <c r="G128" s="29">
        <v>0</v>
      </c>
      <c r="H128" s="104">
        <f t="shared" si="24"/>
        <v>12</v>
      </c>
      <c r="I128" s="129"/>
      <c r="J128" s="130">
        <f t="shared" si="25"/>
        <v>0</v>
      </c>
      <c r="K128" s="126">
        <v>0.08</v>
      </c>
      <c r="L128" s="130">
        <f t="shared" si="26"/>
        <v>0</v>
      </c>
      <c r="M128" s="130"/>
      <c r="N128" s="130"/>
    </row>
    <row r="129" spans="1:14" s="55" customFormat="1" ht="25.5" customHeight="1">
      <c r="A129" s="275" t="s">
        <v>10</v>
      </c>
      <c r="B129" s="275"/>
      <c r="C129" s="275"/>
      <c r="D129" s="275"/>
      <c r="E129" s="275"/>
      <c r="F129" s="275"/>
      <c r="G129" s="275"/>
      <c r="H129" s="275"/>
      <c r="I129" s="275"/>
      <c r="J129" s="58">
        <f>SUM(J125:J128)</f>
        <v>0</v>
      </c>
      <c r="K129" s="59"/>
      <c r="L129" s="58">
        <f>SUM(L125:L128)</f>
        <v>0</v>
      </c>
      <c r="M129" s="205"/>
      <c r="N129" s="205"/>
    </row>
    <row r="130" spans="1:14">
      <c r="A130" s="214" t="s">
        <v>474</v>
      </c>
      <c r="B130" s="213"/>
      <c r="C130" s="213"/>
      <c r="D130" s="213"/>
      <c r="E130" s="213"/>
      <c r="F130" s="213"/>
      <c r="G130" s="222"/>
      <c r="H130" s="222"/>
      <c r="I130" s="222"/>
      <c r="J130" s="158"/>
      <c r="K130" s="158"/>
      <c r="L130" s="158"/>
      <c r="M130" s="158"/>
      <c r="N130" s="158"/>
    </row>
    <row r="131" spans="1:14">
      <c r="A131" s="213" t="s">
        <v>473</v>
      </c>
      <c r="B131" s="213"/>
      <c r="C131" s="213"/>
      <c r="D131" s="213"/>
      <c r="E131" s="213"/>
      <c r="F131" s="213"/>
      <c r="G131" s="222"/>
      <c r="H131" s="222"/>
      <c r="I131" s="222"/>
      <c r="J131" s="121"/>
      <c r="K131" s="121"/>
      <c r="L131" s="121"/>
      <c r="M131" s="121"/>
      <c r="N131" s="121"/>
    </row>
    <row r="132" spans="1:14">
      <c r="A132" s="120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</row>
    <row r="133" spans="1:14">
      <c r="A133" s="120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</row>
    <row r="134" spans="1:14" s="15" customFormat="1" ht="25.5" customHeight="1" thickBot="1">
      <c r="A134" s="127" t="s">
        <v>328</v>
      </c>
      <c r="B134" s="167"/>
      <c r="C134" s="184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</row>
    <row r="135" spans="1:14" s="1" customFormat="1" ht="20.25" customHeight="1">
      <c r="A135" s="277" t="s">
        <v>0</v>
      </c>
      <c r="B135" s="279" t="s">
        <v>1</v>
      </c>
      <c r="C135" s="281" t="s">
        <v>12</v>
      </c>
      <c r="D135" s="281" t="s">
        <v>11</v>
      </c>
      <c r="E135" s="308" t="s">
        <v>511</v>
      </c>
      <c r="F135" s="283"/>
      <c r="G135" s="283"/>
      <c r="H135" s="284"/>
      <c r="I135" s="285" t="s">
        <v>3</v>
      </c>
      <c r="J135" s="287" t="s">
        <v>4</v>
      </c>
      <c r="K135" s="289" t="s">
        <v>5</v>
      </c>
      <c r="L135" s="285" t="s">
        <v>6</v>
      </c>
      <c r="M135" s="276" t="s">
        <v>471</v>
      </c>
      <c r="N135" s="276" t="s">
        <v>472</v>
      </c>
    </row>
    <row r="136" spans="1:14" s="1" customFormat="1" ht="24" customHeight="1">
      <c r="A136" s="278"/>
      <c r="B136" s="280"/>
      <c r="C136" s="282"/>
      <c r="D136" s="282"/>
      <c r="E136" s="37" t="s">
        <v>17</v>
      </c>
      <c r="F136" s="38" t="s">
        <v>7</v>
      </c>
      <c r="G136" s="38" t="s">
        <v>378</v>
      </c>
      <c r="H136" s="39" t="s">
        <v>9</v>
      </c>
      <c r="I136" s="286"/>
      <c r="J136" s="288"/>
      <c r="K136" s="290"/>
      <c r="L136" s="286"/>
      <c r="M136" s="276"/>
      <c r="N136" s="276"/>
    </row>
    <row r="137" spans="1:14" s="1" customFormat="1" ht="21" customHeight="1">
      <c r="A137" s="40">
        <v>1</v>
      </c>
      <c r="B137" s="40">
        <v>2</v>
      </c>
      <c r="C137" s="103">
        <v>3</v>
      </c>
      <c r="D137" s="103">
        <v>4</v>
      </c>
      <c r="E137" s="272">
        <v>5</v>
      </c>
      <c r="F137" s="273"/>
      <c r="G137" s="273"/>
      <c r="H137" s="274"/>
      <c r="I137" s="40">
        <v>6</v>
      </c>
      <c r="J137" s="42">
        <v>7</v>
      </c>
      <c r="K137" s="42">
        <v>8</v>
      </c>
      <c r="L137" s="40">
        <v>9</v>
      </c>
      <c r="M137" s="40">
        <v>10</v>
      </c>
      <c r="N137" s="40">
        <v>11</v>
      </c>
    </row>
    <row r="138" spans="1:14" s="4" customFormat="1" ht="79.5" customHeight="1">
      <c r="A138" s="144">
        <v>1</v>
      </c>
      <c r="B138" s="32" t="s">
        <v>285</v>
      </c>
      <c r="C138" s="90" t="s">
        <v>29</v>
      </c>
      <c r="D138" s="90" t="s">
        <v>41</v>
      </c>
      <c r="E138" s="29">
        <v>320</v>
      </c>
      <c r="F138" s="29">
        <v>0</v>
      </c>
      <c r="G138" s="29">
        <v>0</v>
      </c>
      <c r="H138" s="141">
        <f>E138+F138+G138</f>
        <v>320</v>
      </c>
      <c r="I138" s="142"/>
      <c r="J138" s="142">
        <f>I138*H138</f>
        <v>0</v>
      </c>
      <c r="K138" s="126">
        <v>0.08</v>
      </c>
      <c r="L138" s="142">
        <f>J138*K138+J138</f>
        <v>0</v>
      </c>
      <c r="M138" s="142"/>
      <c r="N138" s="142"/>
    </row>
    <row r="139" spans="1:14" s="4" customFormat="1" ht="79.5" customHeight="1">
      <c r="A139" s="234">
        <v>2</v>
      </c>
      <c r="B139" s="66" t="s">
        <v>492</v>
      </c>
      <c r="C139" s="197" t="s">
        <v>29</v>
      </c>
      <c r="D139" s="197" t="s">
        <v>41</v>
      </c>
      <c r="E139" s="197">
        <v>250</v>
      </c>
      <c r="F139" s="197">
        <v>0</v>
      </c>
      <c r="G139" s="197">
        <v>0</v>
      </c>
      <c r="H139" s="141">
        <f>E139+F139+G139</f>
        <v>250</v>
      </c>
      <c r="I139" s="199"/>
      <c r="J139" s="142">
        <f>I139*H139</f>
        <v>0</v>
      </c>
      <c r="K139" s="126">
        <v>0.08</v>
      </c>
      <c r="L139" s="142">
        <f>J139*K139+J139</f>
        <v>0</v>
      </c>
      <c r="M139" s="142"/>
      <c r="N139" s="142"/>
    </row>
    <row r="140" spans="1:14" ht="95.25" customHeight="1">
      <c r="A140" s="144">
        <v>3</v>
      </c>
      <c r="B140" s="32" t="s">
        <v>228</v>
      </c>
      <c r="C140" s="178" t="s">
        <v>37</v>
      </c>
      <c r="D140" s="90" t="s">
        <v>13</v>
      </c>
      <c r="E140" s="29">
        <v>300</v>
      </c>
      <c r="F140" s="29">
        <v>0</v>
      </c>
      <c r="G140" s="29">
        <v>0</v>
      </c>
      <c r="H140" s="141">
        <f t="shared" ref="H140" si="27">E140+F140+G140</f>
        <v>300</v>
      </c>
      <c r="I140" s="130"/>
      <c r="J140" s="142">
        <f t="shared" ref="J140:J158" si="28">I140*H140</f>
        <v>0</v>
      </c>
      <c r="K140" s="126">
        <v>0.08</v>
      </c>
      <c r="L140" s="142">
        <f t="shared" ref="L140:L158" si="29">J140*K140+J140</f>
        <v>0</v>
      </c>
      <c r="M140" s="142"/>
      <c r="N140" s="142"/>
    </row>
    <row r="141" spans="1:14" s="4" customFormat="1" ht="27.75" customHeight="1">
      <c r="A141" s="299">
        <v>4</v>
      </c>
      <c r="B141" s="291" t="s">
        <v>229</v>
      </c>
      <c r="C141" s="90" t="s">
        <v>112</v>
      </c>
      <c r="D141" s="90" t="s">
        <v>13</v>
      </c>
      <c r="E141" s="29">
        <v>8000</v>
      </c>
      <c r="F141" s="29">
        <v>12000</v>
      </c>
      <c r="G141" s="29">
        <v>650</v>
      </c>
      <c r="H141" s="141">
        <f t="shared" ref="H141:H147" si="30">E141+F141+G141</f>
        <v>20650</v>
      </c>
      <c r="I141" s="130"/>
      <c r="J141" s="142">
        <f t="shared" si="28"/>
        <v>0</v>
      </c>
      <c r="K141" s="126">
        <v>0.08</v>
      </c>
      <c r="L141" s="142">
        <f t="shared" si="29"/>
        <v>0</v>
      </c>
      <c r="M141" s="142"/>
      <c r="N141" s="142"/>
    </row>
    <row r="142" spans="1:14" s="4" customFormat="1" ht="29.25" customHeight="1">
      <c r="A142" s="314"/>
      <c r="B142" s="292"/>
      <c r="C142" s="47" t="s">
        <v>189</v>
      </c>
      <c r="D142" s="90" t="s">
        <v>13</v>
      </c>
      <c r="E142" s="29">
        <v>4200</v>
      </c>
      <c r="F142" s="29">
        <v>10000</v>
      </c>
      <c r="G142" s="29">
        <v>3200</v>
      </c>
      <c r="H142" s="141">
        <f t="shared" si="30"/>
        <v>17400</v>
      </c>
      <c r="I142" s="130"/>
      <c r="J142" s="142">
        <f t="shared" si="28"/>
        <v>0</v>
      </c>
      <c r="K142" s="126">
        <v>0.08</v>
      </c>
      <c r="L142" s="142">
        <f t="shared" si="29"/>
        <v>0</v>
      </c>
      <c r="M142" s="142"/>
      <c r="N142" s="142"/>
    </row>
    <row r="143" spans="1:14" s="4" customFormat="1" ht="30" customHeight="1">
      <c r="A143" s="300"/>
      <c r="B143" s="315"/>
      <c r="C143" s="47" t="s">
        <v>113</v>
      </c>
      <c r="D143" s="90" t="s">
        <v>13</v>
      </c>
      <c r="E143" s="29">
        <v>5000</v>
      </c>
      <c r="F143" s="29">
        <v>4000</v>
      </c>
      <c r="G143" s="29">
        <v>0</v>
      </c>
      <c r="H143" s="141">
        <f t="shared" si="30"/>
        <v>9000</v>
      </c>
      <c r="I143" s="130"/>
      <c r="J143" s="142">
        <f t="shared" si="28"/>
        <v>0</v>
      </c>
      <c r="K143" s="126">
        <v>0.08</v>
      </c>
      <c r="L143" s="142">
        <f t="shared" si="29"/>
        <v>0</v>
      </c>
      <c r="M143" s="142"/>
      <c r="N143" s="142"/>
    </row>
    <row r="144" spans="1:14" ht="70.5" customHeight="1">
      <c r="A144" s="144">
        <v>5</v>
      </c>
      <c r="B144" s="32" t="s">
        <v>305</v>
      </c>
      <c r="C144" s="73" t="s">
        <v>190</v>
      </c>
      <c r="D144" s="90" t="s">
        <v>13</v>
      </c>
      <c r="E144" s="29">
        <v>300</v>
      </c>
      <c r="F144" s="29">
        <v>0</v>
      </c>
      <c r="G144" s="29">
        <v>0</v>
      </c>
      <c r="H144" s="141">
        <f t="shared" si="30"/>
        <v>300</v>
      </c>
      <c r="I144" s="130"/>
      <c r="J144" s="142">
        <f t="shared" si="28"/>
        <v>0</v>
      </c>
      <c r="K144" s="126">
        <v>0.08</v>
      </c>
      <c r="L144" s="142">
        <f t="shared" si="29"/>
        <v>0</v>
      </c>
      <c r="M144" s="142"/>
      <c r="N144" s="142"/>
    </row>
    <row r="145" spans="1:14" ht="25.5" customHeight="1">
      <c r="A145" s="299">
        <v>6</v>
      </c>
      <c r="B145" s="291" t="s">
        <v>240</v>
      </c>
      <c r="C145" s="90" t="s">
        <v>38</v>
      </c>
      <c r="D145" s="90" t="s">
        <v>13</v>
      </c>
      <c r="E145" s="29">
        <v>3500</v>
      </c>
      <c r="F145" s="29">
        <v>0</v>
      </c>
      <c r="G145" s="29">
        <v>0</v>
      </c>
      <c r="H145" s="141">
        <f t="shared" si="30"/>
        <v>3500</v>
      </c>
      <c r="I145" s="130"/>
      <c r="J145" s="142">
        <f t="shared" si="28"/>
        <v>0</v>
      </c>
      <c r="K145" s="126">
        <v>0.08</v>
      </c>
      <c r="L145" s="142">
        <f t="shared" si="29"/>
        <v>0</v>
      </c>
      <c r="M145" s="142"/>
      <c r="N145" s="142"/>
    </row>
    <row r="146" spans="1:14" ht="29.25" customHeight="1">
      <c r="A146" s="314"/>
      <c r="B146" s="292"/>
      <c r="C146" s="47" t="s">
        <v>39</v>
      </c>
      <c r="D146" s="90" t="s">
        <v>13</v>
      </c>
      <c r="E146" s="29">
        <v>1500</v>
      </c>
      <c r="F146" s="29">
        <v>100</v>
      </c>
      <c r="G146" s="29">
        <v>0</v>
      </c>
      <c r="H146" s="141">
        <f t="shared" si="30"/>
        <v>1600</v>
      </c>
      <c r="I146" s="130"/>
      <c r="J146" s="142">
        <f t="shared" si="28"/>
        <v>0</v>
      </c>
      <c r="K146" s="126">
        <v>0.08</v>
      </c>
      <c r="L146" s="142">
        <f t="shared" si="29"/>
        <v>0</v>
      </c>
      <c r="M146" s="142"/>
      <c r="N146" s="142"/>
    </row>
    <row r="147" spans="1:14" ht="41.25" customHeight="1">
      <c r="A147" s="300"/>
      <c r="B147" s="315"/>
      <c r="C147" s="90" t="s">
        <v>40</v>
      </c>
      <c r="D147" s="90" t="s">
        <v>13</v>
      </c>
      <c r="E147" s="29">
        <v>8000</v>
      </c>
      <c r="F147" s="29">
        <v>200</v>
      </c>
      <c r="G147" s="29">
        <v>0</v>
      </c>
      <c r="H147" s="141">
        <f t="shared" si="30"/>
        <v>8200</v>
      </c>
      <c r="I147" s="130"/>
      <c r="J147" s="142">
        <f t="shared" si="28"/>
        <v>0</v>
      </c>
      <c r="K147" s="126">
        <v>0.08</v>
      </c>
      <c r="L147" s="142">
        <f t="shared" si="29"/>
        <v>0</v>
      </c>
      <c r="M147" s="142"/>
      <c r="N147" s="142"/>
    </row>
    <row r="148" spans="1:14" ht="81.75" customHeight="1">
      <c r="A148" s="144">
        <v>7</v>
      </c>
      <c r="B148" s="185" t="s">
        <v>244</v>
      </c>
      <c r="C148" s="90" t="s">
        <v>221</v>
      </c>
      <c r="D148" s="90" t="s">
        <v>13</v>
      </c>
      <c r="E148" s="29">
        <v>50</v>
      </c>
      <c r="F148" s="29">
        <v>500</v>
      </c>
      <c r="G148" s="29">
        <v>0</v>
      </c>
      <c r="H148" s="141">
        <f t="shared" ref="H148:H154" si="31">E148+F148+G148</f>
        <v>550</v>
      </c>
      <c r="I148" s="130"/>
      <c r="J148" s="142">
        <f t="shared" si="28"/>
        <v>0</v>
      </c>
      <c r="K148" s="126">
        <v>0.08</v>
      </c>
      <c r="L148" s="142">
        <f t="shared" si="29"/>
        <v>0</v>
      </c>
      <c r="M148" s="142"/>
      <c r="N148" s="142"/>
    </row>
    <row r="149" spans="1:14" ht="26.25" customHeight="1">
      <c r="A149" s="343">
        <v>8</v>
      </c>
      <c r="B149" s="291" t="s">
        <v>220</v>
      </c>
      <c r="C149" s="90" t="s">
        <v>30</v>
      </c>
      <c r="D149" s="90" t="s">
        <v>13</v>
      </c>
      <c r="E149" s="29">
        <v>100</v>
      </c>
      <c r="F149" s="29">
        <v>500</v>
      </c>
      <c r="G149" s="29">
        <v>50</v>
      </c>
      <c r="H149" s="141">
        <f t="shared" si="31"/>
        <v>650</v>
      </c>
      <c r="I149" s="130"/>
      <c r="J149" s="142">
        <f t="shared" si="28"/>
        <v>0</v>
      </c>
      <c r="K149" s="126">
        <v>0.08</v>
      </c>
      <c r="L149" s="142">
        <f t="shared" si="29"/>
        <v>0</v>
      </c>
      <c r="M149" s="142"/>
      <c r="N149" s="142"/>
    </row>
    <row r="150" spans="1:14" ht="25.5" customHeight="1">
      <c r="A150" s="343"/>
      <c r="B150" s="292"/>
      <c r="C150" s="90" t="s">
        <v>222</v>
      </c>
      <c r="D150" s="90" t="s">
        <v>13</v>
      </c>
      <c r="E150" s="29">
        <v>100</v>
      </c>
      <c r="F150" s="29">
        <v>400</v>
      </c>
      <c r="G150" s="29">
        <v>10</v>
      </c>
      <c r="H150" s="141">
        <f t="shared" si="31"/>
        <v>510</v>
      </c>
      <c r="I150" s="130"/>
      <c r="J150" s="142">
        <f t="shared" si="28"/>
        <v>0</v>
      </c>
      <c r="K150" s="126">
        <v>0.08</v>
      </c>
      <c r="L150" s="142">
        <f t="shared" si="29"/>
        <v>0</v>
      </c>
      <c r="M150" s="142"/>
      <c r="N150" s="142"/>
    </row>
    <row r="151" spans="1:14" ht="26.25" customHeight="1">
      <c r="A151" s="343"/>
      <c r="B151" s="292"/>
      <c r="C151" s="90" t="s">
        <v>31</v>
      </c>
      <c r="D151" s="90" t="s">
        <v>13</v>
      </c>
      <c r="E151" s="29">
        <v>100</v>
      </c>
      <c r="F151" s="29">
        <v>200</v>
      </c>
      <c r="G151" s="29">
        <v>50</v>
      </c>
      <c r="H151" s="141">
        <f t="shared" si="31"/>
        <v>350</v>
      </c>
      <c r="I151" s="142"/>
      <c r="J151" s="142">
        <f t="shared" si="28"/>
        <v>0</v>
      </c>
      <c r="K151" s="126">
        <v>0.08</v>
      </c>
      <c r="L151" s="142">
        <f t="shared" si="29"/>
        <v>0</v>
      </c>
      <c r="M151" s="142"/>
      <c r="N151" s="142"/>
    </row>
    <row r="152" spans="1:14" ht="24.75" customHeight="1">
      <c r="A152" s="320"/>
      <c r="B152" s="315"/>
      <c r="C152" s="90" t="s">
        <v>126</v>
      </c>
      <c r="D152" s="90" t="s">
        <v>13</v>
      </c>
      <c r="E152" s="29">
        <v>100</v>
      </c>
      <c r="F152" s="29">
        <v>400</v>
      </c>
      <c r="G152" s="29">
        <v>10</v>
      </c>
      <c r="H152" s="141">
        <f t="shared" si="31"/>
        <v>510</v>
      </c>
      <c r="I152" s="130"/>
      <c r="J152" s="142">
        <f t="shared" si="28"/>
        <v>0</v>
      </c>
      <c r="K152" s="126">
        <v>0.08</v>
      </c>
      <c r="L152" s="142">
        <f t="shared" si="29"/>
        <v>0</v>
      </c>
      <c r="M152" s="142"/>
      <c r="N152" s="142"/>
    </row>
    <row r="153" spans="1:14" ht="30" customHeight="1">
      <c r="A153" s="319">
        <v>9</v>
      </c>
      <c r="B153" s="291" t="s">
        <v>239</v>
      </c>
      <c r="C153" s="90" t="s">
        <v>223</v>
      </c>
      <c r="D153" s="90" t="s">
        <v>13</v>
      </c>
      <c r="E153" s="29">
        <v>20</v>
      </c>
      <c r="F153" s="29">
        <v>500</v>
      </c>
      <c r="G153" s="29">
        <v>0</v>
      </c>
      <c r="H153" s="141">
        <f t="shared" si="31"/>
        <v>520</v>
      </c>
      <c r="I153" s="130"/>
      <c r="J153" s="142">
        <f t="shared" si="28"/>
        <v>0</v>
      </c>
      <c r="K153" s="126">
        <v>0.08</v>
      </c>
      <c r="L153" s="142">
        <f t="shared" si="29"/>
        <v>0</v>
      </c>
      <c r="M153" s="142"/>
      <c r="N153" s="142"/>
    </row>
    <row r="154" spans="1:14" ht="53.25" customHeight="1">
      <c r="A154" s="320"/>
      <c r="B154" s="315"/>
      <c r="C154" s="90" t="s">
        <v>33</v>
      </c>
      <c r="D154" s="90" t="s">
        <v>13</v>
      </c>
      <c r="E154" s="29">
        <v>10</v>
      </c>
      <c r="F154" s="29">
        <v>200</v>
      </c>
      <c r="G154" s="29">
        <v>0</v>
      </c>
      <c r="H154" s="141">
        <f t="shared" si="31"/>
        <v>210</v>
      </c>
      <c r="I154" s="130"/>
      <c r="J154" s="142">
        <f t="shared" si="28"/>
        <v>0</v>
      </c>
      <c r="K154" s="126">
        <v>0.08</v>
      </c>
      <c r="L154" s="142">
        <f t="shared" si="29"/>
        <v>0</v>
      </c>
      <c r="M154" s="142"/>
      <c r="N154" s="142"/>
    </row>
    <row r="155" spans="1:14" s="4" customFormat="1" ht="26.25" customHeight="1">
      <c r="A155" s="299">
        <v>10</v>
      </c>
      <c r="B155" s="402" t="s">
        <v>523</v>
      </c>
      <c r="C155" s="90" t="s">
        <v>224</v>
      </c>
      <c r="D155" s="90" t="s">
        <v>41</v>
      </c>
      <c r="E155" s="29">
        <v>800</v>
      </c>
      <c r="F155" s="29">
        <v>3000</v>
      </c>
      <c r="G155" s="29">
        <v>50</v>
      </c>
      <c r="H155" s="141">
        <f t="shared" ref="H155:H158" si="32">E155+F155+G155</f>
        <v>3850</v>
      </c>
      <c r="I155" s="130"/>
      <c r="J155" s="142">
        <f t="shared" si="28"/>
        <v>0</v>
      </c>
      <c r="K155" s="126">
        <v>0.08</v>
      </c>
      <c r="L155" s="142">
        <f t="shared" si="29"/>
        <v>0</v>
      </c>
      <c r="M155" s="142"/>
      <c r="N155" s="142"/>
    </row>
    <row r="156" spans="1:14" s="4" customFormat="1" ht="30" customHeight="1">
      <c r="A156" s="314"/>
      <c r="B156" s="403"/>
      <c r="C156" s="90" t="s">
        <v>225</v>
      </c>
      <c r="D156" s="90" t="s">
        <v>42</v>
      </c>
      <c r="E156" s="29">
        <v>1000</v>
      </c>
      <c r="F156" s="29">
        <v>10000</v>
      </c>
      <c r="G156" s="29">
        <v>150</v>
      </c>
      <c r="H156" s="141">
        <f t="shared" si="32"/>
        <v>11150</v>
      </c>
      <c r="I156" s="130"/>
      <c r="J156" s="142">
        <f t="shared" si="28"/>
        <v>0</v>
      </c>
      <c r="K156" s="126">
        <v>0.08</v>
      </c>
      <c r="L156" s="142">
        <f t="shared" si="29"/>
        <v>0</v>
      </c>
      <c r="M156" s="142"/>
      <c r="N156" s="142"/>
    </row>
    <row r="157" spans="1:14" s="4" customFormat="1" ht="33" customHeight="1">
      <c r="A157" s="314"/>
      <c r="B157" s="403"/>
      <c r="C157" s="90" t="s">
        <v>226</v>
      </c>
      <c r="D157" s="90" t="s">
        <v>41</v>
      </c>
      <c r="E157" s="29">
        <v>1000</v>
      </c>
      <c r="F157" s="29">
        <v>1000</v>
      </c>
      <c r="G157" s="29">
        <v>0</v>
      </c>
      <c r="H157" s="141">
        <f t="shared" si="32"/>
        <v>2000</v>
      </c>
      <c r="I157" s="130"/>
      <c r="J157" s="142">
        <f t="shared" si="28"/>
        <v>0</v>
      </c>
      <c r="K157" s="126">
        <v>0.08</v>
      </c>
      <c r="L157" s="142">
        <f t="shared" si="29"/>
        <v>0</v>
      </c>
      <c r="M157" s="142"/>
      <c r="N157" s="142"/>
    </row>
    <row r="158" spans="1:14" s="4" customFormat="1" ht="34.5" customHeight="1">
      <c r="A158" s="300"/>
      <c r="B158" s="404"/>
      <c r="C158" s="90" t="s">
        <v>227</v>
      </c>
      <c r="D158" s="90" t="s">
        <v>41</v>
      </c>
      <c r="E158" s="29">
        <v>1000</v>
      </c>
      <c r="F158" s="29">
        <v>12000</v>
      </c>
      <c r="G158" s="29">
        <v>20</v>
      </c>
      <c r="H158" s="141">
        <f t="shared" si="32"/>
        <v>13020</v>
      </c>
      <c r="I158" s="130"/>
      <c r="J158" s="142">
        <f t="shared" si="28"/>
        <v>0</v>
      </c>
      <c r="K158" s="126">
        <v>0.08</v>
      </c>
      <c r="L158" s="142">
        <f t="shared" si="29"/>
        <v>0</v>
      </c>
      <c r="M158" s="142"/>
      <c r="N158" s="142"/>
    </row>
    <row r="159" spans="1:14" s="6" customFormat="1" ht="22.5" customHeight="1">
      <c r="A159" s="305" t="s">
        <v>10</v>
      </c>
      <c r="B159" s="306"/>
      <c r="C159" s="306"/>
      <c r="D159" s="306"/>
      <c r="E159" s="306"/>
      <c r="F159" s="306"/>
      <c r="G159" s="306"/>
      <c r="H159" s="306"/>
      <c r="I159" s="307"/>
      <c r="J159" s="70">
        <f>SUM(J138:J158)</f>
        <v>0</v>
      </c>
      <c r="K159" s="102"/>
      <c r="L159" s="70">
        <f>SUM(L138:L158)</f>
        <v>0</v>
      </c>
      <c r="M159" s="206"/>
      <c r="N159" s="206"/>
    </row>
    <row r="160" spans="1:14">
      <c r="A160" s="214" t="s">
        <v>474</v>
      </c>
      <c r="B160" s="213"/>
      <c r="C160" s="213"/>
      <c r="D160" s="213"/>
      <c r="E160" s="213"/>
      <c r="F160" s="213"/>
      <c r="G160" s="222"/>
      <c r="H160" s="222"/>
      <c r="I160" s="222"/>
      <c r="J160" s="121"/>
      <c r="K160" s="121"/>
      <c r="L160" s="122"/>
      <c r="M160" s="122"/>
      <c r="N160" s="122"/>
    </row>
    <row r="161" spans="1:14">
      <c r="A161" s="213" t="s">
        <v>473</v>
      </c>
      <c r="B161" s="213"/>
      <c r="C161" s="213"/>
      <c r="D161" s="213"/>
      <c r="E161" s="213"/>
      <c r="F161" s="213"/>
      <c r="G161" s="222"/>
      <c r="H161" s="222"/>
      <c r="I161" s="222"/>
      <c r="J161" s="121"/>
      <c r="K161" s="121"/>
      <c r="L161" s="122"/>
      <c r="M161" s="122"/>
      <c r="N161" s="122"/>
    </row>
    <row r="162" spans="1:14">
      <c r="A162" s="120"/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2"/>
      <c r="M162" s="122"/>
      <c r="N162" s="122"/>
    </row>
    <row r="163" spans="1:14">
      <c r="A163" s="120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2"/>
      <c r="M163" s="122"/>
      <c r="N163" s="122"/>
    </row>
    <row r="164" spans="1:14">
      <c r="A164" s="120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2"/>
      <c r="M164" s="122"/>
      <c r="N164" s="122"/>
    </row>
    <row r="165" spans="1:14" s="11" customFormat="1" ht="24.75" customHeight="1" thickBot="1">
      <c r="A165" s="127" t="s">
        <v>329</v>
      </c>
      <c r="B165" s="127"/>
      <c r="C165" s="128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1:14" s="65" customFormat="1" ht="20.25" customHeight="1">
      <c r="A166" s="277" t="s">
        <v>0</v>
      </c>
      <c r="B166" s="279" t="s">
        <v>1</v>
      </c>
      <c r="C166" s="281" t="s">
        <v>12</v>
      </c>
      <c r="D166" s="281" t="s">
        <v>11</v>
      </c>
      <c r="E166" s="308" t="s">
        <v>511</v>
      </c>
      <c r="F166" s="283"/>
      <c r="G166" s="283"/>
      <c r="H166" s="284"/>
      <c r="I166" s="285" t="s">
        <v>3</v>
      </c>
      <c r="J166" s="287" t="s">
        <v>4</v>
      </c>
      <c r="K166" s="289" t="s">
        <v>5</v>
      </c>
      <c r="L166" s="285" t="s">
        <v>6</v>
      </c>
      <c r="M166" s="276" t="s">
        <v>471</v>
      </c>
      <c r="N166" s="276" t="s">
        <v>472</v>
      </c>
    </row>
    <row r="167" spans="1:14" s="65" customFormat="1" ht="19.5" customHeight="1">
      <c r="A167" s="278"/>
      <c r="B167" s="280"/>
      <c r="C167" s="282"/>
      <c r="D167" s="282"/>
      <c r="E167" s="37" t="s">
        <v>17</v>
      </c>
      <c r="F167" s="38" t="s">
        <v>7</v>
      </c>
      <c r="G167" s="38" t="s">
        <v>377</v>
      </c>
      <c r="H167" s="39" t="s">
        <v>9</v>
      </c>
      <c r="I167" s="286"/>
      <c r="J167" s="288"/>
      <c r="K167" s="290"/>
      <c r="L167" s="286"/>
      <c r="M167" s="276"/>
      <c r="N167" s="276"/>
    </row>
    <row r="168" spans="1:14" s="65" customFormat="1" ht="18" customHeight="1">
      <c r="A168" s="40">
        <v>1</v>
      </c>
      <c r="B168" s="40">
        <v>2</v>
      </c>
      <c r="C168" s="103">
        <v>3</v>
      </c>
      <c r="D168" s="103">
        <v>4</v>
      </c>
      <c r="E168" s="272">
        <v>5</v>
      </c>
      <c r="F168" s="273"/>
      <c r="G168" s="273"/>
      <c r="H168" s="274"/>
      <c r="I168" s="40">
        <v>6</v>
      </c>
      <c r="J168" s="42">
        <v>7</v>
      </c>
      <c r="K168" s="42">
        <v>8</v>
      </c>
      <c r="L168" s="40">
        <v>9</v>
      </c>
      <c r="M168" s="40">
        <v>10</v>
      </c>
      <c r="N168" s="40">
        <v>11</v>
      </c>
    </row>
    <row r="169" spans="1:14" s="49" customFormat="1" ht="78" customHeight="1">
      <c r="A169" s="144">
        <v>1</v>
      </c>
      <c r="B169" s="32" t="s">
        <v>388</v>
      </c>
      <c r="C169" s="69" t="s">
        <v>155</v>
      </c>
      <c r="D169" s="90" t="s">
        <v>13</v>
      </c>
      <c r="E169" s="29">
        <v>300</v>
      </c>
      <c r="F169" s="29">
        <v>1500</v>
      </c>
      <c r="G169" s="29">
        <v>0</v>
      </c>
      <c r="H169" s="104">
        <f>G169+F169+E169</f>
        <v>1800</v>
      </c>
      <c r="I169" s="142"/>
      <c r="J169" s="142">
        <f>I169*H169</f>
        <v>0</v>
      </c>
      <c r="K169" s="126">
        <v>0.08</v>
      </c>
      <c r="L169" s="142">
        <f>J169*K169+J169</f>
        <v>0</v>
      </c>
      <c r="M169" s="142"/>
      <c r="N169" s="142"/>
    </row>
    <row r="170" spans="1:14" s="49" customFormat="1" ht="81.75" customHeight="1">
      <c r="A170" s="144">
        <v>2</v>
      </c>
      <c r="B170" s="32" t="s">
        <v>389</v>
      </c>
      <c r="C170" s="69" t="s">
        <v>155</v>
      </c>
      <c r="D170" s="90" t="s">
        <v>13</v>
      </c>
      <c r="E170" s="29">
        <v>600</v>
      </c>
      <c r="F170" s="29">
        <v>1000</v>
      </c>
      <c r="G170" s="29">
        <v>0</v>
      </c>
      <c r="H170" s="104">
        <f t="shared" ref="H170:H203" si="33">G170+F170+E170</f>
        <v>1600</v>
      </c>
      <c r="I170" s="142"/>
      <c r="J170" s="142">
        <f t="shared" ref="J170:J203" si="34">I170*H170</f>
        <v>0</v>
      </c>
      <c r="K170" s="126">
        <v>0.08</v>
      </c>
      <c r="L170" s="142">
        <f t="shared" ref="L170:L203" si="35">J170*K170+J170</f>
        <v>0</v>
      </c>
      <c r="M170" s="142"/>
      <c r="N170" s="142"/>
    </row>
    <row r="171" spans="1:14" s="49" customFormat="1" ht="81" customHeight="1">
      <c r="A171" s="144">
        <v>3</v>
      </c>
      <c r="B171" s="32" t="s">
        <v>389</v>
      </c>
      <c r="C171" s="69" t="s">
        <v>390</v>
      </c>
      <c r="D171" s="90" t="s">
        <v>13</v>
      </c>
      <c r="E171" s="29">
        <v>200</v>
      </c>
      <c r="F171" s="29">
        <v>0</v>
      </c>
      <c r="G171" s="29">
        <v>0</v>
      </c>
      <c r="H171" s="104">
        <v>200</v>
      </c>
      <c r="I171" s="142"/>
      <c r="J171" s="142">
        <f t="shared" si="34"/>
        <v>0</v>
      </c>
      <c r="K171" s="126">
        <v>0.08</v>
      </c>
      <c r="L171" s="142">
        <f t="shared" si="35"/>
        <v>0</v>
      </c>
      <c r="M171" s="142"/>
      <c r="N171" s="142"/>
    </row>
    <row r="172" spans="1:14" s="49" customFormat="1" ht="72.75" customHeight="1">
      <c r="A172" s="144">
        <v>4</v>
      </c>
      <c r="B172" s="32" t="s">
        <v>389</v>
      </c>
      <c r="C172" s="69" t="s">
        <v>391</v>
      </c>
      <c r="D172" s="90" t="s">
        <v>13</v>
      </c>
      <c r="E172" s="29">
        <v>400</v>
      </c>
      <c r="F172" s="29">
        <v>0</v>
      </c>
      <c r="G172" s="29">
        <v>0</v>
      </c>
      <c r="H172" s="104">
        <v>400</v>
      </c>
      <c r="I172" s="142"/>
      <c r="J172" s="142">
        <f t="shared" si="34"/>
        <v>0</v>
      </c>
      <c r="K172" s="126">
        <v>0.08</v>
      </c>
      <c r="L172" s="142">
        <f t="shared" si="35"/>
        <v>0</v>
      </c>
      <c r="M172" s="142"/>
      <c r="N172" s="142"/>
    </row>
    <row r="173" spans="1:14" s="49" customFormat="1" ht="81" customHeight="1">
      <c r="A173" s="144">
        <v>5</v>
      </c>
      <c r="B173" s="396" t="s">
        <v>520</v>
      </c>
      <c r="C173" s="90" t="s">
        <v>49</v>
      </c>
      <c r="D173" s="90" t="s">
        <v>41</v>
      </c>
      <c r="E173" s="29">
        <v>100</v>
      </c>
      <c r="F173" s="29">
        <v>0</v>
      </c>
      <c r="G173" s="29">
        <v>0</v>
      </c>
      <c r="H173" s="104">
        <f t="shared" si="33"/>
        <v>100</v>
      </c>
      <c r="I173" s="142"/>
      <c r="J173" s="142">
        <f t="shared" si="34"/>
        <v>0</v>
      </c>
      <c r="K173" s="126">
        <v>0.08</v>
      </c>
      <c r="L173" s="142">
        <f t="shared" si="35"/>
        <v>0</v>
      </c>
      <c r="M173" s="142"/>
      <c r="N173" s="142"/>
    </row>
    <row r="174" spans="1:14" s="49" customFormat="1" ht="42" customHeight="1">
      <c r="A174" s="299">
        <v>6</v>
      </c>
      <c r="B174" s="397" t="s">
        <v>521</v>
      </c>
      <c r="C174" s="90" t="s">
        <v>50</v>
      </c>
      <c r="D174" s="90" t="s">
        <v>41</v>
      </c>
      <c r="E174" s="29">
        <v>200</v>
      </c>
      <c r="F174" s="29">
        <v>0</v>
      </c>
      <c r="G174" s="29">
        <v>0</v>
      </c>
      <c r="H174" s="104">
        <f t="shared" si="33"/>
        <v>200</v>
      </c>
      <c r="I174" s="142"/>
      <c r="J174" s="142">
        <f t="shared" si="34"/>
        <v>0</v>
      </c>
      <c r="K174" s="126">
        <v>0.08</v>
      </c>
      <c r="L174" s="142">
        <f t="shared" si="35"/>
        <v>0</v>
      </c>
      <c r="M174" s="142"/>
      <c r="N174" s="142"/>
    </row>
    <row r="175" spans="1:14" s="49" customFormat="1" ht="34.5" customHeight="1">
      <c r="A175" s="300"/>
      <c r="B175" s="398"/>
      <c r="C175" s="90" t="s">
        <v>28</v>
      </c>
      <c r="D175" s="90" t="s">
        <v>41</v>
      </c>
      <c r="E175" s="29">
        <v>100</v>
      </c>
      <c r="F175" s="29">
        <v>0</v>
      </c>
      <c r="G175" s="29">
        <v>0</v>
      </c>
      <c r="H175" s="104">
        <f t="shared" si="33"/>
        <v>100</v>
      </c>
      <c r="I175" s="142"/>
      <c r="J175" s="142">
        <f t="shared" si="34"/>
        <v>0</v>
      </c>
      <c r="K175" s="126">
        <v>0.08</v>
      </c>
      <c r="L175" s="142">
        <f t="shared" si="35"/>
        <v>0</v>
      </c>
      <c r="M175" s="142"/>
      <c r="N175" s="142"/>
    </row>
    <row r="176" spans="1:14" s="49" customFormat="1" ht="36" customHeight="1">
      <c r="A176" s="299">
        <v>7</v>
      </c>
      <c r="B176" s="291" t="s">
        <v>241</v>
      </c>
      <c r="C176" s="90" t="s">
        <v>28</v>
      </c>
      <c r="D176" s="90" t="s">
        <v>13</v>
      </c>
      <c r="E176" s="29">
        <v>300</v>
      </c>
      <c r="F176" s="29">
        <v>0</v>
      </c>
      <c r="G176" s="29">
        <v>0</v>
      </c>
      <c r="H176" s="104">
        <f t="shared" si="33"/>
        <v>300</v>
      </c>
      <c r="I176" s="129"/>
      <c r="J176" s="142">
        <f t="shared" si="34"/>
        <v>0</v>
      </c>
      <c r="K176" s="126">
        <v>0.08</v>
      </c>
      <c r="L176" s="142">
        <f t="shared" si="35"/>
        <v>0</v>
      </c>
      <c r="M176" s="142"/>
      <c r="N176" s="142"/>
    </row>
    <row r="177" spans="1:14" s="49" customFormat="1" ht="34.5" customHeight="1">
      <c r="A177" s="300"/>
      <c r="B177" s="315"/>
      <c r="C177" s="69" t="s">
        <v>130</v>
      </c>
      <c r="D177" s="90" t="s">
        <v>13</v>
      </c>
      <c r="E177" s="29">
        <v>100</v>
      </c>
      <c r="F177" s="29">
        <v>1500</v>
      </c>
      <c r="G177" s="29">
        <v>0</v>
      </c>
      <c r="H177" s="104">
        <f t="shared" si="33"/>
        <v>1600</v>
      </c>
      <c r="I177" s="142"/>
      <c r="J177" s="142">
        <f t="shared" si="34"/>
        <v>0</v>
      </c>
      <c r="K177" s="126">
        <v>0.08</v>
      </c>
      <c r="L177" s="142">
        <f t="shared" si="35"/>
        <v>0</v>
      </c>
      <c r="M177" s="142"/>
      <c r="N177" s="142"/>
    </row>
    <row r="178" spans="1:14" s="49" customFormat="1" ht="62.25" customHeight="1">
      <c r="A178" s="144">
        <v>8</v>
      </c>
      <c r="B178" s="32" t="s">
        <v>392</v>
      </c>
      <c r="C178" s="90" t="s">
        <v>34</v>
      </c>
      <c r="D178" s="90" t="s">
        <v>13</v>
      </c>
      <c r="E178" s="29">
        <v>2000</v>
      </c>
      <c r="F178" s="29">
        <v>0</v>
      </c>
      <c r="G178" s="29">
        <v>0</v>
      </c>
      <c r="H178" s="104">
        <f t="shared" si="33"/>
        <v>2000</v>
      </c>
      <c r="I178" s="130"/>
      <c r="J178" s="142">
        <f t="shared" si="34"/>
        <v>0</v>
      </c>
      <c r="K178" s="126">
        <v>0.08</v>
      </c>
      <c r="L178" s="142">
        <f t="shared" si="35"/>
        <v>0</v>
      </c>
      <c r="M178" s="142"/>
      <c r="N178" s="142"/>
    </row>
    <row r="179" spans="1:14" s="49" customFormat="1" ht="63.75" customHeight="1">
      <c r="A179" s="144">
        <v>9</v>
      </c>
      <c r="B179" s="32" t="s">
        <v>392</v>
      </c>
      <c r="C179" s="90" t="s">
        <v>35</v>
      </c>
      <c r="D179" s="90" t="s">
        <v>13</v>
      </c>
      <c r="E179" s="29">
        <v>2000</v>
      </c>
      <c r="F179" s="29">
        <v>0</v>
      </c>
      <c r="G179" s="29">
        <v>0</v>
      </c>
      <c r="H179" s="104">
        <f t="shared" si="33"/>
        <v>2000</v>
      </c>
      <c r="I179" s="130"/>
      <c r="J179" s="142">
        <f t="shared" si="34"/>
        <v>0</v>
      </c>
      <c r="K179" s="126">
        <v>0.08</v>
      </c>
      <c r="L179" s="142">
        <f t="shared" si="35"/>
        <v>0</v>
      </c>
      <c r="M179" s="142"/>
      <c r="N179" s="142"/>
    </row>
    <row r="180" spans="1:14" s="49" customFormat="1" ht="33.75" customHeight="1">
      <c r="A180" s="299">
        <v>10</v>
      </c>
      <c r="B180" s="291" t="s">
        <v>393</v>
      </c>
      <c r="C180" s="69" t="s">
        <v>270</v>
      </c>
      <c r="D180" s="90" t="s">
        <v>41</v>
      </c>
      <c r="E180" s="29">
        <v>500</v>
      </c>
      <c r="F180" s="29">
        <v>0</v>
      </c>
      <c r="G180" s="29">
        <v>0</v>
      </c>
      <c r="H180" s="104">
        <f t="shared" si="33"/>
        <v>500</v>
      </c>
      <c r="I180" s="129"/>
      <c r="J180" s="142">
        <f t="shared" si="34"/>
        <v>0</v>
      </c>
      <c r="K180" s="126">
        <v>0.08</v>
      </c>
      <c r="L180" s="142">
        <f t="shared" si="35"/>
        <v>0</v>
      </c>
      <c r="M180" s="142"/>
      <c r="N180" s="142"/>
    </row>
    <row r="181" spans="1:14" s="49" customFormat="1" ht="30.75" customHeight="1">
      <c r="A181" s="314"/>
      <c r="B181" s="292"/>
      <c r="C181" s="69" t="s">
        <v>271</v>
      </c>
      <c r="D181" s="90" t="s">
        <v>41</v>
      </c>
      <c r="E181" s="29">
        <v>0</v>
      </c>
      <c r="F181" s="29">
        <v>1000</v>
      </c>
      <c r="G181" s="29">
        <v>10</v>
      </c>
      <c r="H181" s="104">
        <f t="shared" si="33"/>
        <v>1010</v>
      </c>
      <c r="I181" s="142"/>
      <c r="J181" s="142">
        <f t="shared" si="34"/>
        <v>0</v>
      </c>
      <c r="K181" s="126">
        <v>0.08</v>
      </c>
      <c r="L181" s="142">
        <f t="shared" si="35"/>
        <v>0</v>
      </c>
      <c r="M181" s="142"/>
      <c r="N181" s="142"/>
    </row>
    <row r="182" spans="1:14" s="49" customFormat="1" ht="30.75" customHeight="1">
      <c r="A182" s="300"/>
      <c r="B182" s="315"/>
      <c r="C182" s="69" t="s">
        <v>272</v>
      </c>
      <c r="D182" s="90" t="s">
        <v>41</v>
      </c>
      <c r="E182" s="29">
        <v>0</v>
      </c>
      <c r="F182" s="29">
        <v>1500</v>
      </c>
      <c r="G182" s="29">
        <v>0</v>
      </c>
      <c r="H182" s="104">
        <f t="shared" si="33"/>
        <v>1500</v>
      </c>
      <c r="I182" s="142"/>
      <c r="J182" s="142">
        <f t="shared" si="34"/>
        <v>0</v>
      </c>
      <c r="K182" s="126">
        <v>0.08</v>
      </c>
      <c r="L182" s="142">
        <f t="shared" si="35"/>
        <v>0</v>
      </c>
      <c r="M182" s="142"/>
      <c r="N182" s="142"/>
    </row>
    <row r="183" spans="1:14" s="49" customFormat="1" ht="30.75" customHeight="1">
      <c r="A183" s="299">
        <v>11</v>
      </c>
      <c r="B183" s="328" t="s">
        <v>437</v>
      </c>
      <c r="C183" s="69" t="s">
        <v>132</v>
      </c>
      <c r="D183" s="90" t="s">
        <v>13</v>
      </c>
      <c r="E183" s="29">
        <v>0</v>
      </c>
      <c r="F183" s="29">
        <v>200</v>
      </c>
      <c r="G183" s="29">
        <v>0</v>
      </c>
      <c r="H183" s="104">
        <f t="shared" si="33"/>
        <v>200</v>
      </c>
      <c r="I183" s="142"/>
      <c r="J183" s="142">
        <f t="shared" si="34"/>
        <v>0</v>
      </c>
      <c r="K183" s="126">
        <v>0.08</v>
      </c>
      <c r="L183" s="142">
        <f t="shared" si="35"/>
        <v>0</v>
      </c>
      <c r="M183" s="142"/>
      <c r="N183" s="142"/>
    </row>
    <row r="184" spans="1:14" s="49" customFormat="1" ht="30.75" customHeight="1">
      <c r="A184" s="314"/>
      <c r="B184" s="328"/>
      <c r="C184" s="69" t="s">
        <v>133</v>
      </c>
      <c r="D184" s="90" t="s">
        <v>13</v>
      </c>
      <c r="E184" s="29">
        <v>0</v>
      </c>
      <c r="F184" s="29">
        <v>100</v>
      </c>
      <c r="G184" s="29">
        <v>0</v>
      </c>
      <c r="H184" s="104">
        <f t="shared" si="33"/>
        <v>100</v>
      </c>
      <c r="I184" s="142"/>
      <c r="J184" s="142">
        <f t="shared" si="34"/>
        <v>0</v>
      </c>
      <c r="K184" s="126">
        <v>0.08</v>
      </c>
      <c r="L184" s="142">
        <f t="shared" si="35"/>
        <v>0</v>
      </c>
      <c r="M184" s="142"/>
      <c r="N184" s="142"/>
    </row>
    <row r="185" spans="1:14" s="49" customFormat="1" ht="31.5" customHeight="1">
      <c r="A185" s="314"/>
      <c r="B185" s="328"/>
      <c r="C185" s="69" t="s">
        <v>134</v>
      </c>
      <c r="D185" s="90" t="s">
        <v>13</v>
      </c>
      <c r="E185" s="29">
        <v>0</v>
      </c>
      <c r="F185" s="29">
        <v>4000</v>
      </c>
      <c r="G185" s="29">
        <v>0</v>
      </c>
      <c r="H185" s="104">
        <f t="shared" si="33"/>
        <v>4000</v>
      </c>
      <c r="I185" s="142"/>
      <c r="J185" s="142">
        <f t="shared" si="34"/>
        <v>0</v>
      </c>
      <c r="K185" s="126">
        <v>0.08</v>
      </c>
      <c r="L185" s="142">
        <f t="shared" si="35"/>
        <v>0</v>
      </c>
      <c r="M185" s="142"/>
      <c r="N185" s="142"/>
    </row>
    <row r="186" spans="1:14" s="49" customFormat="1" ht="27" customHeight="1">
      <c r="A186" s="300"/>
      <c r="B186" s="328"/>
      <c r="C186" s="69" t="s">
        <v>135</v>
      </c>
      <c r="D186" s="90" t="s">
        <v>13</v>
      </c>
      <c r="E186" s="29">
        <v>0</v>
      </c>
      <c r="F186" s="29">
        <v>200</v>
      </c>
      <c r="G186" s="29">
        <v>0</v>
      </c>
      <c r="H186" s="104">
        <f t="shared" si="33"/>
        <v>200</v>
      </c>
      <c r="I186" s="142"/>
      <c r="J186" s="142">
        <f t="shared" si="34"/>
        <v>0</v>
      </c>
      <c r="K186" s="126">
        <v>0.08</v>
      </c>
      <c r="L186" s="142">
        <f t="shared" si="35"/>
        <v>0</v>
      </c>
      <c r="M186" s="142"/>
      <c r="N186" s="142"/>
    </row>
    <row r="187" spans="1:14" s="49" customFormat="1" ht="52.5" customHeight="1">
      <c r="A187" s="144">
        <v>12</v>
      </c>
      <c r="B187" s="106" t="s">
        <v>394</v>
      </c>
      <c r="C187" s="69" t="s">
        <v>395</v>
      </c>
      <c r="D187" s="90" t="s">
        <v>13</v>
      </c>
      <c r="E187" s="29">
        <v>1000</v>
      </c>
      <c r="F187" s="29">
        <v>0</v>
      </c>
      <c r="G187" s="29">
        <v>0</v>
      </c>
      <c r="H187" s="104">
        <v>1000</v>
      </c>
      <c r="I187" s="142"/>
      <c r="J187" s="142">
        <f t="shared" si="34"/>
        <v>0</v>
      </c>
      <c r="K187" s="126">
        <v>0.08</v>
      </c>
      <c r="L187" s="142">
        <f t="shared" si="35"/>
        <v>0</v>
      </c>
      <c r="M187" s="142"/>
      <c r="N187" s="142"/>
    </row>
    <row r="188" spans="1:14" s="49" customFormat="1" ht="27.75" customHeight="1">
      <c r="A188" s="370">
        <v>13</v>
      </c>
      <c r="B188" s="291" t="s">
        <v>438</v>
      </c>
      <c r="C188" s="69" t="s">
        <v>132</v>
      </c>
      <c r="D188" s="90" t="s">
        <v>13</v>
      </c>
      <c r="E188" s="29">
        <v>0</v>
      </c>
      <c r="F188" s="29">
        <v>30000</v>
      </c>
      <c r="G188" s="29">
        <v>1500</v>
      </c>
      <c r="H188" s="104">
        <f t="shared" si="33"/>
        <v>31500</v>
      </c>
      <c r="I188" s="142"/>
      <c r="J188" s="142">
        <f t="shared" si="34"/>
        <v>0</v>
      </c>
      <c r="K188" s="126">
        <v>0.08</v>
      </c>
      <c r="L188" s="142">
        <f t="shared" si="35"/>
        <v>0</v>
      </c>
      <c r="M188" s="142"/>
      <c r="N188" s="142"/>
    </row>
    <row r="189" spans="1:14" s="49" customFormat="1" ht="26.25" customHeight="1">
      <c r="A189" s="370"/>
      <c r="B189" s="292"/>
      <c r="C189" s="69" t="s">
        <v>137</v>
      </c>
      <c r="D189" s="90" t="s">
        <v>13</v>
      </c>
      <c r="E189" s="29">
        <v>2000</v>
      </c>
      <c r="F189" s="29">
        <v>4000</v>
      </c>
      <c r="G189" s="29">
        <v>2000</v>
      </c>
      <c r="H189" s="104">
        <f t="shared" si="33"/>
        <v>8000</v>
      </c>
      <c r="I189" s="142"/>
      <c r="J189" s="142">
        <f t="shared" si="34"/>
        <v>0</v>
      </c>
      <c r="K189" s="126">
        <v>0.08</v>
      </c>
      <c r="L189" s="142">
        <f t="shared" si="35"/>
        <v>0</v>
      </c>
      <c r="M189" s="142"/>
      <c r="N189" s="142"/>
    </row>
    <row r="190" spans="1:14" s="49" customFormat="1" ht="27" customHeight="1">
      <c r="A190" s="370"/>
      <c r="B190" s="315"/>
      <c r="C190" s="69" t="s">
        <v>134</v>
      </c>
      <c r="D190" s="90" t="s">
        <v>13</v>
      </c>
      <c r="E190" s="29">
        <v>0</v>
      </c>
      <c r="F190" s="29">
        <v>600</v>
      </c>
      <c r="G190" s="29">
        <v>200</v>
      </c>
      <c r="H190" s="104">
        <f t="shared" si="33"/>
        <v>800</v>
      </c>
      <c r="I190" s="142"/>
      <c r="J190" s="142">
        <f t="shared" si="34"/>
        <v>0</v>
      </c>
      <c r="K190" s="126">
        <v>0.08</v>
      </c>
      <c r="L190" s="142">
        <f t="shared" si="35"/>
        <v>0</v>
      </c>
      <c r="M190" s="142"/>
      <c r="N190" s="142"/>
    </row>
    <row r="191" spans="1:14" s="75" customFormat="1" ht="33" customHeight="1">
      <c r="A191" s="299">
        <v>14</v>
      </c>
      <c r="B191" s="328" t="s">
        <v>439</v>
      </c>
      <c r="C191" s="69" t="s">
        <v>134</v>
      </c>
      <c r="D191" s="90" t="s">
        <v>13</v>
      </c>
      <c r="E191" s="29">
        <v>3500</v>
      </c>
      <c r="F191" s="29">
        <v>1000</v>
      </c>
      <c r="G191" s="29">
        <v>0</v>
      </c>
      <c r="H191" s="104">
        <f t="shared" si="33"/>
        <v>4500</v>
      </c>
      <c r="I191" s="142"/>
      <c r="J191" s="142">
        <f t="shared" si="34"/>
        <v>0</v>
      </c>
      <c r="K191" s="126">
        <v>0.08</v>
      </c>
      <c r="L191" s="142">
        <f t="shared" si="35"/>
        <v>0</v>
      </c>
      <c r="M191" s="142"/>
      <c r="N191" s="142"/>
    </row>
    <row r="192" spans="1:14" s="75" customFormat="1" ht="30" customHeight="1">
      <c r="A192" s="300"/>
      <c r="B192" s="328"/>
      <c r="C192" s="69" t="s">
        <v>138</v>
      </c>
      <c r="D192" s="90" t="s">
        <v>13</v>
      </c>
      <c r="E192" s="29">
        <v>0</v>
      </c>
      <c r="F192" s="29">
        <v>50</v>
      </c>
      <c r="G192" s="29">
        <v>0</v>
      </c>
      <c r="H192" s="104">
        <f t="shared" si="33"/>
        <v>50</v>
      </c>
      <c r="I192" s="142"/>
      <c r="J192" s="142">
        <f t="shared" si="34"/>
        <v>0</v>
      </c>
      <c r="K192" s="126">
        <v>0.08</v>
      </c>
      <c r="L192" s="142">
        <f t="shared" si="35"/>
        <v>0</v>
      </c>
      <c r="M192" s="142"/>
      <c r="N192" s="142"/>
    </row>
    <row r="193" spans="1:14" s="93" customFormat="1" ht="29.25" customHeight="1">
      <c r="A193" s="319">
        <v>15</v>
      </c>
      <c r="B193" s="291" t="s">
        <v>381</v>
      </c>
      <c r="C193" s="69" t="s">
        <v>133</v>
      </c>
      <c r="D193" s="29" t="s">
        <v>13</v>
      </c>
      <c r="E193" s="29">
        <v>0</v>
      </c>
      <c r="F193" s="29">
        <v>0</v>
      </c>
      <c r="G193" s="29">
        <v>1000</v>
      </c>
      <c r="H193" s="104">
        <f t="shared" si="33"/>
        <v>1000</v>
      </c>
      <c r="I193" s="137"/>
      <c r="J193" s="142">
        <f t="shared" si="34"/>
        <v>0</v>
      </c>
      <c r="K193" s="159">
        <v>0.08</v>
      </c>
      <c r="L193" s="142">
        <f t="shared" si="35"/>
        <v>0</v>
      </c>
      <c r="M193" s="142"/>
      <c r="N193" s="142"/>
    </row>
    <row r="194" spans="1:14" s="93" customFormat="1" ht="38.25" customHeight="1">
      <c r="A194" s="320"/>
      <c r="B194" s="315"/>
      <c r="C194" s="69" t="s">
        <v>376</v>
      </c>
      <c r="D194" s="29" t="s">
        <v>13</v>
      </c>
      <c r="E194" s="29">
        <v>0</v>
      </c>
      <c r="F194" s="29">
        <v>0</v>
      </c>
      <c r="G194" s="29">
        <v>7000</v>
      </c>
      <c r="H194" s="104">
        <f t="shared" si="33"/>
        <v>7000</v>
      </c>
      <c r="I194" s="137"/>
      <c r="J194" s="142">
        <f t="shared" si="34"/>
        <v>0</v>
      </c>
      <c r="K194" s="159">
        <v>0.08</v>
      </c>
      <c r="L194" s="142">
        <f t="shared" si="35"/>
        <v>0</v>
      </c>
      <c r="M194" s="142"/>
      <c r="N194" s="142"/>
    </row>
    <row r="195" spans="1:14" s="75" customFormat="1" ht="55.5" customHeight="1">
      <c r="A195" s="144">
        <v>16</v>
      </c>
      <c r="B195" s="32" t="s">
        <v>306</v>
      </c>
      <c r="C195" s="69" t="s">
        <v>136</v>
      </c>
      <c r="D195" s="90" t="s">
        <v>13</v>
      </c>
      <c r="E195" s="29">
        <v>0</v>
      </c>
      <c r="F195" s="29">
        <v>110000</v>
      </c>
      <c r="G195" s="29">
        <v>20000</v>
      </c>
      <c r="H195" s="104">
        <f t="shared" si="33"/>
        <v>130000</v>
      </c>
      <c r="I195" s="142"/>
      <c r="J195" s="142">
        <f t="shared" si="34"/>
        <v>0</v>
      </c>
      <c r="K195" s="126">
        <v>0.08</v>
      </c>
      <c r="L195" s="142">
        <f t="shared" si="35"/>
        <v>0</v>
      </c>
      <c r="M195" s="142"/>
      <c r="N195" s="142"/>
    </row>
    <row r="196" spans="1:14" s="75" customFormat="1" ht="48" customHeight="1">
      <c r="A196" s="144">
        <v>17</v>
      </c>
      <c r="B196" s="32" t="s">
        <v>243</v>
      </c>
      <c r="C196" s="69" t="s">
        <v>136</v>
      </c>
      <c r="D196" s="90" t="s">
        <v>13</v>
      </c>
      <c r="E196" s="29">
        <v>0</v>
      </c>
      <c r="F196" s="29">
        <v>60000</v>
      </c>
      <c r="G196" s="29">
        <v>6000</v>
      </c>
      <c r="H196" s="104">
        <f t="shared" si="33"/>
        <v>66000</v>
      </c>
      <c r="I196" s="142"/>
      <c r="J196" s="142">
        <f t="shared" si="34"/>
        <v>0</v>
      </c>
      <c r="K196" s="126">
        <v>0.08</v>
      </c>
      <c r="L196" s="142">
        <f t="shared" si="35"/>
        <v>0</v>
      </c>
      <c r="M196" s="142"/>
      <c r="N196" s="142"/>
    </row>
    <row r="197" spans="1:14" s="76" customFormat="1" ht="45" customHeight="1">
      <c r="A197" s="144">
        <v>18</v>
      </c>
      <c r="B197" s="106" t="s">
        <v>131</v>
      </c>
      <c r="C197" s="69" t="s">
        <v>136</v>
      </c>
      <c r="D197" s="90" t="s">
        <v>13</v>
      </c>
      <c r="E197" s="29">
        <v>0</v>
      </c>
      <c r="F197" s="29">
        <v>50000</v>
      </c>
      <c r="G197" s="29">
        <v>0</v>
      </c>
      <c r="H197" s="104">
        <f t="shared" si="33"/>
        <v>50000</v>
      </c>
      <c r="I197" s="160"/>
      <c r="J197" s="142">
        <f t="shared" si="34"/>
        <v>0</v>
      </c>
      <c r="K197" s="126">
        <v>0.08</v>
      </c>
      <c r="L197" s="142">
        <f t="shared" si="35"/>
        <v>0</v>
      </c>
      <c r="M197" s="142"/>
      <c r="N197" s="142"/>
    </row>
    <row r="198" spans="1:14" s="49" customFormat="1" ht="30" customHeight="1">
      <c r="A198" s="299">
        <v>19</v>
      </c>
      <c r="B198" s="328" t="s">
        <v>242</v>
      </c>
      <c r="C198" s="69" t="s">
        <v>112</v>
      </c>
      <c r="D198" s="90" t="s">
        <v>13</v>
      </c>
      <c r="E198" s="29">
        <v>0</v>
      </c>
      <c r="F198" s="29">
        <v>0</v>
      </c>
      <c r="G198" s="29">
        <v>4000</v>
      </c>
      <c r="H198" s="104">
        <f t="shared" si="33"/>
        <v>4000</v>
      </c>
      <c r="I198" s="160"/>
      <c r="J198" s="142">
        <f t="shared" si="34"/>
        <v>0</v>
      </c>
      <c r="K198" s="126">
        <v>0.08</v>
      </c>
      <c r="L198" s="142">
        <f t="shared" si="35"/>
        <v>0</v>
      </c>
      <c r="M198" s="142"/>
      <c r="N198" s="142"/>
    </row>
    <row r="199" spans="1:14" s="49" customFormat="1" ht="28.5" customHeight="1">
      <c r="A199" s="300"/>
      <c r="B199" s="328"/>
      <c r="C199" s="69" t="s">
        <v>139</v>
      </c>
      <c r="D199" s="90" t="s">
        <v>13</v>
      </c>
      <c r="E199" s="29">
        <v>0</v>
      </c>
      <c r="F199" s="29">
        <v>1000</v>
      </c>
      <c r="G199" s="29">
        <v>6500</v>
      </c>
      <c r="H199" s="104">
        <f t="shared" si="33"/>
        <v>7500</v>
      </c>
      <c r="I199" s="142"/>
      <c r="J199" s="142">
        <f t="shared" si="34"/>
        <v>0</v>
      </c>
      <c r="K199" s="126">
        <v>0.08</v>
      </c>
      <c r="L199" s="142">
        <f t="shared" si="35"/>
        <v>0</v>
      </c>
      <c r="M199" s="142"/>
      <c r="N199" s="142"/>
    </row>
    <row r="200" spans="1:14" s="49" customFormat="1" ht="27.75" customHeight="1">
      <c r="A200" s="299">
        <v>20</v>
      </c>
      <c r="B200" s="291" t="s">
        <v>440</v>
      </c>
      <c r="C200" s="69" t="s">
        <v>442</v>
      </c>
      <c r="D200" s="90" t="s">
        <v>41</v>
      </c>
      <c r="E200" s="29">
        <v>1000</v>
      </c>
      <c r="F200" s="29">
        <v>35000</v>
      </c>
      <c r="G200" s="29">
        <v>15</v>
      </c>
      <c r="H200" s="104">
        <f t="shared" si="33"/>
        <v>36015</v>
      </c>
      <c r="I200" s="130"/>
      <c r="J200" s="142">
        <f t="shared" si="34"/>
        <v>0</v>
      </c>
      <c r="K200" s="126">
        <v>0.08</v>
      </c>
      <c r="L200" s="142">
        <f t="shared" si="35"/>
        <v>0</v>
      </c>
      <c r="M200" s="142"/>
      <c r="N200" s="142"/>
    </row>
    <row r="201" spans="1:14" s="49" customFormat="1" ht="27.75" customHeight="1">
      <c r="A201" s="300"/>
      <c r="B201" s="315"/>
      <c r="C201" s="69" t="s">
        <v>443</v>
      </c>
      <c r="D201" s="90" t="s">
        <v>41</v>
      </c>
      <c r="E201" s="29">
        <v>1000</v>
      </c>
      <c r="F201" s="29">
        <v>14000</v>
      </c>
      <c r="G201" s="29">
        <v>50</v>
      </c>
      <c r="H201" s="104">
        <f t="shared" si="33"/>
        <v>15050</v>
      </c>
      <c r="I201" s="130"/>
      <c r="J201" s="142">
        <f t="shared" si="34"/>
        <v>0</v>
      </c>
      <c r="K201" s="126">
        <v>0.08</v>
      </c>
      <c r="L201" s="142">
        <f t="shared" si="35"/>
        <v>0</v>
      </c>
      <c r="M201" s="142"/>
      <c r="N201" s="142"/>
    </row>
    <row r="202" spans="1:14" s="49" customFormat="1" ht="27" customHeight="1">
      <c r="A202" s="299">
        <v>21</v>
      </c>
      <c r="B202" s="397" t="s">
        <v>522</v>
      </c>
      <c r="C202" s="69" t="s">
        <v>442</v>
      </c>
      <c r="D202" s="90" t="s">
        <v>41</v>
      </c>
      <c r="E202" s="29">
        <v>1000</v>
      </c>
      <c r="F202" s="29">
        <v>10000</v>
      </c>
      <c r="G202" s="29">
        <v>0</v>
      </c>
      <c r="H202" s="104">
        <f t="shared" si="33"/>
        <v>11000</v>
      </c>
      <c r="I202" s="130"/>
      <c r="J202" s="142">
        <f t="shared" si="34"/>
        <v>0</v>
      </c>
      <c r="K202" s="126">
        <v>0.08</v>
      </c>
      <c r="L202" s="142">
        <f t="shared" si="35"/>
        <v>0</v>
      </c>
      <c r="M202" s="142"/>
      <c r="N202" s="142"/>
    </row>
    <row r="203" spans="1:14" s="49" customFormat="1" ht="28.5" customHeight="1">
      <c r="A203" s="300"/>
      <c r="B203" s="398"/>
      <c r="C203" s="69" t="s">
        <v>443</v>
      </c>
      <c r="D203" s="90" t="s">
        <v>41</v>
      </c>
      <c r="E203" s="29">
        <v>1000</v>
      </c>
      <c r="F203" s="29">
        <v>0</v>
      </c>
      <c r="G203" s="29">
        <v>100</v>
      </c>
      <c r="H203" s="104">
        <f t="shared" si="33"/>
        <v>1100</v>
      </c>
      <c r="I203" s="130"/>
      <c r="J203" s="142">
        <f t="shared" si="34"/>
        <v>0</v>
      </c>
      <c r="K203" s="126">
        <v>0.08</v>
      </c>
      <c r="L203" s="142">
        <f t="shared" si="35"/>
        <v>0</v>
      </c>
      <c r="M203" s="142"/>
      <c r="N203" s="142"/>
    </row>
    <row r="204" spans="1:14" s="50" customFormat="1" ht="25.5" customHeight="1">
      <c r="A204" s="305" t="s">
        <v>10</v>
      </c>
      <c r="B204" s="306"/>
      <c r="C204" s="306"/>
      <c r="D204" s="306"/>
      <c r="E204" s="306"/>
      <c r="F204" s="306"/>
      <c r="G204" s="306"/>
      <c r="H204" s="306"/>
      <c r="I204" s="307"/>
      <c r="J204" s="57">
        <f>SUM(J169:J203)</f>
        <v>0</v>
      </c>
      <c r="K204" s="59"/>
      <c r="L204" s="71">
        <f>SUM(L169:L203)</f>
        <v>0</v>
      </c>
      <c r="M204" s="207"/>
      <c r="N204" s="207"/>
    </row>
    <row r="205" spans="1:14" s="92" customFormat="1" ht="25.5" customHeight="1">
      <c r="A205" s="214" t="s">
        <v>474</v>
      </c>
      <c r="B205" s="213"/>
      <c r="C205" s="213"/>
      <c r="D205" s="213"/>
      <c r="E205" s="213"/>
      <c r="F205" s="213"/>
      <c r="G205" s="222"/>
      <c r="H205" s="222"/>
      <c r="I205" s="222"/>
      <c r="J205" s="224"/>
      <c r="K205" s="218"/>
      <c r="L205" s="217"/>
      <c r="M205" s="217"/>
      <c r="N205" s="217"/>
    </row>
    <row r="206" spans="1:14" s="92" customFormat="1" ht="15.6" customHeight="1">
      <c r="A206" s="213" t="s">
        <v>473</v>
      </c>
      <c r="B206" s="213"/>
      <c r="C206" s="213"/>
      <c r="D206" s="213"/>
      <c r="E206" s="213"/>
      <c r="F206" s="213"/>
      <c r="G206" s="222"/>
      <c r="H206" s="222"/>
      <c r="I206" s="222"/>
      <c r="J206" s="224"/>
      <c r="K206" s="218"/>
      <c r="L206" s="217"/>
      <c r="M206" s="217"/>
      <c r="N206" s="217"/>
    </row>
    <row r="207" spans="1:14" s="92" customFormat="1" ht="15.6" customHeight="1">
      <c r="A207" s="213"/>
      <c r="B207" s="213"/>
      <c r="C207" s="213"/>
      <c r="D207" s="213"/>
      <c r="E207" s="213"/>
      <c r="F207" s="213"/>
      <c r="G207" s="222"/>
      <c r="H207" s="222"/>
      <c r="I207" s="222"/>
      <c r="J207" s="224"/>
      <c r="K207" s="218"/>
      <c r="L207" s="217"/>
      <c r="M207" s="217"/>
      <c r="N207" s="217"/>
    </row>
    <row r="208" spans="1:14" s="92" customFormat="1" ht="15.6" customHeight="1">
      <c r="A208" s="213"/>
      <c r="B208" s="213"/>
      <c r="C208" s="213"/>
      <c r="D208" s="213"/>
      <c r="E208" s="213"/>
      <c r="F208" s="213"/>
      <c r="G208" s="222"/>
      <c r="H208" s="222"/>
      <c r="I208" s="222"/>
      <c r="J208" s="224"/>
      <c r="K208" s="218"/>
      <c r="L208" s="217"/>
      <c r="M208" s="217"/>
      <c r="N208" s="217"/>
    </row>
    <row r="209" spans="1:14" s="92" customFormat="1" ht="9.6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224"/>
      <c r="K209" s="218"/>
      <c r="L209" s="217"/>
      <c r="M209" s="217"/>
      <c r="N209" s="217"/>
    </row>
    <row r="210" spans="1:14" s="13" customFormat="1" ht="23.25" customHeight="1" thickBot="1">
      <c r="A210" s="127" t="s">
        <v>330</v>
      </c>
      <c r="B210" s="134"/>
      <c r="C210" s="135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</row>
    <row r="211" spans="1:14" s="1" customFormat="1" ht="20.25" customHeight="1">
      <c r="A211" s="277" t="s">
        <v>0</v>
      </c>
      <c r="B211" s="279" t="s">
        <v>1</v>
      </c>
      <c r="C211" s="281" t="s">
        <v>12</v>
      </c>
      <c r="D211" s="281" t="s">
        <v>11</v>
      </c>
      <c r="E211" s="308" t="s">
        <v>511</v>
      </c>
      <c r="F211" s="283"/>
      <c r="G211" s="283"/>
      <c r="H211" s="284"/>
      <c r="I211" s="285" t="s">
        <v>3</v>
      </c>
      <c r="J211" s="287" t="s">
        <v>4</v>
      </c>
      <c r="K211" s="289" t="s">
        <v>5</v>
      </c>
      <c r="L211" s="285" t="s">
        <v>6</v>
      </c>
      <c r="M211" s="276" t="s">
        <v>471</v>
      </c>
      <c r="N211" s="276" t="s">
        <v>472</v>
      </c>
    </row>
    <row r="212" spans="1:14" s="1" customFormat="1" ht="24" customHeight="1">
      <c r="A212" s="278"/>
      <c r="B212" s="280"/>
      <c r="C212" s="282"/>
      <c r="D212" s="282"/>
      <c r="E212" s="37" t="s">
        <v>17</v>
      </c>
      <c r="F212" s="38" t="s">
        <v>7</v>
      </c>
      <c r="G212" s="38" t="s">
        <v>8</v>
      </c>
      <c r="H212" s="39" t="s">
        <v>9</v>
      </c>
      <c r="I212" s="286"/>
      <c r="J212" s="288"/>
      <c r="K212" s="290"/>
      <c r="L212" s="286"/>
      <c r="M212" s="276"/>
      <c r="N212" s="276"/>
    </row>
    <row r="213" spans="1:14" s="1" customFormat="1" ht="16.5" customHeight="1">
      <c r="A213" s="40">
        <v>1</v>
      </c>
      <c r="B213" s="40">
        <v>2</v>
      </c>
      <c r="C213" s="103">
        <v>3</v>
      </c>
      <c r="D213" s="103">
        <v>4</v>
      </c>
      <c r="E213" s="272">
        <v>5</v>
      </c>
      <c r="F213" s="273"/>
      <c r="G213" s="273"/>
      <c r="H213" s="274"/>
      <c r="I213" s="40">
        <v>6</v>
      </c>
      <c r="J213" s="42">
        <v>7</v>
      </c>
      <c r="K213" s="42">
        <v>8</v>
      </c>
      <c r="L213" s="40">
        <v>9</v>
      </c>
      <c r="M213" s="40">
        <v>10</v>
      </c>
      <c r="N213" s="40">
        <v>11</v>
      </c>
    </row>
    <row r="214" spans="1:14" s="49" customFormat="1" ht="38.25" customHeight="1">
      <c r="A214" s="319">
        <v>1</v>
      </c>
      <c r="B214" s="367" t="s">
        <v>307</v>
      </c>
      <c r="C214" s="47" t="s">
        <v>112</v>
      </c>
      <c r="D214" s="47" t="s">
        <v>20</v>
      </c>
      <c r="E214" s="29">
        <v>40</v>
      </c>
      <c r="F214" s="29">
        <v>30</v>
      </c>
      <c r="G214" s="29">
        <v>0</v>
      </c>
      <c r="H214" s="104">
        <f>E214+F214+G214</f>
        <v>70</v>
      </c>
      <c r="I214" s="130"/>
      <c r="J214" s="130">
        <f>I214*H214</f>
        <v>0</v>
      </c>
      <c r="K214" s="126">
        <v>0.08</v>
      </c>
      <c r="L214" s="130">
        <f>J214*K214+J214</f>
        <v>0</v>
      </c>
      <c r="M214" s="130"/>
      <c r="N214" s="130"/>
    </row>
    <row r="215" spans="1:14" s="49" customFormat="1" ht="56.25" customHeight="1">
      <c r="A215" s="343"/>
      <c r="B215" s="368"/>
      <c r="C215" s="47" t="s">
        <v>113</v>
      </c>
      <c r="D215" s="47" t="s">
        <v>20</v>
      </c>
      <c r="E215" s="29">
        <v>50</v>
      </c>
      <c r="F215" s="29">
        <v>100</v>
      </c>
      <c r="G215" s="29">
        <v>10</v>
      </c>
      <c r="H215" s="104">
        <f t="shared" ref="H215:H225" si="36">E215+F215+G215</f>
        <v>160</v>
      </c>
      <c r="I215" s="130"/>
      <c r="J215" s="130">
        <f t="shared" ref="J215:J233" si="37">I215*H215</f>
        <v>0</v>
      </c>
      <c r="K215" s="126">
        <v>0.08</v>
      </c>
      <c r="L215" s="130">
        <f t="shared" ref="L215:L233" si="38">J215*K215+J215</f>
        <v>0</v>
      </c>
      <c r="M215" s="130"/>
      <c r="N215" s="130"/>
    </row>
    <row r="216" spans="1:14" s="49" customFormat="1" ht="100.5" customHeight="1">
      <c r="A216" s="320"/>
      <c r="B216" s="369"/>
      <c r="C216" s="47" t="s">
        <v>126</v>
      </c>
      <c r="D216" s="47" t="s">
        <v>20</v>
      </c>
      <c r="E216" s="29">
        <v>40</v>
      </c>
      <c r="F216" s="29">
        <v>50</v>
      </c>
      <c r="G216" s="29">
        <v>0</v>
      </c>
      <c r="H216" s="104">
        <f t="shared" si="36"/>
        <v>90</v>
      </c>
      <c r="I216" s="130"/>
      <c r="J216" s="130">
        <f t="shared" si="37"/>
        <v>0</v>
      </c>
      <c r="K216" s="126">
        <v>0.08</v>
      </c>
      <c r="L216" s="130">
        <f t="shared" si="38"/>
        <v>0</v>
      </c>
      <c r="M216" s="130"/>
      <c r="N216" s="130"/>
    </row>
    <row r="217" spans="1:14" s="49" customFormat="1" ht="37.5" customHeight="1">
      <c r="A217" s="319">
        <v>2</v>
      </c>
      <c r="B217" s="328" t="s">
        <v>373</v>
      </c>
      <c r="C217" s="69" t="s">
        <v>113</v>
      </c>
      <c r="D217" s="29" t="s">
        <v>41</v>
      </c>
      <c r="E217" s="29">
        <v>40</v>
      </c>
      <c r="F217" s="29">
        <v>400</v>
      </c>
      <c r="G217" s="29">
        <v>10</v>
      </c>
      <c r="H217" s="104">
        <f t="shared" si="36"/>
        <v>450</v>
      </c>
      <c r="I217" s="136"/>
      <c r="J217" s="130">
        <f t="shared" si="37"/>
        <v>0</v>
      </c>
      <c r="K217" s="126">
        <v>0.08</v>
      </c>
      <c r="L217" s="130">
        <f t="shared" si="38"/>
        <v>0</v>
      </c>
      <c r="M217" s="130"/>
      <c r="N217" s="130"/>
    </row>
    <row r="218" spans="1:14" s="49" customFormat="1" ht="48" customHeight="1">
      <c r="A218" s="320"/>
      <c r="B218" s="328"/>
      <c r="C218" s="69" t="s">
        <v>119</v>
      </c>
      <c r="D218" s="29" t="s">
        <v>41</v>
      </c>
      <c r="E218" s="29">
        <v>20</v>
      </c>
      <c r="F218" s="29">
        <v>300</v>
      </c>
      <c r="G218" s="29">
        <v>10</v>
      </c>
      <c r="H218" s="104">
        <f t="shared" si="36"/>
        <v>330</v>
      </c>
      <c r="I218" s="136"/>
      <c r="J218" s="130">
        <f t="shared" si="37"/>
        <v>0</v>
      </c>
      <c r="K218" s="126">
        <v>0.08</v>
      </c>
      <c r="L218" s="130">
        <f t="shared" si="38"/>
        <v>0</v>
      </c>
      <c r="M218" s="130"/>
      <c r="N218" s="130"/>
    </row>
    <row r="219" spans="1:14" s="49" customFormat="1" ht="171" customHeight="1">
      <c r="A219" s="96">
        <v>3</v>
      </c>
      <c r="B219" s="32" t="s">
        <v>260</v>
      </c>
      <c r="C219" s="162" t="s">
        <v>117</v>
      </c>
      <c r="D219" s="29" t="s">
        <v>20</v>
      </c>
      <c r="E219" s="29">
        <v>0</v>
      </c>
      <c r="F219" s="29">
        <v>20</v>
      </c>
      <c r="G219" s="29">
        <v>10</v>
      </c>
      <c r="H219" s="104">
        <f t="shared" si="36"/>
        <v>30</v>
      </c>
      <c r="I219" s="130"/>
      <c r="J219" s="130">
        <f t="shared" si="37"/>
        <v>0</v>
      </c>
      <c r="K219" s="126">
        <v>0.08</v>
      </c>
      <c r="L219" s="130">
        <f t="shared" si="38"/>
        <v>0</v>
      </c>
      <c r="M219" s="130"/>
      <c r="N219" s="130"/>
    </row>
    <row r="220" spans="1:14" s="49" customFormat="1" ht="177.75" customHeight="1">
      <c r="A220" s="96">
        <v>4</v>
      </c>
      <c r="B220" s="32" t="s">
        <v>261</v>
      </c>
      <c r="C220" s="162" t="s">
        <v>210</v>
      </c>
      <c r="D220" s="29" t="s">
        <v>20</v>
      </c>
      <c r="E220" s="29">
        <v>0</v>
      </c>
      <c r="F220" s="29">
        <v>200</v>
      </c>
      <c r="G220" s="29">
        <v>0</v>
      </c>
      <c r="H220" s="104">
        <f t="shared" ref="H220:H221" si="39">E220+F220+G220</f>
        <v>200</v>
      </c>
      <c r="I220" s="130"/>
      <c r="J220" s="130">
        <f t="shared" si="37"/>
        <v>0</v>
      </c>
      <c r="K220" s="126">
        <v>0.08</v>
      </c>
      <c r="L220" s="130">
        <f t="shared" si="38"/>
        <v>0</v>
      </c>
      <c r="M220" s="130"/>
      <c r="N220" s="130"/>
    </row>
    <row r="221" spans="1:14" s="49" customFormat="1" ht="165.75" customHeight="1">
      <c r="A221" s="96">
        <v>5</v>
      </c>
      <c r="B221" s="32" t="s">
        <v>259</v>
      </c>
      <c r="C221" s="162" t="s">
        <v>32</v>
      </c>
      <c r="D221" s="29" t="s">
        <v>20</v>
      </c>
      <c r="E221" s="29">
        <v>0</v>
      </c>
      <c r="F221" s="29">
        <v>250</v>
      </c>
      <c r="G221" s="29">
        <v>10</v>
      </c>
      <c r="H221" s="104">
        <f t="shared" si="39"/>
        <v>260</v>
      </c>
      <c r="I221" s="130"/>
      <c r="J221" s="130">
        <f t="shared" si="37"/>
        <v>0</v>
      </c>
      <c r="K221" s="126">
        <v>0.08</v>
      </c>
      <c r="L221" s="130">
        <f t="shared" si="38"/>
        <v>0</v>
      </c>
      <c r="M221" s="130"/>
      <c r="N221" s="130"/>
    </row>
    <row r="222" spans="1:14" s="49" customFormat="1" ht="73.5" customHeight="1">
      <c r="A222" s="96">
        <v>6</v>
      </c>
      <c r="B222" s="32" t="s">
        <v>211</v>
      </c>
      <c r="C222" s="47" t="s">
        <v>55</v>
      </c>
      <c r="D222" s="47" t="s">
        <v>20</v>
      </c>
      <c r="E222" s="29">
        <v>40</v>
      </c>
      <c r="F222" s="29">
        <v>15</v>
      </c>
      <c r="G222" s="29">
        <v>0</v>
      </c>
      <c r="H222" s="104">
        <f t="shared" si="36"/>
        <v>55</v>
      </c>
      <c r="I222" s="130"/>
      <c r="J222" s="130">
        <f t="shared" si="37"/>
        <v>0</v>
      </c>
      <c r="K222" s="126">
        <v>0.08</v>
      </c>
      <c r="L222" s="130">
        <f t="shared" si="38"/>
        <v>0</v>
      </c>
      <c r="M222" s="130"/>
      <c r="N222" s="130"/>
    </row>
    <row r="223" spans="1:14" s="49" customFormat="1" ht="56.25" customHeight="1">
      <c r="A223" s="319">
        <v>7</v>
      </c>
      <c r="B223" s="291" t="s">
        <v>444</v>
      </c>
      <c r="C223" s="47" t="s">
        <v>212</v>
      </c>
      <c r="D223" s="47" t="s">
        <v>20</v>
      </c>
      <c r="E223" s="29">
        <v>10</v>
      </c>
      <c r="F223" s="29">
        <v>5</v>
      </c>
      <c r="G223" s="29">
        <v>0</v>
      </c>
      <c r="H223" s="104">
        <f t="shared" si="36"/>
        <v>15</v>
      </c>
      <c r="I223" s="130"/>
      <c r="J223" s="130">
        <f t="shared" si="37"/>
        <v>0</v>
      </c>
      <c r="K223" s="126">
        <v>0.08</v>
      </c>
      <c r="L223" s="130">
        <f t="shared" si="38"/>
        <v>0</v>
      </c>
      <c r="M223" s="130"/>
      <c r="N223" s="130"/>
    </row>
    <row r="224" spans="1:14" s="49" customFormat="1" ht="36.75" customHeight="1">
      <c r="A224" s="343"/>
      <c r="B224" s="315"/>
      <c r="C224" s="47" t="s">
        <v>113</v>
      </c>
      <c r="D224" s="47" t="s">
        <v>20</v>
      </c>
      <c r="E224" s="29">
        <v>10</v>
      </c>
      <c r="F224" s="29">
        <v>5</v>
      </c>
      <c r="G224" s="29">
        <v>0</v>
      </c>
      <c r="H224" s="104">
        <f t="shared" ref="H224" si="40">E224+F224+G224</f>
        <v>15</v>
      </c>
      <c r="I224" s="130"/>
      <c r="J224" s="130">
        <f t="shared" si="37"/>
        <v>0</v>
      </c>
      <c r="K224" s="126">
        <v>0.08</v>
      </c>
      <c r="L224" s="130">
        <f t="shared" si="38"/>
        <v>0</v>
      </c>
      <c r="M224" s="130"/>
      <c r="N224" s="130"/>
    </row>
    <row r="225" spans="1:14" s="49" customFormat="1" ht="55.5" customHeight="1">
      <c r="A225" s="96">
        <v>8</v>
      </c>
      <c r="B225" s="32" t="s">
        <v>445</v>
      </c>
      <c r="C225" s="47" t="s">
        <v>130</v>
      </c>
      <c r="D225" s="47" t="s">
        <v>20</v>
      </c>
      <c r="E225" s="29">
        <v>20</v>
      </c>
      <c r="F225" s="29">
        <v>5</v>
      </c>
      <c r="G225" s="29">
        <v>0</v>
      </c>
      <c r="H225" s="104">
        <f t="shared" si="36"/>
        <v>25</v>
      </c>
      <c r="I225" s="130"/>
      <c r="J225" s="130">
        <f t="shared" si="37"/>
        <v>0</v>
      </c>
      <c r="K225" s="126">
        <v>0.08</v>
      </c>
      <c r="L225" s="130">
        <f t="shared" si="38"/>
        <v>0</v>
      </c>
      <c r="M225" s="130"/>
      <c r="N225" s="130"/>
    </row>
    <row r="226" spans="1:14" s="49" customFormat="1" ht="36" customHeight="1">
      <c r="A226" s="319">
        <v>9</v>
      </c>
      <c r="B226" s="291" t="s">
        <v>213</v>
      </c>
      <c r="C226" s="47" t="s">
        <v>172</v>
      </c>
      <c r="D226" s="47" t="s">
        <v>20</v>
      </c>
      <c r="E226" s="29">
        <v>200</v>
      </c>
      <c r="F226" s="29">
        <v>20</v>
      </c>
      <c r="G226" s="29">
        <v>0</v>
      </c>
      <c r="H226" s="104">
        <f t="shared" ref="H226:H229" si="41">E226+F226+G226</f>
        <v>220</v>
      </c>
      <c r="I226" s="130"/>
      <c r="J226" s="130">
        <f t="shared" si="37"/>
        <v>0</v>
      </c>
      <c r="K226" s="126">
        <v>0.08</v>
      </c>
      <c r="L226" s="130">
        <f t="shared" si="38"/>
        <v>0</v>
      </c>
      <c r="M226" s="130"/>
      <c r="N226" s="130"/>
    </row>
    <row r="227" spans="1:14" s="49" customFormat="1" ht="37.5" customHeight="1">
      <c r="A227" s="343"/>
      <c r="B227" s="292"/>
      <c r="C227" s="47" t="s">
        <v>171</v>
      </c>
      <c r="D227" s="47" t="s">
        <v>20</v>
      </c>
      <c r="E227" s="29">
        <v>70</v>
      </c>
      <c r="F227" s="29">
        <v>20</v>
      </c>
      <c r="G227" s="29">
        <v>0</v>
      </c>
      <c r="H227" s="104">
        <f t="shared" si="41"/>
        <v>90</v>
      </c>
      <c r="I227" s="130"/>
      <c r="J227" s="130">
        <f t="shared" si="37"/>
        <v>0</v>
      </c>
      <c r="K227" s="126">
        <v>0.08</v>
      </c>
      <c r="L227" s="130">
        <f t="shared" si="38"/>
        <v>0</v>
      </c>
      <c r="M227" s="130"/>
      <c r="N227" s="130"/>
    </row>
    <row r="228" spans="1:14" s="49" customFormat="1" ht="34.5" customHeight="1">
      <c r="A228" s="320"/>
      <c r="B228" s="315"/>
      <c r="C228" s="47" t="s">
        <v>117</v>
      </c>
      <c r="D228" s="47" t="s">
        <v>20</v>
      </c>
      <c r="E228" s="29">
        <v>70</v>
      </c>
      <c r="F228" s="29">
        <v>40</v>
      </c>
      <c r="G228" s="29">
        <v>0</v>
      </c>
      <c r="H228" s="104">
        <f t="shared" si="41"/>
        <v>110</v>
      </c>
      <c r="I228" s="130"/>
      <c r="J228" s="130">
        <f t="shared" si="37"/>
        <v>0</v>
      </c>
      <c r="K228" s="126">
        <v>0.08</v>
      </c>
      <c r="L228" s="130">
        <f t="shared" si="38"/>
        <v>0</v>
      </c>
      <c r="M228" s="130"/>
      <c r="N228" s="130"/>
    </row>
    <row r="229" spans="1:14" s="49" customFormat="1" ht="66" customHeight="1">
      <c r="A229" s="163">
        <v>10</v>
      </c>
      <c r="B229" s="32" t="s">
        <v>214</v>
      </c>
      <c r="C229" s="47" t="s">
        <v>170</v>
      </c>
      <c r="D229" s="47" t="s">
        <v>20</v>
      </c>
      <c r="E229" s="29">
        <v>30</v>
      </c>
      <c r="F229" s="29">
        <v>40</v>
      </c>
      <c r="G229" s="29">
        <v>0</v>
      </c>
      <c r="H229" s="104">
        <f t="shared" si="41"/>
        <v>70</v>
      </c>
      <c r="I229" s="130"/>
      <c r="J229" s="130">
        <f t="shared" si="37"/>
        <v>0</v>
      </c>
      <c r="K229" s="126">
        <v>0.08</v>
      </c>
      <c r="L229" s="130">
        <f t="shared" si="38"/>
        <v>0</v>
      </c>
      <c r="M229" s="130"/>
      <c r="N229" s="130"/>
    </row>
    <row r="230" spans="1:14" s="49" customFormat="1" ht="42" customHeight="1">
      <c r="A230" s="96">
        <v>11</v>
      </c>
      <c r="B230" s="32" t="s">
        <v>43</v>
      </c>
      <c r="C230" s="47" t="s">
        <v>308</v>
      </c>
      <c r="D230" s="47" t="s">
        <v>20</v>
      </c>
      <c r="E230" s="29">
        <v>40</v>
      </c>
      <c r="F230" s="29">
        <v>0</v>
      </c>
      <c r="G230" s="29">
        <v>0</v>
      </c>
      <c r="H230" s="104">
        <f t="shared" ref="H230" si="42">E230+F230+G230</f>
        <v>40</v>
      </c>
      <c r="I230" s="142"/>
      <c r="J230" s="130">
        <f t="shared" si="37"/>
        <v>0</v>
      </c>
      <c r="K230" s="126">
        <v>0.08</v>
      </c>
      <c r="L230" s="130">
        <f t="shared" si="38"/>
        <v>0</v>
      </c>
      <c r="M230" s="130"/>
      <c r="N230" s="130"/>
    </row>
    <row r="231" spans="1:14" s="49" customFormat="1" ht="63.75" customHeight="1">
      <c r="A231" s="96">
        <v>12</v>
      </c>
      <c r="B231" s="106" t="s">
        <v>156</v>
      </c>
      <c r="C231" s="29" t="s">
        <v>36</v>
      </c>
      <c r="D231" s="29" t="s">
        <v>41</v>
      </c>
      <c r="E231" s="29">
        <v>2000</v>
      </c>
      <c r="F231" s="29">
        <v>0</v>
      </c>
      <c r="G231" s="29">
        <v>0</v>
      </c>
      <c r="H231" s="104">
        <f t="shared" ref="H231:H233" si="43">G231+F231+E231</f>
        <v>2000</v>
      </c>
      <c r="I231" s="136"/>
      <c r="J231" s="130">
        <f t="shared" si="37"/>
        <v>0</v>
      </c>
      <c r="K231" s="159">
        <v>0.08</v>
      </c>
      <c r="L231" s="130">
        <f t="shared" si="38"/>
        <v>0</v>
      </c>
      <c r="M231" s="130"/>
      <c r="N231" s="130"/>
    </row>
    <row r="232" spans="1:14" s="49" customFormat="1" ht="63" customHeight="1">
      <c r="A232" s="96">
        <v>13</v>
      </c>
      <c r="B232" s="106" t="s">
        <v>431</v>
      </c>
      <c r="C232" s="29" t="s">
        <v>432</v>
      </c>
      <c r="D232" s="29" t="s">
        <v>20</v>
      </c>
      <c r="E232" s="29">
        <v>0</v>
      </c>
      <c r="F232" s="29">
        <v>50</v>
      </c>
      <c r="G232" s="29">
        <v>0</v>
      </c>
      <c r="H232" s="104">
        <f t="shared" si="43"/>
        <v>50</v>
      </c>
      <c r="I232" s="136"/>
      <c r="J232" s="130">
        <f t="shared" si="37"/>
        <v>0</v>
      </c>
      <c r="K232" s="159">
        <v>0.08</v>
      </c>
      <c r="L232" s="130">
        <f t="shared" si="38"/>
        <v>0</v>
      </c>
      <c r="M232" s="130"/>
      <c r="N232" s="130"/>
    </row>
    <row r="233" spans="1:14" s="49" customFormat="1" ht="77.25" customHeight="1">
      <c r="A233" s="96">
        <v>14</v>
      </c>
      <c r="B233" s="106" t="s">
        <v>434</v>
      </c>
      <c r="C233" s="29" t="s">
        <v>433</v>
      </c>
      <c r="D233" s="29" t="s">
        <v>20</v>
      </c>
      <c r="E233" s="29">
        <v>0</v>
      </c>
      <c r="F233" s="29">
        <v>100</v>
      </c>
      <c r="G233" s="29">
        <v>100</v>
      </c>
      <c r="H233" s="104">
        <f t="shared" si="43"/>
        <v>200</v>
      </c>
      <c r="I233" s="136"/>
      <c r="J233" s="130">
        <f t="shared" si="37"/>
        <v>0</v>
      </c>
      <c r="K233" s="159">
        <v>0.08</v>
      </c>
      <c r="L233" s="130">
        <f t="shared" si="38"/>
        <v>0</v>
      </c>
      <c r="M233" s="130"/>
      <c r="N233" s="130"/>
    </row>
    <row r="234" spans="1:14" s="50" customFormat="1" ht="25.5" customHeight="1">
      <c r="A234" s="305" t="s">
        <v>10</v>
      </c>
      <c r="B234" s="306"/>
      <c r="C234" s="306"/>
      <c r="D234" s="306"/>
      <c r="E234" s="306"/>
      <c r="F234" s="306"/>
      <c r="G234" s="306"/>
      <c r="H234" s="306"/>
      <c r="I234" s="307"/>
      <c r="J234" s="164">
        <f>SUM(J214:J233)</f>
        <v>0</v>
      </c>
      <c r="K234" s="51"/>
      <c r="L234" s="164">
        <f>SUM(L214:L233)</f>
        <v>0</v>
      </c>
      <c r="M234" s="208"/>
      <c r="N234" s="208"/>
    </row>
    <row r="235" spans="1:14" s="92" customFormat="1" ht="25.5" customHeight="1">
      <c r="A235" s="214" t="s">
        <v>474</v>
      </c>
      <c r="B235" s="213"/>
      <c r="C235" s="213"/>
      <c r="D235" s="213"/>
      <c r="E235" s="213"/>
      <c r="F235" s="213"/>
      <c r="G235" s="222"/>
      <c r="H235" s="222"/>
      <c r="I235" s="222"/>
      <c r="J235" s="225"/>
      <c r="K235" s="182"/>
      <c r="L235" s="225"/>
      <c r="M235" s="225"/>
      <c r="N235" s="225"/>
    </row>
    <row r="236" spans="1:14" s="92" customFormat="1" ht="16.5" customHeight="1">
      <c r="A236" s="213" t="s">
        <v>473</v>
      </c>
      <c r="B236" s="213"/>
      <c r="C236" s="213"/>
      <c r="D236" s="213"/>
      <c r="E236" s="213"/>
      <c r="F236" s="213"/>
      <c r="G236" s="222"/>
      <c r="H236" s="222"/>
      <c r="I236" s="222"/>
      <c r="J236" s="225"/>
      <c r="K236" s="182"/>
      <c r="L236" s="225"/>
      <c r="M236" s="225"/>
      <c r="N236" s="225"/>
    </row>
    <row r="237" spans="1:14">
      <c r="A237" s="120"/>
      <c r="B237" s="121"/>
      <c r="C237" s="121"/>
      <c r="D237" s="121"/>
      <c r="E237" s="121"/>
      <c r="F237" s="121"/>
      <c r="G237" s="121"/>
      <c r="H237" s="121"/>
      <c r="I237" s="121"/>
      <c r="J237" s="125"/>
      <c r="K237" s="121"/>
      <c r="L237" s="121"/>
      <c r="M237" s="121"/>
      <c r="N237" s="121"/>
    </row>
    <row r="238" spans="1:14" s="12" customFormat="1" ht="21.75" customHeight="1" thickBot="1">
      <c r="A238" s="127" t="s">
        <v>331</v>
      </c>
      <c r="B238" s="134"/>
      <c r="C238" s="135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</row>
    <row r="239" spans="1:14" s="1" customFormat="1" ht="20.25" customHeight="1">
      <c r="A239" s="277" t="s">
        <v>0</v>
      </c>
      <c r="B239" s="279" t="s">
        <v>1</v>
      </c>
      <c r="C239" s="281" t="s">
        <v>12</v>
      </c>
      <c r="D239" s="281" t="s">
        <v>11</v>
      </c>
      <c r="E239" s="308" t="s">
        <v>511</v>
      </c>
      <c r="F239" s="283"/>
      <c r="G239" s="283"/>
      <c r="H239" s="284"/>
      <c r="I239" s="285" t="s">
        <v>3</v>
      </c>
      <c r="J239" s="287" t="s">
        <v>4</v>
      </c>
      <c r="K239" s="289" t="s">
        <v>5</v>
      </c>
      <c r="L239" s="285" t="s">
        <v>6</v>
      </c>
      <c r="M239" s="276" t="s">
        <v>471</v>
      </c>
      <c r="N239" s="276" t="s">
        <v>472</v>
      </c>
    </row>
    <row r="240" spans="1:14" s="1" customFormat="1" ht="24" customHeight="1">
      <c r="A240" s="278"/>
      <c r="B240" s="280"/>
      <c r="C240" s="282"/>
      <c r="D240" s="282"/>
      <c r="E240" s="37" t="s">
        <v>17</v>
      </c>
      <c r="F240" s="38" t="s">
        <v>7</v>
      </c>
      <c r="G240" s="38" t="s">
        <v>8</v>
      </c>
      <c r="H240" s="39" t="s">
        <v>9</v>
      </c>
      <c r="I240" s="286"/>
      <c r="J240" s="288"/>
      <c r="K240" s="290"/>
      <c r="L240" s="286"/>
      <c r="M240" s="276"/>
      <c r="N240" s="276"/>
    </row>
    <row r="241" spans="1:14" s="1" customFormat="1" ht="21" customHeight="1">
      <c r="A241" s="40">
        <v>1</v>
      </c>
      <c r="B241" s="40">
        <v>2</v>
      </c>
      <c r="C241" s="103">
        <v>3</v>
      </c>
      <c r="D241" s="103">
        <v>4</v>
      </c>
      <c r="E241" s="272">
        <v>5</v>
      </c>
      <c r="F241" s="273"/>
      <c r="G241" s="273"/>
      <c r="H241" s="274"/>
      <c r="I241" s="40">
        <v>6</v>
      </c>
      <c r="J241" s="42">
        <v>7</v>
      </c>
      <c r="K241" s="42">
        <v>8</v>
      </c>
      <c r="L241" s="40">
        <v>9</v>
      </c>
      <c r="M241" s="40">
        <v>10</v>
      </c>
      <c r="N241" s="40">
        <v>11</v>
      </c>
    </row>
    <row r="242" spans="1:14" s="49" customFormat="1" ht="25.5" customHeight="1">
      <c r="A242" s="371">
        <v>1</v>
      </c>
      <c r="B242" s="291" t="s">
        <v>262</v>
      </c>
      <c r="C242" s="47" t="s">
        <v>216</v>
      </c>
      <c r="D242" s="47" t="s">
        <v>41</v>
      </c>
      <c r="E242" s="29">
        <v>600</v>
      </c>
      <c r="F242" s="29">
        <v>50</v>
      </c>
      <c r="G242" s="29">
        <v>0</v>
      </c>
      <c r="H242" s="104">
        <f>G242+F242+E242</f>
        <v>650</v>
      </c>
      <c r="I242" s="142"/>
      <c r="J242" s="130">
        <f>I242*H242</f>
        <v>0</v>
      </c>
      <c r="K242" s="126">
        <v>0.08</v>
      </c>
      <c r="L242" s="130">
        <f t="shared" ref="L242:L256" si="44">J242*K242+J242</f>
        <v>0</v>
      </c>
      <c r="M242" s="130"/>
      <c r="N242" s="130"/>
    </row>
    <row r="243" spans="1:14" s="49" customFormat="1" ht="46.5" customHeight="1">
      <c r="A243" s="372"/>
      <c r="B243" s="292"/>
      <c r="C243" s="47" t="s">
        <v>309</v>
      </c>
      <c r="D243" s="47" t="s">
        <v>41</v>
      </c>
      <c r="E243" s="29">
        <v>400</v>
      </c>
      <c r="F243" s="29">
        <v>100</v>
      </c>
      <c r="G243" s="29">
        <v>0</v>
      </c>
      <c r="H243" s="104">
        <f t="shared" ref="H243:H256" si="45">G243+F243+E243</f>
        <v>500</v>
      </c>
      <c r="I243" s="142"/>
      <c r="J243" s="130">
        <f t="shared" ref="J243:J256" si="46">I243*H243</f>
        <v>0</v>
      </c>
      <c r="K243" s="126">
        <v>0.08</v>
      </c>
      <c r="L243" s="130">
        <f t="shared" si="44"/>
        <v>0</v>
      </c>
      <c r="M243" s="130"/>
      <c r="N243" s="130"/>
    </row>
    <row r="244" spans="1:14" s="49" customFormat="1" ht="32.25" customHeight="1">
      <c r="A244" s="372"/>
      <c r="B244" s="292"/>
      <c r="C244" s="47" t="s">
        <v>215</v>
      </c>
      <c r="D244" s="47" t="s">
        <v>41</v>
      </c>
      <c r="E244" s="29">
        <v>600</v>
      </c>
      <c r="F244" s="29">
        <v>100</v>
      </c>
      <c r="G244" s="29">
        <v>0</v>
      </c>
      <c r="H244" s="104">
        <f t="shared" si="45"/>
        <v>700</v>
      </c>
      <c r="I244" s="142"/>
      <c r="J244" s="130">
        <f t="shared" si="46"/>
        <v>0</v>
      </c>
      <c r="K244" s="126">
        <v>0.08</v>
      </c>
      <c r="L244" s="130">
        <f t="shared" si="44"/>
        <v>0</v>
      </c>
      <c r="M244" s="130"/>
      <c r="N244" s="130"/>
    </row>
    <row r="245" spans="1:14" s="49" customFormat="1" ht="29.25" customHeight="1">
      <c r="A245" s="373"/>
      <c r="B245" s="315"/>
      <c r="C245" s="47" t="s">
        <v>310</v>
      </c>
      <c r="D245" s="47" t="s">
        <v>41</v>
      </c>
      <c r="E245" s="29">
        <v>1000</v>
      </c>
      <c r="F245" s="29">
        <v>100</v>
      </c>
      <c r="G245" s="29">
        <v>0</v>
      </c>
      <c r="H245" s="104">
        <f t="shared" si="45"/>
        <v>1100</v>
      </c>
      <c r="I245" s="142"/>
      <c r="J245" s="130">
        <f t="shared" si="46"/>
        <v>0</v>
      </c>
      <c r="K245" s="126">
        <v>0.08</v>
      </c>
      <c r="L245" s="130">
        <f t="shared" si="44"/>
        <v>0</v>
      </c>
      <c r="M245" s="130"/>
      <c r="N245" s="130"/>
    </row>
    <row r="246" spans="1:14" s="49" customFormat="1" ht="22.5" customHeight="1">
      <c r="A246" s="319">
        <v>2</v>
      </c>
      <c r="B246" s="291" t="s">
        <v>311</v>
      </c>
      <c r="C246" s="47" t="s">
        <v>173</v>
      </c>
      <c r="D246" s="47" t="s">
        <v>41</v>
      </c>
      <c r="E246" s="29">
        <v>1700</v>
      </c>
      <c r="F246" s="29">
        <v>2000</v>
      </c>
      <c r="G246" s="29">
        <v>0</v>
      </c>
      <c r="H246" s="104">
        <f t="shared" si="45"/>
        <v>3700</v>
      </c>
      <c r="I246" s="130"/>
      <c r="J246" s="130">
        <f t="shared" si="46"/>
        <v>0</v>
      </c>
      <c r="K246" s="126">
        <v>0.08</v>
      </c>
      <c r="L246" s="130">
        <f t="shared" si="44"/>
        <v>0</v>
      </c>
      <c r="M246" s="130"/>
      <c r="N246" s="130"/>
    </row>
    <row r="247" spans="1:14" s="49" customFormat="1" ht="25.5" customHeight="1">
      <c r="A247" s="343"/>
      <c r="B247" s="292"/>
      <c r="C247" s="47" t="s">
        <v>174</v>
      </c>
      <c r="D247" s="47" t="s">
        <v>41</v>
      </c>
      <c r="E247" s="29">
        <v>5000</v>
      </c>
      <c r="F247" s="29">
        <v>24000</v>
      </c>
      <c r="G247" s="29">
        <v>1500</v>
      </c>
      <c r="H247" s="104">
        <f t="shared" si="45"/>
        <v>30500</v>
      </c>
      <c r="I247" s="130"/>
      <c r="J247" s="130">
        <f t="shared" si="46"/>
        <v>0</v>
      </c>
      <c r="K247" s="126">
        <v>0.08</v>
      </c>
      <c r="L247" s="130">
        <f t="shared" si="44"/>
        <v>0</v>
      </c>
      <c r="M247" s="130"/>
      <c r="N247" s="130"/>
    </row>
    <row r="248" spans="1:14" s="49" customFormat="1" ht="21.75" customHeight="1">
      <c r="A248" s="320"/>
      <c r="B248" s="315"/>
      <c r="C248" s="47" t="s">
        <v>175</v>
      </c>
      <c r="D248" s="47" t="s">
        <v>41</v>
      </c>
      <c r="E248" s="29">
        <v>1500</v>
      </c>
      <c r="F248" s="29">
        <v>6000</v>
      </c>
      <c r="G248" s="29">
        <v>0</v>
      </c>
      <c r="H248" s="104">
        <f t="shared" si="45"/>
        <v>7500</v>
      </c>
      <c r="I248" s="130"/>
      <c r="J248" s="130">
        <f t="shared" si="46"/>
        <v>0</v>
      </c>
      <c r="K248" s="126">
        <v>0.08</v>
      </c>
      <c r="L248" s="130">
        <f t="shared" si="44"/>
        <v>0</v>
      </c>
      <c r="M248" s="130"/>
      <c r="N248" s="130"/>
    </row>
    <row r="249" spans="1:14" s="49" customFormat="1" ht="24" customHeight="1">
      <c r="A249" s="319">
        <v>3</v>
      </c>
      <c r="B249" s="350" t="s">
        <v>176</v>
      </c>
      <c r="C249" s="47" t="s">
        <v>179</v>
      </c>
      <c r="D249" s="47" t="s">
        <v>20</v>
      </c>
      <c r="E249" s="29">
        <v>100</v>
      </c>
      <c r="F249" s="29">
        <v>200</v>
      </c>
      <c r="G249" s="29">
        <v>0</v>
      </c>
      <c r="H249" s="104">
        <f t="shared" si="45"/>
        <v>300</v>
      </c>
      <c r="I249" s="130"/>
      <c r="J249" s="130">
        <f t="shared" si="46"/>
        <v>0</v>
      </c>
      <c r="K249" s="126">
        <v>0.08</v>
      </c>
      <c r="L249" s="130">
        <f t="shared" si="44"/>
        <v>0</v>
      </c>
      <c r="M249" s="130"/>
      <c r="N249" s="130"/>
    </row>
    <row r="250" spans="1:14" s="49" customFormat="1" ht="24" customHeight="1">
      <c r="A250" s="343"/>
      <c r="B250" s="351"/>
      <c r="C250" s="47" t="s">
        <v>47</v>
      </c>
      <c r="D250" s="47" t="s">
        <v>20</v>
      </c>
      <c r="E250" s="29">
        <v>700</v>
      </c>
      <c r="F250" s="29">
        <v>3000</v>
      </c>
      <c r="G250" s="29">
        <v>0</v>
      </c>
      <c r="H250" s="104">
        <f t="shared" si="45"/>
        <v>3700</v>
      </c>
      <c r="I250" s="130"/>
      <c r="J250" s="130">
        <f t="shared" si="46"/>
        <v>0</v>
      </c>
      <c r="K250" s="126">
        <v>0.08</v>
      </c>
      <c r="L250" s="130">
        <f t="shared" si="44"/>
        <v>0</v>
      </c>
      <c r="M250" s="130"/>
      <c r="N250" s="130"/>
    </row>
    <row r="251" spans="1:14" s="49" customFormat="1" ht="26.25" customHeight="1">
      <c r="A251" s="343"/>
      <c r="B251" s="351"/>
      <c r="C251" s="47" t="s">
        <v>46</v>
      </c>
      <c r="D251" s="47" t="s">
        <v>20</v>
      </c>
      <c r="E251" s="29">
        <v>800</v>
      </c>
      <c r="F251" s="29">
        <v>1000</v>
      </c>
      <c r="G251" s="29">
        <v>0</v>
      </c>
      <c r="H251" s="104">
        <f t="shared" si="45"/>
        <v>1800</v>
      </c>
      <c r="I251" s="130"/>
      <c r="J251" s="130">
        <f t="shared" si="46"/>
        <v>0</v>
      </c>
      <c r="K251" s="126">
        <v>0.08</v>
      </c>
      <c r="L251" s="130">
        <f t="shared" si="44"/>
        <v>0</v>
      </c>
      <c r="M251" s="130"/>
      <c r="N251" s="130"/>
    </row>
    <row r="252" spans="1:14" s="49" customFormat="1" ht="30.75" customHeight="1">
      <c r="A252" s="320"/>
      <c r="B252" s="352"/>
      <c r="C252" s="47" t="s">
        <v>48</v>
      </c>
      <c r="D252" s="47" t="s">
        <v>20</v>
      </c>
      <c r="E252" s="29">
        <v>800</v>
      </c>
      <c r="F252" s="29">
        <v>5000</v>
      </c>
      <c r="G252" s="29">
        <v>0</v>
      </c>
      <c r="H252" s="104">
        <f t="shared" si="45"/>
        <v>5800</v>
      </c>
      <c r="I252" s="130"/>
      <c r="J252" s="130">
        <f t="shared" si="46"/>
        <v>0</v>
      </c>
      <c r="K252" s="126">
        <v>0.08</v>
      </c>
      <c r="L252" s="130">
        <f t="shared" si="44"/>
        <v>0</v>
      </c>
      <c r="M252" s="130"/>
      <c r="N252" s="130"/>
    </row>
    <row r="253" spans="1:14" s="49" customFormat="1" ht="27.75" customHeight="1">
      <c r="A253" s="321">
        <v>4</v>
      </c>
      <c r="B253" s="291" t="s">
        <v>217</v>
      </c>
      <c r="C253" s="47" t="s">
        <v>179</v>
      </c>
      <c r="D253" s="47" t="s">
        <v>41</v>
      </c>
      <c r="E253" s="29">
        <v>400</v>
      </c>
      <c r="F253" s="29">
        <v>100</v>
      </c>
      <c r="G253" s="29">
        <v>0</v>
      </c>
      <c r="H253" s="104">
        <f t="shared" si="45"/>
        <v>500</v>
      </c>
      <c r="I253" s="130"/>
      <c r="J253" s="130">
        <f t="shared" si="46"/>
        <v>0</v>
      </c>
      <c r="K253" s="126">
        <v>0.08</v>
      </c>
      <c r="L253" s="130">
        <f t="shared" si="44"/>
        <v>0</v>
      </c>
      <c r="M253" s="130"/>
      <c r="N253" s="130"/>
    </row>
    <row r="254" spans="1:14" s="49" customFormat="1" ht="27.75" customHeight="1">
      <c r="A254" s="321"/>
      <c r="B254" s="292"/>
      <c r="C254" s="47" t="s">
        <v>178</v>
      </c>
      <c r="D254" s="47" t="s">
        <v>41</v>
      </c>
      <c r="E254" s="29">
        <v>1200</v>
      </c>
      <c r="F254" s="29">
        <v>5000</v>
      </c>
      <c r="G254" s="29">
        <v>0</v>
      </c>
      <c r="H254" s="104">
        <f t="shared" si="45"/>
        <v>6200</v>
      </c>
      <c r="I254" s="130"/>
      <c r="J254" s="130">
        <f t="shared" si="46"/>
        <v>0</v>
      </c>
      <c r="K254" s="126">
        <v>0.08</v>
      </c>
      <c r="L254" s="130">
        <f t="shared" si="44"/>
        <v>0</v>
      </c>
      <c r="M254" s="130"/>
      <c r="N254" s="130"/>
    </row>
    <row r="255" spans="1:14" s="49" customFormat="1" ht="24.75" customHeight="1">
      <c r="A255" s="321"/>
      <c r="B255" s="315"/>
      <c r="C255" s="47" t="s">
        <v>177</v>
      </c>
      <c r="D255" s="47" t="s">
        <v>41</v>
      </c>
      <c r="E255" s="29">
        <v>850</v>
      </c>
      <c r="F255" s="29">
        <v>7000</v>
      </c>
      <c r="G255" s="29">
        <v>0</v>
      </c>
      <c r="H255" s="104">
        <f t="shared" si="45"/>
        <v>7850</v>
      </c>
      <c r="I255" s="130"/>
      <c r="J255" s="130">
        <f t="shared" si="46"/>
        <v>0</v>
      </c>
      <c r="K255" s="126">
        <v>0.08</v>
      </c>
      <c r="L255" s="130">
        <f t="shared" si="44"/>
        <v>0</v>
      </c>
      <c r="M255" s="130"/>
      <c r="N255" s="130"/>
    </row>
    <row r="256" spans="1:14" s="49" customFormat="1" ht="63.75" customHeight="1">
      <c r="A256" s="96">
        <v>5</v>
      </c>
      <c r="B256" s="165" t="s">
        <v>218</v>
      </c>
      <c r="C256" s="166" t="s">
        <v>219</v>
      </c>
      <c r="D256" s="47" t="s">
        <v>41</v>
      </c>
      <c r="E256" s="29">
        <v>0</v>
      </c>
      <c r="F256" s="29">
        <v>10</v>
      </c>
      <c r="G256" s="29">
        <v>0</v>
      </c>
      <c r="H256" s="104">
        <f t="shared" si="45"/>
        <v>10</v>
      </c>
      <c r="I256" s="130"/>
      <c r="J256" s="130">
        <f t="shared" si="46"/>
        <v>0</v>
      </c>
      <c r="K256" s="126">
        <v>0.08</v>
      </c>
      <c r="L256" s="130">
        <f t="shared" si="44"/>
        <v>0</v>
      </c>
      <c r="M256" s="130"/>
      <c r="N256" s="130"/>
    </row>
    <row r="257" spans="1:14" s="50" customFormat="1" ht="25.5" customHeight="1">
      <c r="A257" s="275" t="s">
        <v>10</v>
      </c>
      <c r="B257" s="275"/>
      <c r="C257" s="275"/>
      <c r="D257" s="275"/>
      <c r="E257" s="275"/>
      <c r="F257" s="275"/>
      <c r="G257" s="275"/>
      <c r="H257" s="275"/>
      <c r="I257" s="275"/>
      <c r="J257" s="58">
        <f>SUM(J242:J256)</f>
        <v>0</v>
      </c>
      <c r="K257" s="51"/>
      <c r="L257" s="58">
        <f>SUM(L242:L256)</f>
        <v>0</v>
      </c>
      <c r="M257" s="205"/>
      <c r="N257" s="205"/>
    </row>
    <row r="258" spans="1:14" s="50" customFormat="1" ht="25.5" customHeight="1">
      <c r="A258" s="214" t="s">
        <v>474</v>
      </c>
      <c r="B258" s="213"/>
      <c r="C258" s="213"/>
      <c r="D258" s="213"/>
      <c r="E258" s="213"/>
      <c r="F258" s="213"/>
      <c r="G258" s="222"/>
      <c r="H258" s="222"/>
      <c r="I258" s="222"/>
      <c r="J258" s="220"/>
      <c r="K258" s="182"/>
      <c r="L258" s="223"/>
      <c r="M258" s="205"/>
      <c r="N258" s="205"/>
    </row>
    <row r="259" spans="1:14" s="50" customFormat="1" ht="25.5" customHeight="1">
      <c r="A259" s="213" t="s">
        <v>473</v>
      </c>
      <c r="B259" s="213"/>
      <c r="C259" s="213"/>
      <c r="D259" s="213"/>
      <c r="E259" s="213"/>
      <c r="F259" s="213"/>
      <c r="G259" s="222"/>
      <c r="H259" s="222"/>
      <c r="I259" s="222"/>
      <c r="J259" s="220"/>
      <c r="K259" s="182"/>
      <c r="L259" s="223"/>
      <c r="M259" s="205"/>
      <c r="N259" s="205"/>
    </row>
    <row r="260" spans="1:14" s="50" customFormat="1" ht="16.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223"/>
      <c r="K260" s="182"/>
      <c r="L260" s="223"/>
      <c r="M260" s="205"/>
      <c r="N260" s="205"/>
    </row>
    <row r="261" spans="1:14" s="13" customFormat="1" ht="21.75" customHeight="1" thickBot="1">
      <c r="A261" s="127" t="s">
        <v>332</v>
      </c>
      <c r="B261" s="134"/>
      <c r="C261" s="135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</row>
    <row r="262" spans="1:14" s="65" customFormat="1" ht="20.25" customHeight="1">
      <c r="A262" s="277" t="s">
        <v>0</v>
      </c>
      <c r="B262" s="279" t="s">
        <v>1</v>
      </c>
      <c r="C262" s="281" t="s">
        <v>12</v>
      </c>
      <c r="D262" s="281" t="s">
        <v>11</v>
      </c>
      <c r="E262" s="308" t="s">
        <v>511</v>
      </c>
      <c r="F262" s="283"/>
      <c r="G262" s="283"/>
      <c r="H262" s="284"/>
      <c r="I262" s="285" t="s">
        <v>3</v>
      </c>
      <c r="J262" s="287" t="s">
        <v>4</v>
      </c>
      <c r="K262" s="289" t="s">
        <v>5</v>
      </c>
      <c r="L262" s="285" t="s">
        <v>6</v>
      </c>
      <c r="M262" s="276" t="s">
        <v>471</v>
      </c>
      <c r="N262" s="276" t="s">
        <v>472</v>
      </c>
    </row>
    <row r="263" spans="1:14" s="65" customFormat="1" ht="24" customHeight="1">
      <c r="A263" s="278"/>
      <c r="B263" s="280"/>
      <c r="C263" s="282"/>
      <c r="D263" s="282"/>
      <c r="E263" s="37" t="s">
        <v>17</v>
      </c>
      <c r="F263" s="38" t="s">
        <v>7</v>
      </c>
      <c r="G263" s="38" t="s">
        <v>387</v>
      </c>
      <c r="H263" s="39" t="s">
        <v>9</v>
      </c>
      <c r="I263" s="286"/>
      <c r="J263" s="288"/>
      <c r="K263" s="290"/>
      <c r="L263" s="286"/>
      <c r="M263" s="276"/>
      <c r="N263" s="276"/>
    </row>
    <row r="264" spans="1:14" s="65" customFormat="1" ht="21" customHeight="1">
      <c r="A264" s="40">
        <v>1</v>
      </c>
      <c r="B264" s="40">
        <v>2</v>
      </c>
      <c r="C264" s="103">
        <v>3</v>
      </c>
      <c r="D264" s="103">
        <v>4</v>
      </c>
      <c r="E264" s="272">
        <v>5</v>
      </c>
      <c r="F264" s="273"/>
      <c r="G264" s="273"/>
      <c r="H264" s="274"/>
      <c r="I264" s="40">
        <v>6</v>
      </c>
      <c r="J264" s="42">
        <v>7</v>
      </c>
      <c r="K264" s="42">
        <v>8</v>
      </c>
      <c r="L264" s="40">
        <v>9</v>
      </c>
      <c r="M264" s="40">
        <v>10</v>
      </c>
      <c r="N264" s="40">
        <v>11</v>
      </c>
    </row>
    <row r="265" spans="1:14" s="49" customFormat="1" ht="29.25" customHeight="1">
      <c r="A265" s="299">
        <v>1</v>
      </c>
      <c r="B265" s="291" t="s">
        <v>286</v>
      </c>
      <c r="C265" s="47" t="s">
        <v>44</v>
      </c>
      <c r="D265" s="47" t="s">
        <v>20</v>
      </c>
      <c r="E265" s="29">
        <v>400</v>
      </c>
      <c r="F265" s="29">
        <v>10</v>
      </c>
      <c r="G265" s="29">
        <v>30</v>
      </c>
      <c r="H265" s="104">
        <f t="shared" ref="H265:H268" si="47">E265+F265+G265</f>
        <v>440</v>
      </c>
      <c r="I265" s="130"/>
      <c r="J265" s="130">
        <f>I265*H265</f>
        <v>0</v>
      </c>
      <c r="K265" s="126">
        <v>0.08</v>
      </c>
      <c r="L265" s="130">
        <f t="shared" ref="L265:L270" si="48">J265*K265+J265</f>
        <v>0</v>
      </c>
      <c r="M265" s="130"/>
      <c r="N265" s="130"/>
    </row>
    <row r="266" spans="1:14" s="49" customFormat="1" ht="30.75" customHeight="1">
      <c r="A266" s="300"/>
      <c r="B266" s="315"/>
      <c r="C266" s="47" t="s">
        <v>45</v>
      </c>
      <c r="D266" s="47" t="s">
        <v>20</v>
      </c>
      <c r="E266" s="29">
        <v>100</v>
      </c>
      <c r="F266" s="29">
        <v>20</v>
      </c>
      <c r="G266" s="29">
        <v>120</v>
      </c>
      <c r="H266" s="104">
        <f t="shared" si="47"/>
        <v>240</v>
      </c>
      <c r="I266" s="130"/>
      <c r="J266" s="130">
        <f t="shared" ref="J266:J270" si="49">I266*H266</f>
        <v>0</v>
      </c>
      <c r="K266" s="126">
        <v>0.08</v>
      </c>
      <c r="L266" s="130">
        <f t="shared" si="48"/>
        <v>0</v>
      </c>
      <c r="M266" s="130"/>
      <c r="N266" s="130"/>
    </row>
    <row r="267" spans="1:14" s="49" customFormat="1" ht="39.75" customHeight="1">
      <c r="A267" s="144">
        <v>2</v>
      </c>
      <c r="B267" s="32" t="s">
        <v>290</v>
      </c>
      <c r="C267" s="47" t="s">
        <v>312</v>
      </c>
      <c r="D267" s="47" t="s">
        <v>284</v>
      </c>
      <c r="E267" s="29">
        <v>700</v>
      </c>
      <c r="F267" s="29">
        <v>1500</v>
      </c>
      <c r="G267" s="29">
        <v>3000</v>
      </c>
      <c r="H267" s="104">
        <f t="shared" si="47"/>
        <v>5200</v>
      </c>
      <c r="I267" s="142"/>
      <c r="J267" s="130">
        <f t="shared" si="49"/>
        <v>0</v>
      </c>
      <c r="K267" s="126">
        <v>0.08</v>
      </c>
      <c r="L267" s="130">
        <f t="shared" si="48"/>
        <v>0</v>
      </c>
      <c r="M267" s="130"/>
      <c r="N267" s="130"/>
    </row>
    <row r="268" spans="1:14" s="49" customFormat="1" ht="38.25" customHeight="1">
      <c r="A268" s="144">
        <v>3</v>
      </c>
      <c r="B268" s="32" t="s">
        <v>288</v>
      </c>
      <c r="C268" s="47" t="s">
        <v>289</v>
      </c>
      <c r="D268" s="47" t="s">
        <v>20</v>
      </c>
      <c r="E268" s="29">
        <v>0</v>
      </c>
      <c r="F268" s="29">
        <v>0</v>
      </c>
      <c r="G268" s="29">
        <v>3000</v>
      </c>
      <c r="H268" s="104">
        <f t="shared" si="47"/>
        <v>3000</v>
      </c>
      <c r="I268" s="142"/>
      <c r="J268" s="130">
        <f t="shared" si="49"/>
        <v>0</v>
      </c>
      <c r="K268" s="126">
        <v>0.08</v>
      </c>
      <c r="L268" s="130">
        <f t="shared" si="48"/>
        <v>0</v>
      </c>
      <c r="M268" s="130"/>
      <c r="N268" s="130"/>
    </row>
    <row r="269" spans="1:14" s="49" customFormat="1" ht="88.5" customHeight="1">
      <c r="A269" s="144">
        <v>4</v>
      </c>
      <c r="B269" s="353" t="s">
        <v>350</v>
      </c>
      <c r="C269" s="354"/>
      <c r="D269" s="47" t="s">
        <v>287</v>
      </c>
      <c r="E269" s="29">
        <v>60000</v>
      </c>
      <c r="F269" s="29">
        <v>25000</v>
      </c>
      <c r="G269" s="29">
        <v>200</v>
      </c>
      <c r="H269" s="104">
        <f t="shared" ref="H269:H270" si="50">E269+F269+G269</f>
        <v>85200</v>
      </c>
      <c r="I269" s="142"/>
      <c r="J269" s="130">
        <f t="shared" si="49"/>
        <v>0</v>
      </c>
      <c r="K269" s="126">
        <v>0.08</v>
      </c>
      <c r="L269" s="130">
        <f t="shared" si="48"/>
        <v>0</v>
      </c>
      <c r="M269" s="130"/>
      <c r="N269" s="130"/>
    </row>
    <row r="270" spans="1:14" s="49" customFormat="1" ht="39.75" customHeight="1">
      <c r="A270" s="96">
        <v>5</v>
      </c>
      <c r="B270" s="32" t="s">
        <v>333</v>
      </c>
      <c r="C270" s="47" t="s">
        <v>334</v>
      </c>
      <c r="D270" s="47" t="s">
        <v>41</v>
      </c>
      <c r="E270" s="29">
        <v>0</v>
      </c>
      <c r="F270" s="29">
        <v>2500</v>
      </c>
      <c r="G270" s="29">
        <v>5</v>
      </c>
      <c r="H270" s="104">
        <f t="shared" si="50"/>
        <v>2505</v>
      </c>
      <c r="I270" s="142"/>
      <c r="J270" s="130">
        <f t="shared" si="49"/>
        <v>0</v>
      </c>
      <c r="K270" s="126">
        <v>0.08</v>
      </c>
      <c r="L270" s="130">
        <f t="shared" si="48"/>
        <v>0</v>
      </c>
      <c r="M270" s="130"/>
      <c r="N270" s="130"/>
    </row>
    <row r="271" spans="1:14" s="50" customFormat="1" ht="25.5" customHeight="1">
      <c r="A271" s="275" t="s">
        <v>10</v>
      </c>
      <c r="B271" s="275"/>
      <c r="C271" s="275"/>
      <c r="D271" s="275"/>
      <c r="E271" s="275"/>
      <c r="F271" s="275"/>
      <c r="G271" s="275"/>
      <c r="H271" s="275"/>
      <c r="I271" s="275"/>
      <c r="J271" s="58">
        <f>SUM(J265:J270)</f>
        <v>0</v>
      </c>
      <c r="K271" s="59"/>
      <c r="L271" s="58">
        <f>SUM(L265:L270)</f>
        <v>0</v>
      </c>
      <c r="M271" s="205"/>
      <c r="N271" s="205"/>
    </row>
    <row r="272" spans="1:14">
      <c r="A272" s="214" t="s">
        <v>474</v>
      </c>
      <c r="B272" s="213"/>
      <c r="C272" s="213"/>
      <c r="D272" s="213"/>
      <c r="E272" s="6"/>
      <c r="F272" s="6"/>
      <c r="G272" s="18"/>
      <c r="H272" s="18"/>
      <c r="I272" s="18"/>
      <c r="J272" s="220"/>
      <c r="K272" s="121"/>
      <c r="L272" s="121"/>
      <c r="M272" s="121"/>
      <c r="N272" s="121"/>
    </row>
    <row r="273" spans="1:14">
      <c r="A273" s="213" t="s">
        <v>473</v>
      </c>
      <c r="B273" s="213"/>
      <c r="C273" s="213"/>
      <c r="D273" s="213"/>
      <c r="E273" s="6"/>
      <c r="F273" s="6"/>
      <c r="G273" s="18"/>
      <c r="H273" s="18"/>
      <c r="I273" s="18"/>
      <c r="J273" s="220"/>
      <c r="K273" s="121"/>
      <c r="L273" s="121"/>
      <c r="M273" s="121"/>
      <c r="N273" s="121"/>
    </row>
    <row r="274" spans="1:14">
      <c r="A274" s="213"/>
      <c r="B274" s="213"/>
      <c r="C274" s="213"/>
      <c r="D274" s="213"/>
      <c r="E274" s="6"/>
      <c r="F274" s="6"/>
      <c r="G274" s="18"/>
      <c r="H274" s="18"/>
      <c r="I274" s="18"/>
      <c r="J274" s="220"/>
      <c r="K274" s="121"/>
      <c r="L274" s="121"/>
      <c r="M274" s="121"/>
      <c r="N274" s="121"/>
    </row>
    <row r="275" spans="1:14">
      <c r="A275" s="213"/>
      <c r="B275" s="213"/>
      <c r="C275" s="213"/>
      <c r="D275" s="213"/>
      <c r="E275" s="6"/>
      <c r="F275" s="6"/>
      <c r="G275" s="18"/>
      <c r="H275" s="18"/>
      <c r="I275" s="18"/>
      <c r="J275" s="220"/>
      <c r="K275" s="121"/>
      <c r="L275" s="121"/>
      <c r="M275" s="121"/>
      <c r="N275" s="121"/>
    </row>
    <row r="276" spans="1:14" s="15" customFormat="1" ht="15.75" thickBot="1">
      <c r="A276" s="127" t="s">
        <v>335</v>
      </c>
      <c r="B276" s="167"/>
      <c r="C276" s="168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</row>
    <row r="277" spans="1:14" s="65" customFormat="1" ht="20.25" customHeight="1">
      <c r="A277" s="277" t="s">
        <v>0</v>
      </c>
      <c r="B277" s="279" t="s">
        <v>1</v>
      </c>
      <c r="C277" s="281" t="s">
        <v>12</v>
      </c>
      <c r="D277" s="281" t="s">
        <v>11</v>
      </c>
      <c r="E277" s="308" t="s">
        <v>511</v>
      </c>
      <c r="F277" s="283"/>
      <c r="G277" s="283"/>
      <c r="H277" s="284"/>
      <c r="I277" s="285" t="s">
        <v>3</v>
      </c>
      <c r="J277" s="287" t="s">
        <v>95</v>
      </c>
      <c r="K277" s="289" t="s">
        <v>5</v>
      </c>
      <c r="L277" s="285" t="s">
        <v>6</v>
      </c>
      <c r="M277" s="276" t="s">
        <v>471</v>
      </c>
      <c r="N277" s="276" t="s">
        <v>472</v>
      </c>
    </row>
    <row r="278" spans="1:14" s="65" customFormat="1" ht="24" customHeight="1">
      <c r="A278" s="278"/>
      <c r="B278" s="280"/>
      <c r="C278" s="282"/>
      <c r="D278" s="282"/>
      <c r="E278" s="37" t="s">
        <v>17</v>
      </c>
      <c r="F278" s="38" t="s">
        <v>7</v>
      </c>
      <c r="G278" s="38" t="s">
        <v>8</v>
      </c>
      <c r="H278" s="39" t="s">
        <v>9</v>
      </c>
      <c r="I278" s="286"/>
      <c r="J278" s="288"/>
      <c r="K278" s="290"/>
      <c r="L278" s="286"/>
      <c r="M278" s="276"/>
      <c r="N278" s="276"/>
    </row>
    <row r="279" spans="1:14" s="65" customFormat="1" ht="21" customHeight="1">
      <c r="A279" s="52">
        <v>1</v>
      </c>
      <c r="B279" s="52">
        <v>2</v>
      </c>
      <c r="C279" s="105">
        <v>3</v>
      </c>
      <c r="D279" s="105">
        <v>4</v>
      </c>
      <c r="E279" s="355">
        <v>5</v>
      </c>
      <c r="F279" s="356"/>
      <c r="G279" s="356"/>
      <c r="H279" s="357"/>
      <c r="I279" s="52">
        <v>6</v>
      </c>
      <c r="J279" s="53">
        <v>7</v>
      </c>
      <c r="K279" s="53">
        <v>8</v>
      </c>
      <c r="L279" s="52">
        <v>9</v>
      </c>
      <c r="M279" s="40">
        <v>10</v>
      </c>
      <c r="N279" s="40">
        <v>11</v>
      </c>
    </row>
    <row r="280" spans="1:14" s="49" customFormat="1" ht="24" customHeight="1">
      <c r="A280" s="319">
        <v>1</v>
      </c>
      <c r="B280" s="291" t="s">
        <v>94</v>
      </c>
      <c r="C280" s="90" t="s">
        <v>98</v>
      </c>
      <c r="D280" s="90" t="s">
        <v>13</v>
      </c>
      <c r="E280" s="29">
        <v>100</v>
      </c>
      <c r="F280" s="29">
        <v>80</v>
      </c>
      <c r="G280" s="29">
        <v>10</v>
      </c>
      <c r="H280" s="141">
        <f>E280+F280+G280</f>
        <v>190</v>
      </c>
      <c r="I280" s="130"/>
      <c r="J280" s="130">
        <f>I280*H280</f>
        <v>0</v>
      </c>
      <c r="K280" s="126">
        <v>0.08</v>
      </c>
      <c r="L280" s="130">
        <f t="shared" ref="L280:L306" si="51">J280*K280+J280</f>
        <v>0</v>
      </c>
      <c r="M280" s="130"/>
      <c r="N280" s="130"/>
    </row>
    <row r="281" spans="1:14" s="49" customFormat="1" ht="23.25" customHeight="1">
      <c r="A281" s="343"/>
      <c r="B281" s="292"/>
      <c r="C281" s="90" t="s">
        <v>51</v>
      </c>
      <c r="D281" s="90" t="s">
        <v>13</v>
      </c>
      <c r="E281" s="29">
        <v>240</v>
      </c>
      <c r="F281" s="29">
        <v>100</v>
      </c>
      <c r="G281" s="29">
        <v>10</v>
      </c>
      <c r="H281" s="141">
        <f t="shared" ref="H281:H297" si="52">E281+F281+G281</f>
        <v>350</v>
      </c>
      <c r="I281" s="130"/>
      <c r="J281" s="130">
        <f t="shared" ref="J281:J306" si="53">I281*H281</f>
        <v>0</v>
      </c>
      <c r="K281" s="126">
        <v>0.08</v>
      </c>
      <c r="L281" s="130">
        <f t="shared" si="51"/>
        <v>0</v>
      </c>
      <c r="M281" s="130"/>
      <c r="N281" s="130"/>
    </row>
    <row r="282" spans="1:14" s="49" customFormat="1" ht="25.5" customHeight="1">
      <c r="A282" s="343"/>
      <c r="B282" s="292"/>
      <c r="C282" s="90" t="s">
        <v>52</v>
      </c>
      <c r="D282" s="90" t="s">
        <v>13</v>
      </c>
      <c r="E282" s="29">
        <v>240</v>
      </c>
      <c r="F282" s="29">
        <v>150</v>
      </c>
      <c r="G282" s="29">
        <v>10</v>
      </c>
      <c r="H282" s="141">
        <f t="shared" si="52"/>
        <v>400</v>
      </c>
      <c r="I282" s="130"/>
      <c r="J282" s="130">
        <f t="shared" si="53"/>
        <v>0</v>
      </c>
      <c r="K282" s="126">
        <v>0.08</v>
      </c>
      <c r="L282" s="130">
        <f t="shared" si="51"/>
        <v>0</v>
      </c>
      <c r="M282" s="130"/>
      <c r="N282" s="130"/>
    </row>
    <row r="283" spans="1:14" s="49" customFormat="1" ht="24.75" customHeight="1">
      <c r="A283" s="343"/>
      <c r="B283" s="292"/>
      <c r="C283" s="90" t="s">
        <v>251</v>
      </c>
      <c r="D283" s="90" t="s">
        <v>20</v>
      </c>
      <c r="E283" s="29">
        <v>0</v>
      </c>
      <c r="F283" s="29">
        <v>150</v>
      </c>
      <c r="G283" s="29">
        <v>0</v>
      </c>
      <c r="H283" s="141">
        <f t="shared" si="52"/>
        <v>150</v>
      </c>
      <c r="I283" s="130"/>
      <c r="J283" s="130">
        <f t="shared" si="53"/>
        <v>0</v>
      </c>
      <c r="K283" s="126">
        <v>0.08</v>
      </c>
      <c r="L283" s="130">
        <f t="shared" si="51"/>
        <v>0</v>
      </c>
      <c r="M283" s="130"/>
      <c r="N283" s="130"/>
    </row>
    <row r="284" spans="1:14" s="49" customFormat="1" ht="25.5" customHeight="1">
      <c r="A284" s="320"/>
      <c r="B284" s="315"/>
      <c r="C284" s="90" t="s">
        <v>101</v>
      </c>
      <c r="D284" s="90" t="s">
        <v>20</v>
      </c>
      <c r="E284" s="29">
        <v>0</v>
      </c>
      <c r="F284" s="29">
        <v>60</v>
      </c>
      <c r="G284" s="29">
        <v>0</v>
      </c>
      <c r="H284" s="141">
        <f t="shared" si="52"/>
        <v>60</v>
      </c>
      <c r="I284" s="130"/>
      <c r="J284" s="130">
        <f t="shared" si="53"/>
        <v>0</v>
      </c>
      <c r="K284" s="126">
        <v>0.08</v>
      </c>
      <c r="L284" s="130">
        <f t="shared" si="51"/>
        <v>0</v>
      </c>
      <c r="M284" s="130"/>
      <c r="N284" s="130"/>
    </row>
    <row r="285" spans="1:14" s="49" customFormat="1" ht="30.75" customHeight="1">
      <c r="A285" s="319">
        <v>2</v>
      </c>
      <c r="B285" s="291" t="s">
        <v>96</v>
      </c>
      <c r="C285" s="90" t="s">
        <v>53</v>
      </c>
      <c r="D285" s="90" t="s">
        <v>13</v>
      </c>
      <c r="E285" s="29">
        <v>100</v>
      </c>
      <c r="F285" s="29">
        <v>10</v>
      </c>
      <c r="G285" s="29">
        <v>0</v>
      </c>
      <c r="H285" s="141">
        <f t="shared" si="52"/>
        <v>110</v>
      </c>
      <c r="I285" s="130"/>
      <c r="J285" s="130">
        <f t="shared" si="53"/>
        <v>0</v>
      </c>
      <c r="K285" s="126">
        <v>0.08</v>
      </c>
      <c r="L285" s="130">
        <f t="shared" si="51"/>
        <v>0</v>
      </c>
      <c r="M285" s="130"/>
      <c r="N285" s="130"/>
    </row>
    <row r="286" spans="1:14" s="49" customFormat="1" ht="31.5" customHeight="1">
      <c r="A286" s="343"/>
      <c r="B286" s="292"/>
      <c r="C286" s="90" t="s">
        <v>54</v>
      </c>
      <c r="D286" s="90" t="s">
        <v>13</v>
      </c>
      <c r="E286" s="29">
        <v>100</v>
      </c>
      <c r="F286" s="29">
        <v>50</v>
      </c>
      <c r="G286" s="29">
        <v>0</v>
      </c>
      <c r="H286" s="141">
        <f t="shared" si="52"/>
        <v>150</v>
      </c>
      <c r="I286" s="130"/>
      <c r="J286" s="130">
        <f t="shared" si="53"/>
        <v>0</v>
      </c>
      <c r="K286" s="126">
        <v>0.08</v>
      </c>
      <c r="L286" s="130">
        <f t="shared" si="51"/>
        <v>0</v>
      </c>
      <c r="M286" s="130"/>
      <c r="N286" s="130"/>
    </row>
    <row r="287" spans="1:14" s="49" customFormat="1" ht="30.75" customHeight="1">
      <c r="A287" s="320"/>
      <c r="B287" s="315"/>
      <c r="C287" s="90" t="s">
        <v>55</v>
      </c>
      <c r="D287" s="90" t="s">
        <v>13</v>
      </c>
      <c r="E287" s="29">
        <v>100</v>
      </c>
      <c r="F287" s="29">
        <v>50</v>
      </c>
      <c r="G287" s="29">
        <v>0</v>
      </c>
      <c r="H287" s="141">
        <f t="shared" si="52"/>
        <v>150</v>
      </c>
      <c r="I287" s="130"/>
      <c r="J287" s="130">
        <f t="shared" si="53"/>
        <v>0</v>
      </c>
      <c r="K287" s="126">
        <v>0.08</v>
      </c>
      <c r="L287" s="130">
        <f t="shared" si="51"/>
        <v>0</v>
      </c>
      <c r="M287" s="130"/>
      <c r="N287" s="130"/>
    </row>
    <row r="288" spans="1:14" s="49" customFormat="1" ht="94.5" customHeight="1">
      <c r="A288" s="96">
        <v>3</v>
      </c>
      <c r="B288" s="32" t="s">
        <v>97</v>
      </c>
      <c r="C288" s="47" t="s">
        <v>56</v>
      </c>
      <c r="D288" s="90" t="s">
        <v>13</v>
      </c>
      <c r="E288" s="29">
        <v>30</v>
      </c>
      <c r="F288" s="29">
        <v>70</v>
      </c>
      <c r="G288" s="29">
        <v>0</v>
      </c>
      <c r="H288" s="141">
        <f t="shared" si="52"/>
        <v>100</v>
      </c>
      <c r="I288" s="130"/>
      <c r="J288" s="130">
        <f t="shared" si="53"/>
        <v>0</v>
      </c>
      <c r="K288" s="126">
        <v>0.08</v>
      </c>
      <c r="L288" s="130">
        <f t="shared" si="51"/>
        <v>0</v>
      </c>
      <c r="M288" s="130"/>
      <c r="N288" s="130"/>
    </row>
    <row r="289" spans="1:14" s="49" customFormat="1" ht="94.5" customHeight="1">
      <c r="A289" s="96">
        <v>4</v>
      </c>
      <c r="B289" s="32" t="s">
        <v>252</v>
      </c>
      <c r="C289" s="47" t="s">
        <v>400</v>
      </c>
      <c r="D289" s="90" t="s">
        <v>13</v>
      </c>
      <c r="E289" s="29">
        <v>60</v>
      </c>
      <c r="F289" s="29">
        <v>10</v>
      </c>
      <c r="G289" s="29">
        <v>0</v>
      </c>
      <c r="H289" s="141">
        <f t="shared" si="52"/>
        <v>70</v>
      </c>
      <c r="I289" s="130"/>
      <c r="J289" s="130">
        <f t="shared" si="53"/>
        <v>0</v>
      </c>
      <c r="K289" s="126">
        <v>0.08</v>
      </c>
      <c r="L289" s="130">
        <f t="shared" si="51"/>
        <v>0</v>
      </c>
      <c r="M289" s="130"/>
      <c r="N289" s="130"/>
    </row>
    <row r="290" spans="1:14" s="49" customFormat="1" ht="100.5" customHeight="1">
      <c r="A290" s="96">
        <v>5</v>
      </c>
      <c r="B290" s="32" t="s">
        <v>399</v>
      </c>
      <c r="C290" s="47" t="s">
        <v>401</v>
      </c>
      <c r="D290" s="90" t="s">
        <v>20</v>
      </c>
      <c r="E290" s="29">
        <v>10</v>
      </c>
      <c r="F290" s="29">
        <v>0</v>
      </c>
      <c r="G290" s="29">
        <v>0</v>
      </c>
      <c r="H290" s="141">
        <f t="shared" si="52"/>
        <v>10</v>
      </c>
      <c r="I290" s="130"/>
      <c r="J290" s="130">
        <f t="shared" si="53"/>
        <v>0</v>
      </c>
      <c r="K290" s="126">
        <v>0.08</v>
      </c>
      <c r="L290" s="130">
        <f t="shared" si="51"/>
        <v>0</v>
      </c>
      <c r="M290" s="130"/>
      <c r="N290" s="130"/>
    </row>
    <row r="291" spans="1:14" s="49" customFormat="1" ht="63" customHeight="1">
      <c r="A291" s="163">
        <v>6</v>
      </c>
      <c r="B291" s="169" t="s">
        <v>402</v>
      </c>
      <c r="C291" s="170" t="s">
        <v>116</v>
      </c>
      <c r="D291" s="90" t="s">
        <v>20</v>
      </c>
      <c r="E291" s="29">
        <v>5</v>
      </c>
      <c r="F291" s="29">
        <v>5</v>
      </c>
      <c r="G291" s="29">
        <v>0</v>
      </c>
      <c r="H291" s="141">
        <f t="shared" si="52"/>
        <v>10</v>
      </c>
      <c r="I291" s="130"/>
      <c r="J291" s="130">
        <f t="shared" si="53"/>
        <v>0</v>
      </c>
      <c r="K291" s="126">
        <v>0.08</v>
      </c>
      <c r="L291" s="130">
        <f t="shared" si="51"/>
        <v>0</v>
      </c>
      <c r="M291" s="130"/>
      <c r="N291" s="130"/>
    </row>
    <row r="292" spans="1:14" s="49" customFormat="1" ht="25.5" customHeight="1">
      <c r="A292" s="319">
        <v>7</v>
      </c>
      <c r="B292" s="291" t="s">
        <v>398</v>
      </c>
      <c r="C292" s="45" t="s">
        <v>57</v>
      </c>
      <c r="D292" s="90" t="s">
        <v>20</v>
      </c>
      <c r="E292" s="29">
        <v>200</v>
      </c>
      <c r="F292" s="29">
        <v>250</v>
      </c>
      <c r="G292" s="29">
        <v>10</v>
      </c>
      <c r="H292" s="141">
        <f t="shared" si="52"/>
        <v>460</v>
      </c>
      <c r="I292" s="130"/>
      <c r="J292" s="130">
        <f t="shared" si="53"/>
        <v>0</v>
      </c>
      <c r="K292" s="126">
        <v>0.08</v>
      </c>
      <c r="L292" s="130">
        <f t="shared" si="51"/>
        <v>0</v>
      </c>
      <c r="M292" s="130"/>
      <c r="N292" s="130"/>
    </row>
    <row r="293" spans="1:14" s="49" customFormat="1" ht="26.25" customHeight="1">
      <c r="A293" s="343"/>
      <c r="B293" s="292"/>
      <c r="C293" s="90" t="s">
        <v>58</v>
      </c>
      <c r="D293" s="90" t="s">
        <v>13</v>
      </c>
      <c r="E293" s="29">
        <v>10</v>
      </c>
      <c r="F293" s="29">
        <v>0</v>
      </c>
      <c r="G293" s="29">
        <v>0</v>
      </c>
      <c r="H293" s="141">
        <f t="shared" si="52"/>
        <v>10</v>
      </c>
      <c r="I293" s="130"/>
      <c r="J293" s="130">
        <f t="shared" si="53"/>
        <v>0</v>
      </c>
      <c r="K293" s="126">
        <v>0.08</v>
      </c>
      <c r="L293" s="130">
        <f t="shared" si="51"/>
        <v>0</v>
      </c>
      <c r="M293" s="130"/>
      <c r="N293" s="130"/>
    </row>
    <row r="294" spans="1:14" s="49" customFormat="1" ht="28.5" customHeight="1">
      <c r="A294" s="343"/>
      <c r="B294" s="292"/>
      <c r="C294" s="90" t="s">
        <v>59</v>
      </c>
      <c r="D294" s="90" t="s">
        <v>20</v>
      </c>
      <c r="E294" s="29">
        <v>100</v>
      </c>
      <c r="F294" s="29">
        <v>200</v>
      </c>
      <c r="G294" s="29">
        <v>10</v>
      </c>
      <c r="H294" s="141">
        <f t="shared" si="52"/>
        <v>310</v>
      </c>
      <c r="I294" s="130"/>
      <c r="J294" s="130">
        <f t="shared" si="53"/>
        <v>0</v>
      </c>
      <c r="K294" s="126">
        <v>0.08</v>
      </c>
      <c r="L294" s="130">
        <f t="shared" si="51"/>
        <v>0</v>
      </c>
      <c r="M294" s="130"/>
      <c r="N294" s="130"/>
    </row>
    <row r="295" spans="1:14" s="49" customFormat="1" ht="65.25" customHeight="1">
      <c r="A295" s="320"/>
      <c r="B295" s="315"/>
      <c r="C295" s="90" t="s">
        <v>60</v>
      </c>
      <c r="D295" s="90" t="s">
        <v>13</v>
      </c>
      <c r="E295" s="29">
        <v>200</v>
      </c>
      <c r="F295" s="29">
        <v>300</v>
      </c>
      <c r="G295" s="29">
        <v>0</v>
      </c>
      <c r="H295" s="141">
        <f t="shared" si="52"/>
        <v>500</v>
      </c>
      <c r="I295" s="130"/>
      <c r="J295" s="130">
        <f t="shared" si="53"/>
        <v>0</v>
      </c>
      <c r="K295" s="126">
        <v>0.08</v>
      </c>
      <c r="L295" s="130">
        <f t="shared" si="51"/>
        <v>0</v>
      </c>
      <c r="M295" s="130"/>
      <c r="N295" s="130"/>
    </row>
    <row r="296" spans="1:14" s="49" customFormat="1" ht="135" customHeight="1">
      <c r="A296" s="96">
        <v>8</v>
      </c>
      <c r="B296" s="32" t="s">
        <v>397</v>
      </c>
      <c r="C296" s="171" t="s">
        <v>93</v>
      </c>
      <c r="D296" s="90" t="s">
        <v>20</v>
      </c>
      <c r="E296" s="29">
        <v>10</v>
      </c>
      <c r="F296" s="29">
        <v>100</v>
      </c>
      <c r="G296" s="29">
        <v>10</v>
      </c>
      <c r="H296" s="141">
        <f t="shared" si="52"/>
        <v>120</v>
      </c>
      <c r="I296" s="130"/>
      <c r="J296" s="130">
        <f t="shared" si="53"/>
        <v>0</v>
      </c>
      <c r="K296" s="126">
        <v>0.08</v>
      </c>
      <c r="L296" s="130">
        <f t="shared" si="51"/>
        <v>0</v>
      </c>
      <c r="M296" s="130"/>
      <c r="N296" s="130"/>
    </row>
    <row r="297" spans="1:14" s="49" customFormat="1" ht="33.75" customHeight="1">
      <c r="A297" s="151">
        <v>9</v>
      </c>
      <c r="B297" s="161" t="s">
        <v>100</v>
      </c>
      <c r="C297" s="172" t="s">
        <v>99</v>
      </c>
      <c r="D297" s="90" t="s">
        <v>41</v>
      </c>
      <c r="E297" s="29">
        <v>0</v>
      </c>
      <c r="F297" s="29">
        <v>30</v>
      </c>
      <c r="G297" s="29">
        <v>0</v>
      </c>
      <c r="H297" s="141">
        <f t="shared" si="52"/>
        <v>30</v>
      </c>
      <c r="I297" s="130"/>
      <c r="J297" s="130">
        <f t="shared" si="53"/>
        <v>0</v>
      </c>
      <c r="K297" s="126">
        <v>0.08</v>
      </c>
      <c r="L297" s="130">
        <f t="shared" si="51"/>
        <v>0</v>
      </c>
      <c r="M297" s="130"/>
      <c r="N297" s="130"/>
    </row>
    <row r="298" spans="1:14" s="49" customFormat="1" ht="35.25" customHeight="1">
      <c r="A298" s="151">
        <v>10</v>
      </c>
      <c r="B298" s="161" t="s">
        <v>253</v>
      </c>
      <c r="C298" s="172" t="s">
        <v>254</v>
      </c>
      <c r="D298" s="90" t="s">
        <v>20</v>
      </c>
      <c r="E298" s="29">
        <v>0</v>
      </c>
      <c r="F298" s="29">
        <v>20</v>
      </c>
      <c r="G298" s="29">
        <v>0</v>
      </c>
      <c r="H298" s="141">
        <f t="shared" ref="H298:H306" si="54">E298+F298+G298</f>
        <v>20</v>
      </c>
      <c r="I298" s="130"/>
      <c r="J298" s="130">
        <f t="shared" si="53"/>
        <v>0</v>
      </c>
      <c r="K298" s="126">
        <v>0.08</v>
      </c>
      <c r="L298" s="130">
        <f t="shared" si="51"/>
        <v>0</v>
      </c>
      <c r="M298" s="130"/>
      <c r="N298" s="130"/>
    </row>
    <row r="299" spans="1:14" s="49" customFormat="1" ht="30" customHeight="1">
      <c r="A299" s="319">
        <v>11</v>
      </c>
      <c r="B299" s="364" t="s">
        <v>405</v>
      </c>
      <c r="C299" s="173" t="s">
        <v>403</v>
      </c>
      <c r="D299" s="90" t="s">
        <v>20</v>
      </c>
      <c r="E299" s="29">
        <v>10</v>
      </c>
      <c r="F299" s="29">
        <v>0</v>
      </c>
      <c r="G299" s="29">
        <v>0</v>
      </c>
      <c r="H299" s="141">
        <f t="shared" si="54"/>
        <v>10</v>
      </c>
      <c r="I299" s="130"/>
      <c r="J299" s="130">
        <f t="shared" si="53"/>
        <v>0</v>
      </c>
      <c r="K299" s="126">
        <v>0.08</v>
      </c>
      <c r="L299" s="130">
        <f t="shared" si="51"/>
        <v>0</v>
      </c>
      <c r="M299" s="130"/>
      <c r="N299" s="130"/>
    </row>
    <row r="300" spans="1:14" s="49" customFormat="1" ht="29.25" customHeight="1">
      <c r="A300" s="320"/>
      <c r="B300" s="365"/>
      <c r="C300" s="173" t="s">
        <v>404</v>
      </c>
      <c r="D300" s="90" t="s">
        <v>20</v>
      </c>
      <c r="E300" s="29">
        <v>20</v>
      </c>
      <c r="F300" s="29">
        <v>5</v>
      </c>
      <c r="G300" s="29">
        <v>0</v>
      </c>
      <c r="H300" s="141">
        <f t="shared" si="54"/>
        <v>25</v>
      </c>
      <c r="I300" s="130"/>
      <c r="J300" s="130">
        <f t="shared" si="53"/>
        <v>0</v>
      </c>
      <c r="K300" s="126">
        <v>0.08</v>
      </c>
      <c r="L300" s="130">
        <f t="shared" si="51"/>
        <v>0</v>
      </c>
      <c r="M300" s="130"/>
      <c r="N300" s="130"/>
    </row>
    <row r="301" spans="1:14" s="49" customFormat="1" ht="33.75" customHeight="1">
      <c r="A301" s="319">
        <v>12</v>
      </c>
      <c r="B301" s="364" t="s">
        <v>406</v>
      </c>
      <c r="C301" s="174" t="s">
        <v>126</v>
      </c>
      <c r="D301" s="90" t="s">
        <v>20</v>
      </c>
      <c r="E301" s="29">
        <v>10</v>
      </c>
      <c r="F301" s="29">
        <v>5</v>
      </c>
      <c r="G301" s="29">
        <v>0</v>
      </c>
      <c r="H301" s="141">
        <f t="shared" si="54"/>
        <v>15</v>
      </c>
      <c r="I301" s="130"/>
      <c r="J301" s="130">
        <f t="shared" si="53"/>
        <v>0</v>
      </c>
      <c r="K301" s="126">
        <v>0.08</v>
      </c>
      <c r="L301" s="130">
        <f t="shared" si="51"/>
        <v>0</v>
      </c>
      <c r="M301" s="130"/>
      <c r="N301" s="130"/>
    </row>
    <row r="302" spans="1:14" s="49" customFormat="1" ht="30.75" customHeight="1">
      <c r="A302" s="320"/>
      <c r="B302" s="365"/>
      <c r="C302" s="173" t="s">
        <v>120</v>
      </c>
      <c r="D302" s="90" t="s">
        <v>20</v>
      </c>
      <c r="E302" s="29">
        <v>10</v>
      </c>
      <c r="F302" s="29">
        <v>5</v>
      </c>
      <c r="G302" s="29">
        <v>0</v>
      </c>
      <c r="H302" s="141">
        <f t="shared" si="54"/>
        <v>15</v>
      </c>
      <c r="I302" s="130"/>
      <c r="J302" s="130">
        <f t="shared" si="53"/>
        <v>0</v>
      </c>
      <c r="K302" s="126">
        <v>0.08</v>
      </c>
      <c r="L302" s="130">
        <f t="shared" si="51"/>
        <v>0</v>
      </c>
      <c r="M302" s="130"/>
      <c r="N302" s="130"/>
    </row>
    <row r="303" spans="1:14" s="49" customFormat="1" ht="30" customHeight="1">
      <c r="A303" s="319">
        <v>13</v>
      </c>
      <c r="B303" s="364" t="s">
        <v>409</v>
      </c>
      <c r="C303" s="173" t="s">
        <v>407</v>
      </c>
      <c r="D303" s="90" t="s">
        <v>41</v>
      </c>
      <c r="E303" s="29">
        <v>30</v>
      </c>
      <c r="F303" s="29">
        <v>0</v>
      </c>
      <c r="G303" s="29">
        <v>0</v>
      </c>
      <c r="H303" s="141">
        <f t="shared" si="54"/>
        <v>30</v>
      </c>
      <c r="I303" s="130"/>
      <c r="J303" s="130">
        <f t="shared" si="53"/>
        <v>0</v>
      </c>
      <c r="K303" s="126">
        <v>0.08</v>
      </c>
      <c r="L303" s="130">
        <f t="shared" si="51"/>
        <v>0</v>
      </c>
      <c r="M303" s="130"/>
      <c r="N303" s="130"/>
    </row>
    <row r="304" spans="1:14" s="49" customFormat="1" ht="27.75" customHeight="1">
      <c r="A304" s="320"/>
      <c r="B304" s="365"/>
      <c r="C304" s="173" t="s">
        <v>408</v>
      </c>
      <c r="D304" s="90" t="s">
        <v>41</v>
      </c>
      <c r="E304" s="29">
        <v>30</v>
      </c>
      <c r="F304" s="29">
        <v>0</v>
      </c>
      <c r="G304" s="29">
        <v>0</v>
      </c>
      <c r="H304" s="141">
        <f t="shared" si="54"/>
        <v>30</v>
      </c>
      <c r="I304" s="130"/>
      <c r="J304" s="130">
        <f t="shared" si="53"/>
        <v>0</v>
      </c>
      <c r="K304" s="126">
        <v>0.08</v>
      </c>
      <c r="L304" s="130">
        <f t="shared" si="51"/>
        <v>0</v>
      </c>
      <c r="M304" s="130"/>
      <c r="N304" s="130"/>
    </row>
    <row r="305" spans="1:14" s="49" customFormat="1" ht="43.5" customHeight="1">
      <c r="A305" s="151">
        <v>14</v>
      </c>
      <c r="B305" s="169" t="s">
        <v>410</v>
      </c>
      <c r="C305" s="174" t="s">
        <v>69</v>
      </c>
      <c r="D305" s="90" t="s">
        <v>20</v>
      </c>
      <c r="E305" s="29">
        <v>5</v>
      </c>
      <c r="F305" s="29">
        <v>5</v>
      </c>
      <c r="G305" s="29">
        <v>0</v>
      </c>
      <c r="H305" s="141">
        <f t="shared" si="54"/>
        <v>10</v>
      </c>
      <c r="I305" s="130"/>
      <c r="J305" s="130">
        <f t="shared" si="53"/>
        <v>0</v>
      </c>
      <c r="K305" s="126">
        <v>0.08</v>
      </c>
      <c r="L305" s="130">
        <f t="shared" si="51"/>
        <v>0</v>
      </c>
      <c r="M305" s="130"/>
      <c r="N305" s="130"/>
    </row>
    <row r="306" spans="1:14" s="49" customFormat="1" ht="49.5" customHeight="1">
      <c r="A306" s="96">
        <v>15</v>
      </c>
      <c r="B306" s="161" t="s">
        <v>125</v>
      </c>
      <c r="C306" s="143" t="s">
        <v>124</v>
      </c>
      <c r="D306" s="90" t="s">
        <v>20</v>
      </c>
      <c r="E306" s="29">
        <v>20</v>
      </c>
      <c r="F306" s="29">
        <v>40</v>
      </c>
      <c r="G306" s="29">
        <v>5</v>
      </c>
      <c r="H306" s="141">
        <f t="shared" si="54"/>
        <v>65</v>
      </c>
      <c r="I306" s="130"/>
      <c r="J306" s="130">
        <f t="shared" si="53"/>
        <v>0</v>
      </c>
      <c r="K306" s="126">
        <v>0.08</v>
      </c>
      <c r="L306" s="130">
        <f t="shared" si="51"/>
        <v>0</v>
      </c>
      <c r="M306" s="130"/>
      <c r="N306" s="130"/>
    </row>
    <row r="307" spans="1:14" s="50" customFormat="1" ht="21.75" customHeight="1">
      <c r="A307" s="275" t="s">
        <v>10</v>
      </c>
      <c r="B307" s="275"/>
      <c r="C307" s="275"/>
      <c r="D307" s="275"/>
      <c r="E307" s="275"/>
      <c r="F307" s="275"/>
      <c r="G307" s="275"/>
      <c r="H307" s="275"/>
      <c r="I307" s="275"/>
      <c r="J307" s="54">
        <f>SUM(J280:J306)</f>
        <v>0</v>
      </c>
      <c r="K307" s="51"/>
      <c r="L307" s="54">
        <f>SUM(L280:L306)</f>
        <v>0</v>
      </c>
      <c r="M307" s="203"/>
      <c r="N307" s="203"/>
    </row>
    <row r="308" spans="1:14">
      <c r="A308" s="214" t="s">
        <v>474</v>
      </c>
      <c r="B308" s="213"/>
      <c r="C308" s="213"/>
      <c r="D308" s="213"/>
      <c r="E308" s="6"/>
      <c r="F308" s="6"/>
      <c r="G308" s="18"/>
      <c r="H308" s="18"/>
      <c r="I308" s="18"/>
      <c r="J308" s="220"/>
      <c r="K308" s="121"/>
      <c r="L308" s="121"/>
      <c r="M308" s="121"/>
      <c r="N308" s="121"/>
    </row>
    <row r="309" spans="1:14">
      <c r="A309" s="213" t="s">
        <v>473</v>
      </c>
      <c r="B309" s="213"/>
      <c r="C309" s="213"/>
      <c r="D309" s="213"/>
      <c r="E309" s="6"/>
      <c r="F309" s="6"/>
      <c r="G309" s="18"/>
      <c r="H309" s="18"/>
      <c r="I309" s="18"/>
      <c r="J309" s="220"/>
      <c r="K309" s="121"/>
      <c r="L309" s="121"/>
      <c r="M309" s="121"/>
      <c r="N309" s="121"/>
    </row>
    <row r="310" spans="1:14">
      <c r="A310" s="213"/>
      <c r="B310" s="213"/>
      <c r="C310" s="213"/>
      <c r="D310" s="213"/>
      <c r="E310" s="6"/>
      <c r="F310" s="6"/>
      <c r="G310" s="18"/>
      <c r="H310" s="18"/>
      <c r="I310" s="18"/>
      <c r="J310" s="220"/>
      <c r="K310" s="121"/>
      <c r="L310" s="121"/>
      <c r="M310" s="121"/>
      <c r="N310" s="121"/>
    </row>
    <row r="311" spans="1:14" s="13" customFormat="1" ht="15.75" thickBot="1">
      <c r="A311" s="127" t="s">
        <v>336</v>
      </c>
      <c r="B311" s="134"/>
      <c r="C311" s="168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</row>
    <row r="312" spans="1:14" s="65" customFormat="1" ht="20.25" customHeight="1">
      <c r="A312" s="277" t="s">
        <v>0</v>
      </c>
      <c r="B312" s="279" t="s">
        <v>1</v>
      </c>
      <c r="C312" s="281" t="s">
        <v>12</v>
      </c>
      <c r="D312" s="281" t="s">
        <v>11</v>
      </c>
      <c r="E312" s="308" t="s">
        <v>511</v>
      </c>
      <c r="F312" s="283"/>
      <c r="G312" s="283"/>
      <c r="H312" s="284"/>
      <c r="I312" s="285" t="s">
        <v>3</v>
      </c>
      <c r="J312" s="287" t="s">
        <v>4</v>
      </c>
      <c r="K312" s="289" t="s">
        <v>5</v>
      </c>
      <c r="L312" s="285" t="s">
        <v>6</v>
      </c>
      <c r="M312" s="276" t="s">
        <v>471</v>
      </c>
      <c r="N312" s="276" t="s">
        <v>472</v>
      </c>
    </row>
    <row r="313" spans="1:14" s="65" customFormat="1" ht="24" customHeight="1">
      <c r="A313" s="278"/>
      <c r="B313" s="280"/>
      <c r="C313" s="282"/>
      <c r="D313" s="282"/>
      <c r="E313" s="37" t="s">
        <v>17</v>
      </c>
      <c r="F313" s="38" t="s">
        <v>7</v>
      </c>
      <c r="G313" s="38" t="s">
        <v>8</v>
      </c>
      <c r="H313" s="39" t="s">
        <v>9</v>
      </c>
      <c r="I313" s="286"/>
      <c r="J313" s="288"/>
      <c r="K313" s="290"/>
      <c r="L313" s="286"/>
      <c r="M313" s="276"/>
      <c r="N313" s="276"/>
    </row>
    <row r="314" spans="1:14" s="65" customFormat="1" ht="21" customHeight="1">
      <c r="A314" s="40">
        <v>1</v>
      </c>
      <c r="B314" s="40">
        <v>2</v>
      </c>
      <c r="C314" s="103">
        <v>3</v>
      </c>
      <c r="D314" s="103">
        <v>4</v>
      </c>
      <c r="E314" s="272">
        <v>5</v>
      </c>
      <c r="F314" s="273"/>
      <c r="G314" s="273"/>
      <c r="H314" s="274"/>
      <c r="I314" s="40">
        <v>6</v>
      </c>
      <c r="J314" s="42">
        <v>7</v>
      </c>
      <c r="K314" s="42">
        <v>8</v>
      </c>
      <c r="L314" s="40">
        <v>9</v>
      </c>
      <c r="M314" s="40">
        <v>10</v>
      </c>
      <c r="N314" s="40">
        <v>11</v>
      </c>
    </row>
    <row r="315" spans="1:14" s="49" customFormat="1" ht="29.25" customHeight="1">
      <c r="A315" s="299">
        <v>1</v>
      </c>
      <c r="B315" s="363" t="s">
        <v>168</v>
      </c>
      <c r="C315" s="143" t="s">
        <v>126</v>
      </c>
      <c r="D315" s="90" t="s">
        <v>20</v>
      </c>
      <c r="E315" s="29">
        <v>0</v>
      </c>
      <c r="F315" s="197">
        <v>10</v>
      </c>
      <c r="G315" s="29">
        <v>0</v>
      </c>
      <c r="H315" s="104">
        <f t="shared" ref="H315:H335" si="55">G315+F315+E315</f>
        <v>10</v>
      </c>
      <c r="I315" s="129"/>
      <c r="J315" s="231">
        <f>I315*H315</f>
        <v>0</v>
      </c>
      <c r="K315" s="126">
        <v>0.08</v>
      </c>
      <c r="L315" s="231">
        <f t="shared" ref="L315:L335" si="56">J315*K315+J315</f>
        <v>0</v>
      </c>
      <c r="M315" s="130"/>
      <c r="N315" s="130"/>
    </row>
    <row r="316" spans="1:14" s="49" customFormat="1" ht="30" customHeight="1">
      <c r="A316" s="300"/>
      <c r="B316" s="363"/>
      <c r="C316" s="143" t="s">
        <v>113</v>
      </c>
      <c r="D316" s="90" t="s">
        <v>20</v>
      </c>
      <c r="E316" s="29">
        <v>10</v>
      </c>
      <c r="F316" s="197">
        <v>20</v>
      </c>
      <c r="G316" s="29">
        <v>0</v>
      </c>
      <c r="H316" s="104">
        <f t="shared" si="55"/>
        <v>30</v>
      </c>
      <c r="I316" s="129"/>
      <c r="J316" s="231">
        <f t="shared" ref="J316:J335" si="57">I316*H316</f>
        <v>0</v>
      </c>
      <c r="K316" s="126">
        <v>0.08</v>
      </c>
      <c r="L316" s="231">
        <f t="shared" si="56"/>
        <v>0</v>
      </c>
      <c r="M316" s="130"/>
      <c r="N316" s="130"/>
    </row>
    <row r="317" spans="1:14" s="49" customFormat="1" ht="31.5" customHeight="1">
      <c r="A317" s="299">
        <v>2</v>
      </c>
      <c r="B317" s="366" t="s">
        <v>159</v>
      </c>
      <c r="C317" s="172" t="s">
        <v>166</v>
      </c>
      <c r="D317" s="90" t="s">
        <v>20</v>
      </c>
      <c r="E317" s="29">
        <v>0</v>
      </c>
      <c r="F317" s="197">
        <v>5</v>
      </c>
      <c r="G317" s="29">
        <v>20</v>
      </c>
      <c r="H317" s="104">
        <f t="shared" si="55"/>
        <v>25</v>
      </c>
      <c r="I317" s="130"/>
      <c r="J317" s="231">
        <f t="shared" si="57"/>
        <v>0</v>
      </c>
      <c r="K317" s="126">
        <v>0.08</v>
      </c>
      <c r="L317" s="231">
        <f t="shared" si="56"/>
        <v>0</v>
      </c>
      <c r="M317" s="130"/>
      <c r="N317" s="130"/>
    </row>
    <row r="318" spans="1:14" s="49" customFormat="1" ht="30" customHeight="1">
      <c r="A318" s="300"/>
      <c r="B318" s="366"/>
      <c r="C318" s="172" t="s">
        <v>167</v>
      </c>
      <c r="D318" s="90" t="s">
        <v>20</v>
      </c>
      <c r="E318" s="29">
        <v>10</v>
      </c>
      <c r="F318" s="29">
        <v>250</v>
      </c>
      <c r="G318" s="29">
        <v>0</v>
      </c>
      <c r="H318" s="104">
        <f t="shared" si="55"/>
        <v>260</v>
      </c>
      <c r="I318" s="130"/>
      <c r="J318" s="130">
        <f t="shared" si="57"/>
        <v>0</v>
      </c>
      <c r="K318" s="126">
        <v>0.08</v>
      </c>
      <c r="L318" s="130">
        <f t="shared" si="56"/>
        <v>0</v>
      </c>
      <c r="M318" s="130"/>
      <c r="N318" s="130"/>
    </row>
    <row r="319" spans="1:14" s="49" customFormat="1" ht="26.25" customHeight="1">
      <c r="A319" s="299">
        <v>3</v>
      </c>
      <c r="B319" s="363" t="s">
        <v>160</v>
      </c>
      <c r="C319" s="172" t="s">
        <v>69</v>
      </c>
      <c r="D319" s="90" t="s">
        <v>20</v>
      </c>
      <c r="E319" s="29">
        <v>20</v>
      </c>
      <c r="F319" s="29">
        <v>80</v>
      </c>
      <c r="G319" s="29">
        <v>0</v>
      </c>
      <c r="H319" s="104">
        <f t="shared" si="55"/>
        <v>100</v>
      </c>
      <c r="I319" s="130"/>
      <c r="J319" s="130">
        <f t="shared" si="57"/>
        <v>0</v>
      </c>
      <c r="K319" s="126">
        <v>0.08</v>
      </c>
      <c r="L319" s="130">
        <f t="shared" si="56"/>
        <v>0</v>
      </c>
      <c r="M319" s="130"/>
      <c r="N319" s="130"/>
    </row>
    <row r="320" spans="1:14" s="49" customFormat="1" ht="28.5" customHeight="1">
      <c r="A320" s="314"/>
      <c r="B320" s="363"/>
      <c r="C320" s="172" t="s">
        <v>127</v>
      </c>
      <c r="D320" s="90" t="s">
        <v>20</v>
      </c>
      <c r="E320" s="29">
        <v>10</v>
      </c>
      <c r="F320" s="29">
        <v>60</v>
      </c>
      <c r="G320" s="29">
        <v>0</v>
      </c>
      <c r="H320" s="104">
        <f t="shared" si="55"/>
        <v>70</v>
      </c>
      <c r="I320" s="130"/>
      <c r="J320" s="130">
        <f t="shared" si="57"/>
        <v>0</v>
      </c>
      <c r="K320" s="126">
        <v>0.08</v>
      </c>
      <c r="L320" s="130">
        <f t="shared" si="56"/>
        <v>0</v>
      </c>
      <c r="M320" s="130"/>
      <c r="N320" s="130"/>
    </row>
    <row r="321" spans="1:14" s="49" customFormat="1" ht="30" customHeight="1">
      <c r="A321" s="300"/>
      <c r="B321" s="363"/>
      <c r="C321" s="172" t="s">
        <v>128</v>
      </c>
      <c r="D321" s="90" t="s">
        <v>20</v>
      </c>
      <c r="E321" s="29">
        <v>5</v>
      </c>
      <c r="F321" s="29">
        <v>15</v>
      </c>
      <c r="G321" s="29">
        <v>5</v>
      </c>
      <c r="H321" s="104">
        <f t="shared" si="55"/>
        <v>25</v>
      </c>
      <c r="I321" s="130"/>
      <c r="J321" s="130">
        <f t="shared" si="57"/>
        <v>0</v>
      </c>
      <c r="K321" s="126">
        <v>0.08</v>
      </c>
      <c r="L321" s="130">
        <f t="shared" si="56"/>
        <v>0</v>
      </c>
      <c r="M321" s="130"/>
      <c r="N321" s="130"/>
    </row>
    <row r="322" spans="1:14" s="49" customFormat="1" ht="41.25" customHeight="1">
      <c r="A322" s="144">
        <v>4</v>
      </c>
      <c r="B322" s="161" t="s">
        <v>161</v>
      </c>
      <c r="C322" s="143" t="s">
        <v>129</v>
      </c>
      <c r="D322" s="90" t="s">
        <v>20</v>
      </c>
      <c r="E322" s="29">
        <v>10</v>
      </c>
      <c r="F322" s="29">
        <v>30</v>
      </c>
      <c r="G322" s="29">
        <v>0</v>
      </c>
      <c r="H322" s="104">
        <f t="shared" si="55"/>
        <v>40</v>
      </c>
      <c r="I322" s="130"/>
      <c r="J322" s="130">
        <f t="shared" si="57"/>
        <v>0</v>
      </c>
      <c r="K322" s="126">
        <v>0.08</v>
      </c>
      <c r="L322" s="130">
        <f t="shared" si="56"/>
        <v>0</v>
      </c>
      <c r="M322" s="130"/>
      <c r="N322" s="130"/>
    </row>
    <row r="323" spans="1:14" s="49" customFormat="1" ht="36.75" customHeight="1">
      <c r="A323" s="144">
        <v>5</v>
      </c>
      <c r="B323" s="161" t="s">
        <v>162</v>
      </c>
      <c r="C323" s="143" t="s">
        <v>121</v>
      </c>
      <c r="D323" s="90" t="s">
        <v>20</v>
      </c>
      <c r="E323" s="29">
        <v>5</v>
      </c>
      <c r="F323" s="29">
        <v>30</v>
      </c>
      <c r="G323" s="29">
        <v>0</v>
      </c>
      <c r="H323" s="104">
        <f t="shared" si="55"/>
        <v>35</v>
      </c>
      <c r="I323" s="130"/>
      <c r="J323" s="130">
        <f t="shared" si="57"/>
        <v>0</v>
      </c>
      <c r="K323" s="126">
        <v>0.08</v>
      </c>
      <c r="L323" s="130">
        <f t="shared" si="56"/>
        <v>0</v>
      </c>
      <c r="M323" s="130"/>
      <c r="N323" s="130"/>
    </row>
    <row r="324" spans="1:14" s="49" customFormat="1" ht="22.5" customHeight="1">
      <c r="A324" s="319">
        <v>6</v>
      </c>
      <c r="B324" s="383" t="s">
        <v>255</v>
      </c>
      <c r="C324" s="90" t="s">
        <v>61</v>
      </c>
      <c r="D324" s="90" t="s">
        <v>41</v>
      </c>
      <c r="E324" s="29">
        <v>30</v>
      </c>
      <c r="F324" s="29">
        <v>50</v>
      </c>
      <c r="G324" s="29">
        <v>0</v>
      </c>
      <c r="H324" s="104">
        <f t="shared" ref="H324:H325" si="58">E324+F324+G324</f>
        <v>80</v>
      </c>
      <c r="I324" s="142"/>
      <c r="J324" s="130">
        <f t="shared" si="57"/>
        <v>0</v>
      </c>
      <c r="K324" s="126">
        <v>0.08</v>
      </c>
      <c r="L324" s="130">
        <f t="shared" si="56"/>
        <v>0</v>
      </c>
      <c r="M324" s="130"/>
      <c r="N324" s="130"/>
    </row>
    <row r="325" spans="1:14" s="49" customFormat="1" ht="21" customHeight="1">
      <c r="A325" s="343"/>
      <c r="B325" s="384"/>
      <c r="C325" s="90" t="s">
        <v>62</v>
      </c>
      <c r="D325" s="90" t="s">
        <v>41</v>
      </c>
      <c r="E325" s="29">
        <v>20</v>
      </c>
      <c r="F325" s="29">
        <v>100</v>
      </c>
      <c r="G325" s="29">
        <v>0</v>
      </c>
      <c r="H325" s="104">
        <f t="shared" si="58"/>
        <v>120</v>
      </c>
      <c r="I325" s="142"/>
      <c r="J325" s="130">
        <f t="shared" si="57"/>
        <v>0</v>
      </c>
      <c r="K325" s="126">
        <v>0.08</v>
      </c>
      <c r="L325" s="130">
        <f t="shared" si="56"/>
        <v>0</v>
      </c>
      <c r="M325" s="130"/>
      <c r="N325" s="130"/>
    </row>
    <row r="326" spans="1:14" s="49" customFormat="1" ht="20.25" customHeight="1">
      <c r="A326" s="343"/>
      <c r="B326" s="384"/>
      <c r="C326" s="90" t="s">
        <v>63</v>
      </c>
      <c r="D326" s="90" t="s">
        <v>41</v>
      </c>
      <c r="E326" s="29">
        <v>10</v>
      </c>
      <c r="F326" s="29">
        <v>60</v>
      </c>
      <c r="G326" s="29">
        <v>0</v>
      </c>
      <c r="H326" s="104">
        <f t="shared" ref="H326:H331" si="59">E326+F326+G326</f>
        <v>70</v>
      </c>
      <c r="I326" s="142"/>
      <c r="J326" s="130">
        <f t="shared" si="57"/>
        <v>0</v>
      </c>
      <c r="K326" s="126">
        <v>0.08</v>
      </c>
      <c r="L326" s="130">
        <f t="shared" si="56"/>
        <v>0</v>
      </c>
      <c r="M326" s="130"/>
      <c r="N326" s="130"/>
    </row>
    <row r="327" spans="1:14" s="49" customFormat="1" ht="24" customHeight="1">
      <c r="A327" s="320"/>
      <c r="B327" s="385"/>
      <c r="C327" s="90" t="s">
        <v>64</v>
      </c>
      <c r="D327" s="90" t="s">
        <v>41</v>
      </c>
      <c r="E327" s="29">
        <v>60</v>
      </c>
      <c r="F327" s="29">
        <v>20</v>
      </c>
      <c r="G327" s="29">
        <v>0</v>
      </c>
      <c r="H327" s="104">
        <f t="shared" si="59"/>
        <v>80</v>
      </c>
      <c r="I327" s="142"/>
      <c r="J327" s="130">
        <f t="shared" si="57"/>
        <v>0</v>
      </c>
      <c r="K327" s="126">
        <v>0.08</v>
      </c>
      <c r="L327" s="130">
        <f t="shared" si="56"/>
        <v>0</v>
      </c>
      <c r="M327" s="130"/>
      <c r="N327" s="130"/>
    </row>
    <row r="328" spans="1:14" s="49" customFormat="1" ht="64.5" customHeight="1">
      <c r="A328" s="151">
        <v>7</v>
      </c>
      <c r="B328" s="374" t="s">
        <v>446</v>
      </c>
      <c r="C328" s="374"/>
      <c r="D328" s="90" t="s">
        <v>41</v>
      </c>
      <c r="E328" s="29">
        <v>30</v>
      </c>
      <c r="F328" s="29">
        <v>170</v>
      </c>
      <c r="G328" s="29">
        <v>0</v>
      </c>
      <c r="H328" s="104">
        <f t="shared" si="59"/>
        <v>200</v>
      </c>
      <c r="I328" s="142"/>
      <c r="J328" s="130">
        <f t="shared" si="57"/>
        <v>0</v>
      </c>
      <c r="K328" s="126">
        <v>0.08</v>
      </c>
      <c r="L328" s="130">
        <f t="shared" si="56"/>
        <v>0</v>
      </c>
      <c r="M328" s="130"/>
      <c r="N328" s="130"/>
    </row>
    <row r="329" spans="1:14" s="49" customFormat="1" ht="61.5" customHeight="1">
      <c r="A329" s="151">
        <v>8</v>
      </c>
      <c r="B329" s="377" t="s">
        <v>447</v>
      </c>
      <c r="C329" s="378"/>
      <c r="D329" s="90" t="s">
        <v>41</v>
      </c>
      <c r="E329" s="29">
        <v>20</v>
      </c>
      <c r="F329" s="29">
        <v>120</v>
      </c>
      <c r="G329" s="29">
        <v>0</v>
      </c>
      <c r="H329" s="104">
        <f t="shared" si="59"/>
        <v>140</v>
      </c>
      <c r="I329" s="142"/>
      <c r="J329" s="130">
        <f t="shared" si="57"/>
        <v>0</v>
      </c>
      <c r="K329" s="126">
        <v>0.08</v>
      </c>
      <c r="L329" s="130">
        <f t="shared" si="56"/>
        <v>0</v>
      </c>
      <c r="M329" s="130"/>
      <c r="N329" s="130"/>
    </row>
    <row r="330" spans="1:14" s="49" customFormat="1" ht="65.25" customHeight="1">
      <c r="A330" s="151">
        <v>9</v>
      </c>
      <c r="B330" s="379" t="s">
        <v>448</v>
      </c>
      <c r="C330" s="380"/>
      <c r="D330" s="90" t="s">
        <v>41</v>
      </c>
      <c r="E330" s="29">
        <v>10</v>
      </c>
      <c r="F330" s="29">
        <v>60</v>
      </c>
      <c r="G330" s="29">
        <v>0</v>
      </c>
      <c r="H330" s="104">
        <f t="shared" si="59"/>
        <v>70</v>
      </c>
      <c r="I330" s="142"/>
      <c r="J330" s="130">
        <f t="shared" si="57"/>
        <v>0</v>
      </c>
      <c r="K330" s="126">
        <v>0.08</v>
      </c>
      <c r="L330" s="130">
        <f t="shared" si="56"/>
        <v>0</v>
      </c>
      <c r="M330" s="130"/>
      <c r="N330" s="130"/>
    </row>
    <row r="331" spans="1:14" s="49" customFormat="1" ht="69" customHeight="1">
      <c r="A331" s="151">
        <v>10</v>
      </c>
      <c r="B331" s="377" t="s">
        <v>449</v>
      </c>
      <c r="C331" s="378"/>
      <c r="D331" s="90" t="s">
        <v>41</v>
      </c>
      <c r="E331" s="29">
        <v>0</v>
      </c>
      <c r="F331" s="29">
        <v>10</v>
      </c>
      <c r="G331" s="29">
        <v>0</v>
      </c>
      <c r="H331" s="104">
        <f t="shared" si="59"/>
        <v>10</v>
      </c>
      <c r="I331" s="142"/>
      <c r="J331" s="130">
        <f t="shared" si="57"/>
        <v>0</v>
      </c>
      <c r="K331" s="126">
        <v>0.08</v>
      </c>
      <c r="L331" s="130">
        <f t="shared" si="56"/>
        <v>0</v>
      </c>
      <c r="M331" s="130"/>
      <c r="N331" s="130"/>
    </row>
    <row r="332" spans="1:14" s="49" customFormat="1" ht="31.5" customHeight="1">
      <c r="A332" s="151">
        <v>11</v>
      </c>
      <c r="B332" s="375" t="s">
        <v>164</v>
      </c>
      <c r="C332" s="376"/>
      <c r="D332" s="90" t="s">
        <v>41</v>
      </c>
      <c r="E332" s="29">
        <v>0</v>
      </c>
      <c r="F332" s="29">
        <v>1</v>
      </c>
      <c r="G332" s="29">
        <v>0</v>
      </c>
      <c r="H332" s="104">
        <f t="shared" si="55"/>
        <v>1</v>
      </c>
      <c r="I332" s="142"/>
      <c r="J332" s="130">
        <f t="shared" si="57"/>
        <v>0</v>
      </c>
      <c r="K332" s="126">
        <v>0.08</v>
      </c>
      <c r="L332" s="130">
        <f t="shared" si="56"/>
        <v>0</v>
      </c>
      <c r="M332" s="130"/>
      <c r="N332" s="130"/>
    </row>
    <row r="333" spans="1:14" s="49" customFormat="1" ht="35.25" customHeight="1">
      <c r="A333" s="151">
        <v>12</v>
      </c>
      <c r="B333" s="381" t="s">
        <v>163</v>
      </c>
      <c r="C333" s="382"/>
      <c r="D333" s="90" t="s">
        <v>41</v>
      </c>
      <c r="E333" s="29">
        <v>5</v>
      </c>
      <c r="F333" s="29">
        <v>15</v>
      </c>
      <c r="G333" s="29">
        <v>0</v>
      </c>
      <c r="H333" s="104">
        <f t="shared" si="55"/>
        <v>20</v>
      </c>
      <c r="I333" s="142"/>
      <c r="J333" s="130">
        <f t="shared" si="57"/>
        <v>0</v>
      </c>
      <c r="K333" s="126">
        <v>0.08</v>
      </c>
      <c r="L333" s="130">
        <f t="shared" si="56"/>
        <v>0</v>
      </c>
      <c r="M333" s="130"/>
      <c r="N333" s="130"/>
    </row>
    <row r="334" spans="1:14" s="49" customFormat="1" ht="35.25" customHeight="1">
      <c r="A334" s="151">
        <v>13</v>
      </c>
      <c r="B334" s="381" t="s">
        <v>435</v>
      </c>
      <c r="C334" s="382"/>
      <c r="D334" s="90" t="s">
        <v>41</v>
      </c>
      <c r="E334" s="29">
        <v>50</v>
      </c>
      <c r="F334" s="29">
        <v>50</v>
      </c>
      <c r="G334" s="29">
        <v>0</v>
      </c>
      <c r="H334" s="104">
        <f t="shared" si="55"/>
        <v>100</v>
      </c>
      <c r="I334" s="142"/>
      <c r="J334" s="130">
        <f t="shared" si="57"/>
        <v>0</v>
      </c>
      <c r="K334" s="126">
        <v>0.08</v>
      </c>
      <c r="L334" s="130">
        <f t="shared" si="56"/>
        <v>0</v>
      </c>
      <c r="M334" s="130"/>
      <c r="N334" s="130"/>
    </row>
    <row r="335" spans="1:14" s="49" customFormat="1" ht="36" customHeight="1">
      <c r="A335" s="144">
        <v>14</v>
      </c>
      <c r="B335" s="381" t="s">
        <v>165</v>
      </c>
      <c r="C335" s="382"/>
      <c r="D335" s="90" t="s">
        <v>41</v>
      </c>
      <c r="E335" s="29">
        <v>0</v>
      </c>
      <c r="F335" s="29">
        <v>50</v>
      </c>
      <c r="G335" s="29">
        <v>0</v>
      </c>
      <c r="H335" s="104">
        <f t="shared" si="55"/>
        <v>50</v>
      </c>
      <c r="I335" s="142"/>
      <c r="J335" s="130">
        <f t="shared" si="57"/>
        <v>0</v>
      </c>
      <c r="K335" s="126">
        <v>0.08</v>
      </c>
      <c r="L335" s="130">
        <f t="shared" si="56"/>
        <v>0</v>
      </c>
      <c r="M335" s="130"/>
      <c r="N335" s="130"/>
    </row>
    <row r="336" spans="1:14" s="55" customFormat="1" ht="25.5" customHeight="1">
      <c r="A336" s="305" t="s">
        <v>10</v>
      </c>
      <c r="B336" s="306"/>
      <c r="C336" s="306"/>
      <c r="D336" s="306"/>
      <c r="E336" s="306"/>
      <c r="F336" s="306"/>
      <c r="G336" s="306"/>
      <c r="H336" s="306"/>
      <c r="I336" s="307"/>
      <c r="J336" s="255">
        <f>SUM(J315:J335)</f>
        <v>0</v>
      </c>
      <c r="K336" s="51"/>
      <c r="L336" s="255">
        <f>SUM(L315:L335)</f>
        <v>0</v>
      </c>
      <c r="M336" s="203"/>
      <c r="N336" s="203"/>
    </row>
    <row r="337" spans="1:14" s="221" customFormat="1" ht="25.5" customHeight="1">
      <c r="A337" s="214" t="s">
        <v>474</v>
      </c>
      <c r="B337" s="213"/>
      <c r="C337" s="213"/>
      <c r="D337" s="213"/>
      <c r="E337" s="6"/>
      <c r="F337" s="6"/>
      <c r="G337" s="18"/>
      <c r="H337" s="18"/>
      <c r="I337" s="18"/>
      <c r="J337" s="220"/>
      <c r="K337" s="182"/>
      <c r="L337" s="220"/>
      <c r="M337" s="220"/>
      <c r="N337" s="220"/>
    </row>
    <row r="338" spans="1:14" s="221" customFormat="1" ht="25.5" customHeight="1">
      <c r="A338" s="213" t="s">
        <v>473</v>
      </c>
      <c r="B338" s="213"/>
      <c r="C338" s="213"/>
      <c r="D338" s="213"/>
      <c r="E338" s="6"/>
      <c r="F338" s="6"/>
      <c r="G338" s="18"/>
      <c r="H338" s="18"/>
      <c r="I338" s="18"/>
      <c r="J338" s="220"/>
      <c r="K338" s="182"/>
      <c r="L338" s="220"/>
      <c r="M338" s="220"/>
      <c r="N338" s="220"/>
    </row>
    <row r="339" spans="1:14" s="221" customFormat="1" ht="25.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220"/>
      <c r="K339" s="182"/>
      <c r="L339" s="220"/>
      <c r="M339" s="220"/>
      <c r="N339" s="220"/>
    </row>
    <row r="340" spans="1:14" s="13" customFormat="1" ht="21.75" customHeight="1" thickBot="1">
      <c r="A340" s="127" t="s">
        <v>337</v>
      </c>
      <c r="B340" s="134"/>
      <c r="C340" s="135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</row>
    <row r="341" spans="1:14" s="65" customFormat="1" ht="20.25" customHeight="1">
      <c r="A341" s="277" t="s">
        <v>0</v>
      </c>
      <c r="B341" s="279" t="s">
        <v>1</v>
      </c>
      <c r="C341" s="281" t="s">
        <v>12</v>
      </c>
      <c r="D341" s="281" t="s">
        <v>11</v>
      </c>
      <c r="E341" s="308" t="s">
        <v>511</v>
      </c>
      <c r="F341" s="283"/>
      <c r="G341" s="283"/>
      <c r="H341" s="284"/>
      <c r="I341" s="285" t="s">
        <v>3</v>
      </c>
      <c r="J341" s="287" t="s">
        <v>4</v>
      </c>
      <c r="K341" s="289" t="s">
        <v>5</v>
      </c>
      <c r="L341" s="285" t="s">
        <v>6</v>
      </c>
      <c r="M341" s="276" t="s">
        <v>471</v>
      </c>
      <c r="N341" s="276" t="s">
        <v>472</v>
      </c>
    </row>
    <row r="342" spans="1:14" s="65" customFormat="1" ht="24" customHeight="1">
      <c r="A342" s="278"/>
      <c r="B342" s="280"/>
      <c r="C342" s="282"/>
      <c r="D342" s="282"/>
      <c r="E342" s="37" t="s">
        <v>17</v>
      </c>
      <c r="F342" s="38" t="s">
        <v>7</v>
      </c>
      <c r="G342" s="38" t="s">
        <v>8</v>
      </c>
      <c r="H342" s="39" t="s">
        <v>9</v>
      </c>
      <c r="I342" s="286"/>
      <c r="J342" s="288"/>
      <c r="K342" s="290"/>
      <c r="L342" s="286"/>
      <c r="M342" s="276"/>
      <c r="N342" s="276"/>
    </row>
    <row r="343" spans="1:14" s="65" customFormat="1" ht="21" customHeight="1">
      <c r="A343" s="40">
        <v>1</v>
      </c>
      <c r="B343" s="40">
        <v>2</v>
      </c>
      <c r="C343" s="103">
        <v>3</v>
      </c>
      <c r="D343" s="103">
        <v>4</v>
      </c>
      <c r="E343" s="272">
        <v>5</v>
      </c>
      <c r="F343" s="273"/>
      <c r="G343" s="273"/>
      <c r="H343" s="274"/>
      <c r="I343" s="40">
        <v>6</v>
      </c>
      <c r="J343" s="42">
        <v>7</v>
      </c>
      <c r="K343" s="42">
        <v>8</v>
      </c>
      <c r="L343" s="40">
        <v>9</v>
      </c>
      <c r="M343" s="40">
        <v>10</v>
      </c>
      <c r="N343" s="40">
        <v>11</v>
      </c>
    </row>
    <row r="344" spans="1:14" s="49" customFormat="1" ht="50.25" customHeight="1">
      <c r="A344" s="319">
        <v>1</v>
      </c>
      <c r="B344" s="291" t="s">
        <v>205</v>
      </c>
      <c r="C344" s="90" t="s">
        <v>76</v>
      </c>
      <c r="D344" s="90" t="s">
        <v>20</v>
      </c>
      <c r="E344" s="29">
        <v>20</v>
      </c>
      <c r="F344" s="29">
        <v>0</v>
      </c>
      <c r="G344" s="29">
        <v>0</v>
      </c>
      <c r="H344" s="104">
        <f>E344+F344+G344</f>
        <v>20</v>
      </c>
      <c r="I344" s="136"/>
      <c r="J344" s="130">
        <f>I344*H344</f>
        <v>0</v>
      </c>
      <c r="K344" s="126">
        <v>0.08</v>
      </c>
      <c r="L344" s="130">
        <f t="shared" ref="L344:L362" si="60">J344*K344+J344</f>
        <v>0</v>
      </c>
      <c r="M344" s="130"/>
      <c r="N344" s="130"/>
    </row>
    <row r="345" spans="1:14" s="49" customFormat="1" ht="30" customHeight="1">
      <c r="A345" s="320"/>
      <c r="B345" s="315"/>
      <c r="C345" s="90" t="s">
        <v>77</v>
      </c>
      <c r="D345" s="90" t="s">
        <v>20</v>
      </c>
      <c r="E345" s="29">
        <v>20</v>
      </c>
      <c r="F345" s="29">
        <v>0</v>
      </c>
      <c r="G345" s="29">
        <v>0</v>
      </c>
      <c r="H345" s="104">
        <f t="shared" ref="H345:H362" si="61">E345+F345+G345</f>
        <v>20</v>
      </c>
      <c r="I345" s="136"/>
      <c r="J345" s="130">
        <f t="shared" ref="J345:J362" si="62">I345*H345</f>
        <v>0</v>
      </c>
      <c r="K345" s="126">
        <v>0.08</v>
      </c>
      <c r="L345" s="130">
        <f t="shared" si="60"/>
        <v>0</v>
      </c>
      <c r="M345" s="130"/>
      <c r="N345" s="130"/>
    </row>
    <row r="346" spans="1:14" s="49" customFormat="1" ht="49.5" customHeight="1">
      <c r="A346" s="96">
        <v>2</v>
      </c>
      <c r="B346" s="32" t="s">
        <v>206</v>
      </c>
      <c r="C346" s="90" t="s">
        <v>78</v>
      </c>
      <c r="D346" s="90" t="s">
        <v>20</v>
      </c>
      <c r="E346" s="29">
        <v>20</v>
      </c>
      <c r="F346" s="29">
        <v>0</v>
      </c>
      <c r="G346" s="29">
        <v>0</v>
      </c>
      <c r="H346" s="104">
        <f t="shared" si="61"/>
        <v>20</v>
      </c>
      <c r="I346" s="136"/>
      <c r="J346" s="130">
        <f t="shared" si="62"/>
        <v>0</v>
      </c>
      <c r="K346" s="126">
        <v>0.08</v>
      </c>
      <c r="L346" s="130">
        <f t="shared" si="60"/>
        <v>0</v>
      </c>
      <c r="M346" s="130"/>
      <c r="N346" s="130"/>
    </row>
    <row r="347" spans="1:14" s="49" customFormat="1" ht="36.75" customHeight="1">
      <c r="A347" s="319">
        <v>3</v>
      </c>
      <c r="B347" s="291" t="s">
        <v>230</v>
      </c>
      <c r="C347" s="90" t="s">
        <v>55</v>
      </c>
      <c r="D347" s="90" t="s">
        <v>20</v>
      </c>
      <c r="E347" s="29">
        <v>20</v>
      </c>
      <c r="F347" s="197">
        <v>10</v>
      </c>
      <c r="G347" s="29">
        <v>0</v>
      </c>
      <c r="H347" s="104">
        <f t="shared" si="61"/>
        <v>30</v>
      </c>
      <c r="I347" s="136"/>
      <c r="J347" s="231">
        <f t="shared" si="62"/>
        <v>0</v>
      </c>
      <c r="K347" s="227">
        <v>0.08</v>
      </c>
      <c r="L347" s="231">
        <f t="shared" si="60"/>
        <v>0</v>
      </c>
      <c r="M347" s="130"/>
      <c r="N347" s="130"/>
    </row>
    <row r="348" spans="1:14" s="49" customFormat="1" ht="55.5" customHeight="1">
      <c r="A348" s="320"/>
      <c r="B348" s="315"/>
      <c r="C348" s="90" t="s">
        <v>77</v>
      </c>
      <c r="D348" s="90" t="s">
        <v>20</v>
      </c>
      <c r="E348" s="29">
        <v>20</v>
      </c>
      <c r="F348" s="197">
        <v>0</v>
      </c>
      <c r="G348" s="29">
        <v>0</v>
      </c>
      <c r="H348" s="104">
        <f t="shared" si="61"/>
        <v>20</v>
      </c>
      <c r="I348" s="136"/>
      <c r="J348" s="231">
        <f t="shared" si="62"/>
        <v>0</v>
      </c>
      <c r="K348" s="227">
        <v>0.08</v>
      </c>
      <c r="L348" s="231">
        <f t="shared" si="60"/>
        <v>0</v>
      </c>
      <c r="M348" s="130"/>
      <c r="N348" s="130"/>
    </row>
    <row r="349" spans="1:14" s="49" customFormat="1" ht="96" customHeight="1">
      <c r="A349" s="96">
        <v>4</v>
      </c>
      <c r="B349" s="32" t="s">
        <v>231</v>
      </c>
      <c r="C349" s="90" t="s">
        <v>79</v>
      </c>
      <c r="D349" s="90" t="s">
        <v>20</v>
      </c>
      <c r="E349" s="29">
        <v>20</v>
      </c>
      <c r="F349" s="197">
        <v>5</v>
      </c>
      <c r="G349" s="29">
        <v>0</v>
      </c>
      <c r="H349" s="104">
        <f t="shared" si="61"/>
        <v>25</v>
      </c>
      <c r="I349" s="136"/>
      <c r="J349" s="231">
        <f t="shared" si="62"/>
        <v>0</v>
      </c>
      <c r="K349" s="227">
        <v>0.08</v>
      </c>
      <c r="L349" s="231">
        <f t="shared" si="60"/>
        <v>0</v>
      </c>
      <c r="M349" s="130"/>
      <c r="N349" s="130"/>
    </row>
    <row r="350" spans="1:14" s="49" customFormat="1" ht="25.5" customHeight="1">
      <c r="A350" s="319">
        <v>5</v>
      </c>
      <c r="B350" s="291" t="s">
        <v>232</v>
      </c>
      <c r="C350" s="90" t="s">
        <v>55</v>
      </c>
      <c r="D350" s="90" t="s">
        <v>20</v>
      </c>
      <c r="E350" s="29">
        <v>20</v>
      </c>
      <c r="F350" s="29">
        <v>0</v>
      </c>
      <c r="G350" s="29">
        <v>0</v>
      </c>
      <c r="H350" s="104">
        <f t="shared" si="61"/>
        <v>20</v>
      </c>
      <c r="I350" s="136"/>
      <c r="J350" s="130">
        <f t="shared" si="62"/>
        <v>0</v>
      </c>
      <c r="K350" s="126">
        <v>0.08</v>
      </c>
      <c r="L350" s="130">
        <f t="shared" si="60"/>
        <v>0</v>
      </c>
      <c r="M350" s="130"/>
      <c r="N350" s="130"/>
    </row>
    <row r="351" spans="1:14" s="49" customFormat="1" ht="27" customHeight="1">
      <c r="A351" s="343"/>
      <c r="B351" s="292"/>
      <c r="C351" s="90" t="s">
        <v>80</v>
      </c>
      <c r="D351" s="90" t="s">
        <v>20</v>
      </c>
      <c r="E351" s="29">
        <v>20</v>
      </c>
      <c r="F351" s="29">
        <v>0</v>
      </c>
      <c r="G351" s="29">
        <v>0</v>
      </c>
      <c r="H351" s="104">
        <f t="shared" si="61"/>
        <v>20</v>
      </c>
      <c r="I351" s="136"/>
      <c r="J351" s="130">
        <f t="shared" si="62"/>
        <v>0</v>
      </c>
      <c r="K351" s="126">
        <v>0.08</v>
      </c>
      <c r="L351" s="130">
        <f t="shared" si="60"/>
        <v>0</v>
      </c>
      <c r="M351" s="130"/>
      <c r="N351" s="130"/>
    </row>
    <row r="352" spans="1:14" s="49" customFormat="1" ht="27" customHeight="1">
      <c r="A352" s="343"/>
      <c r="B352" s="292"/>
      <c r="C352" s="90" t="s">
        <v>77</v>
      </c>
      <c r="D352" s="90" t="s">
        <v>20</v>
      </c>
      <c r="E352" s="29">
        <v>20</v>
      </c>
      <c r="F352" s="29">
        <v>0</v>
      </c>
      <c r="G352" s="29">
        <v>0</v>
      </c>
      <c r="H352" s="104">
        <f t="shared" si="61"/>
        <v>20</v>
      </c>
      <c r="I352" s="136"/>
      <c r="J352" s="130">
        <f t="shared" si="62"/>
        <v>0</v>
      </c>
      <c r="K352" s="126">
        <v>0.08</v>
      </c>
      <c r="L352" s="130">
        <f t="shared" si="60"/>
        <v>0</v>
      </c>
      <c r="M352" s="130"/>
      <c r="N352" s="130"/>
    </row>
    <row r="353" spans="1:14" s="49" customFormat="1" ht="40.5" customHeight="1">
      <c r="A353" s="320"/>
      <c r="B353" s="315"/>
      <c r="C353" s="90" t="s">
        <v>81</v>
      </c>
      <c r="D353" s="90" t="s">
        <v>20</v>
      </c>
      <c r="E353" s="29">
        <v>20</v>
      </c>
      <c r="F353" s="29">
        <v>0</v>
      </c>
      <c r="G353" s="29">
        <v>0</v>
      </c>
      <c r="H353" s="104">
        <f t="shared" si="61"/>
        <v>20</v>
      </c>
      <c r="I353" s="136"/>
      <c r="J353" s="130">
        <f t="shared" si="62"/>
        <v>0</v>
      </c>
      <c r="K353" s="126">
        <v>0.08</v>
      </c>
      <c r="L353" s="130">
        <f t="shared" si="60"/>
        <v>0</v>
      </c>
      <c r="M353" s="130"/>
      <c r="N353" s="130"/>
    </row>
    <row r="354" spans="1:14" s="49" customFormat="1" ht="24" customHeight="1">
      <c r="A354" s="319">
        <v>6</v>
      </c>
      <c r="B354" s="291" t="s">
        <v>233</v>
      </c>
      <c r="C354" s="90" t="s">
        <v>82</v>
      </c>
      <c r="D354" s="90" t="s">
        <v>20</v>
      </c>
      <c r="E354" s="29">
        <v>20</v>
      </c>
      <c r="F354" s="29">
        <v>0</v>
      </c>
      <c r="G354" s="29">
        <v>0</v>
      </c>
      <c r="H354" s="104">
        <f t="shared" si="61"/>
        <v>20</v>
      </c>
      <c r="I354" s="137"/>
      <c r="J354" s="130">
        <f t="shared" si="62"/>
        <v>0</v>
      </c>
      <c r="K354" s="126">
        <v>0.08</v>
      </c>
      <c r="L354" s="130">
        <f t="shared" si="60"/>
        <v>0</v>
      </c>
      <c r="M354" s="130"/>
      <c r="N354" s="130"/>
    </row>
    <row r="355" spans="1:14" s="49" customFormat="1" ht="23.25" customHeight="1">
      <c r="A355" s="320"/>
      <c r="B355" s="315"/>
      <c r="C355" s="90" t="s">
        <v>77</v>
      </c>
      <c r="D355" s="90" t="s">
        <v>20</v>
      </c>
      <c r="E355" s="29">
        <v>20</v>
      </c>
      <c r="F355" s="29">
        <v>0</v>
      </c>
      <c r="G355" s="29">
        <v>0</v>
      </c>
      <c r="H355" s="104">
        <f t="shared" si="61"/>
        <v>20</v>
      </c>
      <c r="I355" s="136"/>
      <c r="J355" s="130">
        <f t="shared" si="62"/>
        <v>0</v>
      </c>
      <c r="K355" s="126">
        <v>0.08</v>
      </c>
      <c r="L355" s="130">
        <f t="shared" si="60"/>
        <v>0</v>
      </c>
      <c r="M355" s="130"/>
      <c r="N355" s="130"/>
    </row>
    <row r="356" spans="1:14" s="49" customFormat="1" ht="27" customHeight="1">
      <c r="A356" s="319">
        <v>7</v>
      </c>
      <c r="B356" s="291" t="s">
        <v>234</v>
      </c>
      <c r="C356" s="90" t="s">
        <v>235</v>
      </c>
      <c r="D356" s="90" t="s">
        <v>20</v>
      </c>
      <c r="E356" s="29">
        <v>20</v>
      </c>
      <c r="F356" s="29">
        <v>0</v>
      </c>
      <c r="G356" s="29">
        <v>0</v>
      </c>
      <c r="H356" s="104">
        <f t="shared" si="61"/>
        <v>20</v>
      </c>
      <c r="I356" s="137"/>
      <c r="J356" s="130">
        <f t="shared" si="62"/>
        <v>0</v>
      </c>
      <c r="K356" s="126">
        <v>0.08</v>
      </c>
      <c r="L356" s="130">
        <f t="shared" si="60"/>
        <v>0</v>
      </c>
      <c r="M356" s="130"/>
      <c r="N356" s="130"/>
    </row>
    <row r="357" spans="1:14" s="49" customFormat="1" ht="78.75" customHeight="1">
      <c r="A357" s="320"/>
      <c r="B357" s="315"/>
      <c r="C357" s="90" t="s">
        <v>55</v>
      </c>
      <c r="D357" s="90" t="s">
        <v>20</v>
      </c>
      <c r="E357" s="29">
        <v>20</v>
      </c>
      <c r="F357" s="197">
        <v>5</v>
      </c>
      <c r="G357" s="29">
        <v>0</v>
      </c>
      <c r="H357" s="104">
        <f t="shared" si="61"/>
        <v>25</v>
      </c>
      <c r="I357" s="136"/>
      <c r="J357" s="231">
        <f t="shared" si="62"/>
        <v>0</v>
      </c>
      <c r="K357" s="227">
        <v>0.08</v>
      </c>
      <c r="L357" s="231">
        <f t="shared" si="60"/>
        <v>0</v>
      </c>
      <c r="M357" s="130"/>
      <c r="N357" s="130"/>
    </row>
    <row r="358" spans="1:14" s="49" customFormat="1" ht="97.5" customHeight="1">
      <c r="A358" s="96">
        <v>8</v>
      </c>
      <c r="B358" s="32" t="s">
        <v>103</v>
      </c>
      <c r="C358" s="90" t="s">
        <v>77</v>
      </c>
      <c r="D358" s="90" t="s">
        <v>20</v>
      </c>
      <c r="E358" s="29">
        <v>20</v>
      </c>
      <c r="F358" s="197">
        <v>0</v>
      </c>
      <c r="G358" s="29">
        <v>0</v>
      </c>
      <c r="H358" s="104">
        <f t="shared" si="61"/>
        <v>20</v>
      </c>
      <c r="I358" s="136"/>
      <c r="J358" s="231">
        <f t="shared" si="62"/>
        <v>0</v>
      </c>
      <c r="K358" s="227">
        <v>0.08</v>
      </c>
      <c r="L358" s="231">
        <f t="shared" si="60"/>
        <v>0</v>
      </c>
      <c r="M358" s="130"/>
      <c r="N358" s="130"/>
    </row>
    <row r="359" spans="1:14" s="49" customFormat="1" ht="31.5" customHeight="1">
      <c r="A359" s="319">
        <v>9</v>
      </c>
      <c r="B359" s="291" t="s">
        <v>236</v>
      </c>
      <c r="C359" s="90" t="s">
        <v>83</v>
      </c>
      <c r="D359" s="90" t="s">
        <v>20</v>
      </c>
      <c r="E359" s="29">
        <v>20</v>
      </c>
      <c r="F359" s="197">
        <v>0</v>
      </c>
      <c r="G359" s="29">
        <v>0</v>
      </c>
      <c r="H359" s="104">
        <f t="shared" si="61"/>
        <v>20</v>
      </c>
      <c r="I359" s="136"/>
      <c r="J359" s="231">
        <f t="shared" si="62"/>
        <v>0</v>
      </c>
      <c r="K359" s="227">
        <v>0.08</v>
      </c>
      <c r="L359" s="231">
        <f t="shared" si="60"/>
        <v>0</v>
      </c>
      <c r="M359" s="130"/>
      <c r="N359" s="130"/>
    </row>
    <row r="360" spans="1:14" s="49" customFormat="1" ht="33.75" customHeight="1">
      <c r="A360" s="343"/>
      <c r="B360" s="292"/>
      <c r="C360" s="90" t="s">
        <v>55</v>
      </c>
      <c r="D360" s="90" t="s">
        <v>20</v>
      </c>
      <c r="E360" s="29">
        <v>20</v>
      </c>
      <c r="F360" s="197">
        <v>10</v>
      </c>
      <c r="G360" s="29">
        <v>0</v>
      </c>
      <c r="H360" s="104">
        <f t="shared" si="61"/>
        <v>30</v>
      </c>
      <c r="I360" s="136"/>
      <c r="J360" s="231">
        <f t="shared" si="62"/>
        <v>0</v>
      </c>
      <c r="K360" s="227">
        <v>0.08</v>
      </c>
      <c r="L360" s="231">
        <f t="shared" si="60"/>
        <v>0</v>
      </c>
      <c r="M360" s="130"/>
      <c r="N360" s="130"/>
    </row>
    <row r="361" spans="1:14" s="49" customFormat="1" ht="33" customHeight="1">
      <c r="A361" s="320"/>
      <c r="B361" s="315"/>
      <c r="C361" s="90" t="s">
        <v>77</v>
      </c>
      <c r="D361" s="90" t="s">
        <v>20</v>
      </c>
      <c r="E361" s="29">
        <v>20</v>
      </c>
      <c r="F361" s="29">
        <v>0</v>
      </c>
      <c r="G361" s="29">
        <v>0</v>
      </c>
      <c r="H361" s="104">
        <f t="shared" si="61"/>
        <v>20</v>
      </c>
      <c r="I361" s="136"/>
      <c r="J361" s="231">
        <f t="shared" si="62"/>
        <v>0</v>
      </c>
      <c r="K361" s="227">
        <v>0.08</v>
      </c>
      <c r="L361" s="231">
        <f t="shared" si="60"/>
        <v>0</v>
      </c>
      <c r="M361" s="130"/>
      <c r="N361" s="130"/>
    </row>
    <row r="362" spans="1:14" s="49" customFormat="1" ht="86.25" customHeight="1">
      <c r="A362" s="96">
        <v>10</v>
      </c>
      <c r="B362" s="32" t="s">
        <v>104</v>
      </c>
      <c r="C362" s="90" t="s">
        <v>84</v>
      </c>
      <c r="D362" s="90" t="s">
        <v>20</v>
      </c>
      <c r="E362" s="29">
        <v>6</v>
      </c>
      <c r="F362" s="29">
        <v>0</v>
      </c>
      <c r="G362" s="29">
        <v>0</v>
      </c>
      <c r="H362" s="104">
        <f t="shared" si="61"/>
        <v>6</v>
      </c>
      <c r="I362" s="136"/>
      <c r="J362" s="130">
        <f t="shared" si="62"/>
        <v>0</v>
      </c>
      <c r="K362" s="126">
        <v>0.08</v>
      </c>
      <c r="L362" s="130">
        <f t="shared" si="60"/>
        <v>0</v>
      </c>
      <c r="M362" s="130"/>
      <c r="N362" s="130"/>
    </row>
    <row r="363" spans="1:14" s="50" customFormat="1" ht="20.25" customHeight="1">
      <c r="A363" s="275" t="s">
        <v>10</v>
      </c>
      <c r="B363" s="275"/>
      <c r="C363" s="275"/>
      <c r="D363" s="275"/>
      <c r="E363" s="275"/>
      <c r="F363" s="275"/>
      <c r="G363" s="275"/>
      <c r="H363" s="275"/>
      <c r="I363" s="275"/>
      <c r="J363" s="54">
        <f>SUM(J344:J362)</f>
        <v>0</v>
      </c>
      <c r="K363" s="51"/>
      <c r="L363" s="54">
        <f>SUM(L344:L362)</f>
        <v>0</v>
      </c>
      <c r="M363" s="203"/>
      <c r="N363" s="203"/>
    </row>
    <row r="364" spans="1:14" s="5" customFormat="1" ht="13.5" customHeight="1">
      <c r="A364" s="214" t="s">
        <v>474</v>
      </c>
      <c r="B364" s="213"/>
      <c r="C364" s="213"/>
      <c r="D364" s="213"/>
      <c r="E364" s="6"/>
      <c r="F364" s="6"/>
      <c r="G364" s="18"/>
      <c r="H364" s="18"/>
      <c r="I364" s="18"/>
      <c r="J364" s="110"/>
      <c r="K364" s="111"/>
      <c r="L364" s="110"/>
      <c r="M364" s="110"/>
      <c r="N364" s="110"/>
    </row>
    <row r="365" spans="1:14" s="5" customFormat="1" ht="13.5" customHeight="1">
      <c r="A365" s="213" t="s">
        <v>473</v>
      </c>
      <c r="B365" s="213"/>
      <c r="C365" s="213"/>
      <c r="D365" s="213"/>
      <c r="E365" s="6"/>
      <c r="F365" s="6"/>
      <c r="G365" s="18"/>
      <c r="H365" s="18"/>
      <c r="I365" s="18"/>
      <c r="J365" s="110"/>
      <c r="K365" s="111"/>
      <c r="L365" s="110"/>
      <c r="M365" s="110"/>
      <c r="N365" s="110"/>
    </row>
    <row r="366" spans="1:14" s="5" customFormat="1" ht="13.5" customHeight="1">
      <c r="A366" s="213"/>
      <c r="B366" s="213"/>
      <c r="C366" s="213"/>
      <c r="D366" s="213"/>
      <c r="E366" s="6"/>
      <c r="F366" s="6"/>
      <c r="G366" s="18"/>
      <c r="H366" s="18"/>
      <c r="I366" s="18"/>
      <c r="J366" s="110"/>
      <c r="K366" s="111"/>
      <c r="L366" s="110"/>
      <c r="M366" s="110"/>
      <c r="N366" s="110"/>
    </row>
    <row r="367" spans="1:14" s="5" customFormat="1" ht="13.5" customHeight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10"/>
      <c r="K367" s="111"/>
      <c r="L367" s="110"/>
      <c r="M367" s="110"/>
      <c r="N367" s="110"/>
    </row>
    <row r="368" spans="1:14" s="13" customFormat="1" ht="21.75" customHeight="1" thickBot="1">
      <c r="A368" s="127" t="s">
        <v>488</v>
      </c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</row>
    <row r="369" spans="1:14" s="1" customFormat="1" ht="20.25" customHeight="1">
      <c r="A369" s="277" t="s">
        <v>0</v>
      </c>
      <c r="B369" s="279" t="s">
        <v>1</v>
      </c>
      <c r="C369" s="281" t="s">
        <v>12</v>
      </c>
      <c r="D369" s="281" t="s">
        <v>11</v>
      </c>
      <c r="E369" s="308" t="s">
        <v>511</v>
      </c>
      <c r="F369" s="283"/>
      <c r="G369" s="283"/>
      <c r="H369" s="284"/>
      <c r="I369" s="285" t="s">
        <v>3</v>
      </c>
      <c r="J369" s="287" t="s">
        <v>4</v>
      </c>
      <c r="K369" s="289" t="s">
        <v>5</v>
      </c>
      <c r="L369" s="285" t="s">
        <v>6</v>
      </c>
      <c r="M369" s="276" t="s">
        <v>471</v>
      </c>
      <c r="N369" s="276" t="s">
        <v>472</v>
      </c>
    </row>
    <row r="370" spans="1:14" s="1" customFormat="1" ht="19.5" customHeight="1">
      <c r="A370" s="278"/>
      <c r="B370" s="280"/>
      <c r="C370" s="282"/>
      <c r="D370" s="282"/>
      <c r="E370" s="37" t="s">
        <v>17</v>
      </c>
      <c r="F370" s="38" t="s">
        <v>7</v>
      </c>
      <c r="G370" s="38" t="s">
        <v>8</v>
      </c>
      <c r="H370" s="39" t="s">
        <v>9</v>
      </c>
      <c r="I370" s="286"/>
      <c r="J370" s="288"/>
      <c r="K370" s="290"/>
      <c r="L370" s="286"/>
      <c r="M370" s="276"/>
      <c r="N370" s="276"/>
    </row>
    <row r="371" spans="1:14" s="1" customFormat="1" ht="17.25" customHeight="1">
      <c r="A371" s="40">
        <v>1</v>
      </c>
      <c r="B371" s="40">
        <v>2</v>
      </c>
      <c r="C371" s="103">
        <v>3</v>
      </c>
      <c r="D371" s="103">
        <v>4</v>
      </c>
      <c r="E371" s="272">
        <v>5</v>
      </c>
      <c r="F371" s="273"/>
      <c r="G371" s="273"/>
      <c r="H371" s="274"/>
      <c r="I371" s="40">
        <v>6</v>
      </c>
      <c r="J371" s="42">
        <v>7</v>
      </c>
      <c r="K371" s="42">
        <v>8</v>
      </c>
      <c r="L371" s="40">
        <v>9</v>
      </c>
      <c r="M371" s="40">
        <v>10</v>
      </c>
      <c r="N371" s="40">
        <v>11</v>
      </c>
    </row>
    <row r="372" spans="1:14" s="49" customFormat="1" ht="11.25">
      <c r="A372" s="319">
        <v>1</v>
      </c>
      <c r="B372" s="291" t="s">
        <v>75</v>
      </c>
      <c r="C372" s="90" t="s">
        <v>65</v>
      </c>
      <c r="D372" s="90" t="s">
        <v>20</v>
      </c>
      <c r="E372" s="29">
        <v>8</v>
      </c>
      <c r="F372" s="29">
        <v>0</v>
      </c>
      <c r="G372" s="29">
        <v>0</v>
      </c>
      <c r="H372" s="104">
        <f>E372+F372+G372</f>
        <v>8</v>
      </c>
      <c r="I372" s="132"/>
      <c r="J372" s="132">
        <f>I372*H372</f>
        <v>0</v>
      </c>
      <c r="K372" s="126">
        <v>0.08</v>
      </c>
      <c r="L372" s="132">
        <f>J372*K372+J372</f>
        <v>0</v>
      </c>
      <c r="M372" s="132"/>
      <c r="N372" s="132"/>
    </row>
    <row r="373" spans="1:14" s="49" customFormat="1" ht="21.75" customHeight="1">
      <c r="A373" s="343"/>
      <c r="B373" s="292"/>
      <c r="C373" s="90" t="s">
        <v>66</v>
      </c>
      <c r="D373" s="90" t="s">
        <v>20</v>
      </c>
      <c r="E373" s="29">
        <v>8</v>
      </c>
      <c r="F373" s="29">
        <v>0</v>
      </c>
      <c r="G373" s="29">
        <v>0</v>
      </c>
      <c r="H373" s="104">
        <f>E373+F373+G373</f>
        <v>8</v>
      </c>
      <c r="I373" s="132"/>
      <c r="J373" s="132">
        <f t="shared" ref="J373:J375" si="63">I373*H373</f>
        <v>0</v>
      </c>
      <c r="K373" s="126">
        <v>0.08</v>
      </c>
      <c r="L373" s="132">
        <f>J373*K373+J373</f>
        <v>0</v>
      </c>
      <c r="M373" s="132"/>
      <c r="N373" s="132"/>
    </row>
    <row r="374" spans="1:14" s="49" customFormat="1" ht="76.5" customHeight="1">
      <c r="A374" s="320"/>
      <c r="B374" s="315"/>
      <c r="C374" s="90" t="s">
        <v>67</v>
      </c>
      <c r="D374" s="90" t="s">
        <v>20</v>
      </c>
      <c r="E374" s="29">
        <v>8</v>
      </c>
      <c r="F374" s="29">
        <v>0</v>
      </c>
      <c r="G374" s="29">
        <v>0</v>
      </c>
      <c r="H374" s="104">
        <f t="shared" ref="H374:H375" si="64">E374+F374+G374</f>
        <v>8</v>
      </c>
      <c r="I374" s="132"/>
      <c r="J374" s="132">
        <f t="shared" si="63"/>
        <v>0</v>
      </c>
      <c r="K374" s="126">
        <v>0.08</v>
      </c>
      <c r="L374" s="132">
        <f>J374*K374+J374</f>
        <v>0</v>
      </c>
      <c r="M374" s="132"/>
      <c r="N374" s="132"/>
    </row>
    <row r="375" spans="1:14" s="49" customFormat="1" ht="108" customHeight="1">
      <c r="A375" s="96">
        <v>2</v>
      </c>
      <c r="B375" s="32" t="s">
        <v>293</v>
      </c>
      <c r="C375" s="90" t="s">
        <v>68</v>
      </c>
      <c r="D375" s="90" t="s">
        <v>20</v>
      </c>
      <c r="E375" s="29">
        <v>25</v>
      </c>
      <c r="F375" s="29">
        <v>0</v>
      </c>
      <c r="G375" s="29">
        <v>0</v>
      </c>
      <c r="H375" s="104">
        <f t="shared" si="64"/>
        <v>25</v>
      </c>
      <c r="I375" s="132"/>
      <c r="J375" s="132">
        <f t="shared" si="63"/>
        <v>0</v>
      </c>
      <c r="K375" s="126">
        <v>0.08</v>
      </c>
      <c r="L375" s="132">
        <f>J375*K375+J375</f>
        <v>0</v>
      </c>
      <c r="M375" s="132"/>
      <c r="N375" s="132"/>
    </row>
    <row r="376" spans="1:14" s="50" customFormat="1" ht="25.5" customHeight="1">
      <c r="A376" s="275" t="s">
        <v>10</v>
      </c>
      <c r="B376" s="275"/>
      <c r="C376" s="275"/>
      <c r="D376" s="275"/>
      <c r="E376" s="275"/>
      <c r="F376" s="275"/>
      <c r="G376" s="275"/>
      <c r="H376" s="275"/>
      <c r="I376" s="275"/>
      <c r="J376" s="101">
        <f>SUM(J372:J375)</f>
        <v>0</v>
      </c>
      <c r="K376" s="51"/>
      <c r="L376" s="101">
        <f>SUM(L372:L375)</f>
        <v>0</v>
      </c>
      <c r="M376" s="209"/>
      <c r="N376" s="209"/>
    </row>
    <row r="377" spans="1:14" s="92" customFormat="1" ht="25.5" customHeight="1">
      <c r="A377" s="214" t="s">
        <v>474</v>
      </c>
      <c r="B377" s="213"/>
      <c r="C377" s="213"/>
      <c r="D377" s="213"/>
      <c r="E377" s="6"/>
      <c r="F377" s="6"/>
      <c r="G377" s="18"/>
      <c r="H377" s="18"/>
      <c r="I377" s="18"/>
      <c r="J377" s="181"/>
      <c r="K377" s="182"/>
      <c r="L377" s="181"/>
      <c r="M377" s="181"/>
      <c r="N377" s="181"/>
    </row>
    <row r="378" spans="1:14" s="92" customFormat="1" ht="8.4499999999999993" customHeight="1">
      <c r="A378" s="213" t="s">
        <v>473</v>
      </c>
      <c r="B378" s="213"/>
      <c r="C378" s="213"/>
      <c r="D378" s="213"/>
      <c r="E378" s="6"/>
      <c r="F378" s="6"/>
      <c r="G378" s="18"/>
      <c r="H378" s="18"/>
      <c r="I378" s="18"/>
      <c r="J378" s="181"/>
      <c r="K378" s="182"/>
      <c r="L378" s="181"/>
      <c r="M378" s="181"/>
      <c r="N378" s="181"/>
    </row>
    <row r="379" spans="1:14" s="92" customFormat="1" ht="18" customHeight="1">
      <c r="A379" s="213"/>
      <c r="B379" s="213"/>
      <c r="C379" s="213"/>
      <c r="D379" s="213"/>
      <c r="E379" s="6"/>
      <c r="F379" s="6"/>
      <c r="G379" s="18"/>
      <c r="H379" s="18"/>
      <c r="I379" s="18"/>
      <c r="J379" s="181"/>
      <c r="K379" s="182"/>
      <c r="L379" s="181"/>
      <c r="M379" s="181"/>
      <c r="N379" s="181"/>
    </row>
    <row r="380" spans="1:14" s="92" customFormat="1" ht="14.4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1"/>
      <c r="K380" s="182"/>
      <c r="L380" s="181"/>
      <c r="M380" s="181"/>
      <c r="N380" s="181"/>
    </row>
    <row r="381" spans="1:14" s="13" customFormat="1" ht="15.75" thickBot="1">
      <c r="A381" s="127" t="s">
        <v>338</v>
      </c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</row>
    <row r="382" spans="1:14" s="1" customFormat="1" ht="20.25" customHeight="1">
      <c r="A382" s="277" t="s">
        <v>0</v>
      </c>
      <c r="B382" s="279" t="s">
        <v>1</v>
      </c>
      <c r="C382" s="281" t="s">
        <v>12</v>
      </c>
      <c r="D382" s="281" t="s">
        <v>11</v>
      </c>
      <c r="E382" s="308" t="s">
        <v>511</v>
      </c>
      <c r="F382" s="283"/>
      <c r="G382" s="283"/>
      <c r="H382" s="284"/>
      <c r="I382" s="285" t="s">
        <v>3</v>
      </c>
      <c r="J382" s="287" t="s">
        <v>4</v>
      </c>
      <c r="K382" s="289" t="s">
        <v>5</v>
      </c>
      <c r="L382" s="285" t="s">
        <v>6</v>
      </c>
      <c r="M382" s="276" t="s">
        <v>471</v>
      </c>
      <c r="N382" s="276" t="s">
        <v>472</v>
      </c>
    </row>
    <row r="383" spans="1:14" s="1" customFormat="1" ht="19.5" customHeight="1">
      <c r="A383" s="278"/>
      <c r="B383" s="280"/>
      <c r="C383" s="282"/>
      <c r="D383" s="282"/>
      <c r="E383" s="37" t="s">
        <v>17</v>
      </c>
      <c r="F383" s="38" t="s">
        <v>7</v>
      </c>
      <c r="G383" s="38" t="s">
        <v>8</v>
      </c>
      <c r="H383" s="39" t="s">
        <v>9</v>
      </c>
      <c r="I383" s="286"/>
      <c r="J383" s="288"/>
      <c r="K383" s="290"/>
      <c r="L383" s="286"/>
      <c r="M383" s="276"/>
      <c r="N383" s="276"/>
    </row>
    <row r="384" spans="1:14" s="1" customFormat="1" ht="15.75" customHeight="1">
      <c r="A384" s="40">
        <v>1</v>
      </c>
      <c r="B384" s="40">
        <v>2</v>
      </c>
      <c r="C384" s="103">
        <v>3</v>
      </c>
      <c r="D384" s="103">
        <v>4</v>
      </c>
      <c r="E384" s="272">
        <v>5</v>
      </c>
      <c r="F384" s="273"/>
      <c r="G384" s="273"/>
      <c r="H384" s="274"/>
      <c r="I384" s="40">
        <v>6</v>
      </c>
      <c r="J384" s="42">
        <v>7</v>
      </c>
      <c r="K384" s="42">
        <v>8</v>
      </c>
      <c r="L384" s="40">
        <v>9</v>
      </c>
      <c r="M384" s="40">
        <v>10</v>
      </c>
      <c r="N384" s="40">
        <v>11</v>
      </c>
    </row>
    <row r="385" spans="1:14" s="4" customFormat="1" ht="33" customHeight="1">
      <c r="A385" s="340">
        <v>1</v>
      </c>
      <c r="B385" s="291" t="s">
        <v>74</v>
      </c>
      <c r="C385" s="47" t="s">
        <v>208</v>
      </c>
      <c r="D385" s="90" t="s">
        <v>41</v>
      </c>
      <c r="E385" s="29">
        <v>16</v>
      </c>
      <c r="F385" s="29">
        <v>0</v>
      </c>
      <c r="G385" s="29">
        <v>0</v>
      </c>
      <c r="H385" s="104">
        <f t="shared" ref="H385:H388" si="65">E385+F385+G385</f>
        <v>16</v>
      </c>
      <c r="I385" s="132"/>
      <c r="J385" s="132">
        <f>I385*H385</f>
        <v>0</v>
      </c>
      <c r="K385" s="126">
        <v>0.08</v>
      </c>
      <c r="L385" s="132">
        <f>J385*K385+J385</f>
        <v>0</v>
      </c>
      <c r="M385" s="132"/>
      <c r="N385" s="132"/>
    </row>
    <row r="386" spans="1:14" s="4" customFormat="1" ht="31.5" customHeight="1">
      <c r="A386" s="341"/>
      <c r="B386" s="292"/>
      <c r="C386" s="90" t="s">
        <v>112</v>
      </c>
      <c r="D386" s="90" t="s">
        <v>41</v>
      </c>
      <c r="E386" s="29">
        <v>11</v>
      </c>
      <c r="F386" s="29">
        <v>0</v>
      </c>
      <c r="G386" s="29">
        <v>0</v>
      </c>
      <c r="H386" s="104">
        <f t="shared" si="65"/>
        <v>11</v>
      </c>
      <c r="I386" s="179"/>
      <c r="J386" s="132">
        <f t="shared" ref="J386:J388" si="66">I386*H386</f>
        <v>0</v>
      </c>
      <c r="K386" s="126">
        <v>0.08</v>
      </c>
      <c r="L386" s="132">
        <f>J386*K386+J386</f>
        <v>0</v>
      </c>
      <c r="M386" s="132"/>
      <c r="N386" s="132"/>
    </row>
    <row r="387" spans="1:14" s="4" customFormat="1" ht="32.25" customHeight="1">
      <c r="A387" s="341"/>
      <c r="B387" s="292"/>
      <c r="C387" s="90" t="s">
        <v>207</v>
      </c>
      <c r="D387" s="90" t="s">
        <v>41</v>
      </c>
      <c r="E387" s="29">
        <v>5</v>
      </c>
      <c r="F387" s="29">
        <v>0</v>
      </c>
      <c r="G387" s="29">
        <v>0</v>
      </c>
      <c r="H387" s="104">
        <f t="shared" si="65"/>
        <v>5</v>
      </c>
      <c r="I387" s="179"/>
      <c r="J387" s="132">
        <f t="shared" si="66"/>
        <v>0</v>
      </c>
      <c r="K387" s="126">
        <v>0.08</v>
      </c>
      <c r="L387" s="132">
        <f>J387*K387+J387</f>
        <v>0</v>
      </c>
      <c r="M387" s="132"/>
      <c r="N387" s="132"/>
    </row>
    <row r="388" spans="1:14" s="4" customFormat="1" ht="73.5" customHeight="1">
      <c r="A388" s="342"/>
      <c r="B388" s="315"/>
      <c r="C388" s="29" t="s">
        <v>294</v>
      </c>
      <c r="D388" s="90" t="s">
        <v>41</v>
      </c>
      <c r="E388" s="29">
        <v>5</v>
      </c>
      <c r="F388" s="29">
        <v>0</v>
      </c>
      <c r="G388" s="29">
        <v>0</v>
      </c>
      <c r="H388" s="104">
        <f t="shared" si="65"/>
        <v>5</v>
      </c>
      <c r="I388" s="132"/>
      <c r="J388" s="132">
        <f t="shared" si="66"/>
        <v>0</v>
      </c>
      <c r="K388" s="126">
        <v>0.08</v>
      </c>
      <c r="L388" s="132">
        <f>J388*K388+J388</f>
        <v>0</v>
      </c>
      <c r="M388" s="132"/>
      <c r="N388" s="132"/>
    </row>
    <row r="389" spans="1:14" s="6" customFormat="1" ht="25.5" customHeight="1">
      <c r="A389" s="275" t="s">
        <v>10</v>
      </c>
      <c r="B389" s="275"/>
      <c r="C389" s="275"/>
      <c r="D389" s="275"/>
      <c r="E389" s="275"/>
      <c r="F389" s="275"/>
      <c r="G389" s="275"/>
      <c r="H389" s="275"/>
      <c r="I389" s="275"/>
      <c r="J389" s="57">
        <f>SUM(J385:J388)</f>
        <v>0</v>
      </c>
      <c r="K389" s="51"/>
      <c r="L389" s="57">
        <f>SUM(L385:L388)</f>
        <v>0</v>
      </c>
      <c r="M389" s="210"/>
      <c r="N389" s="210"/>
    </row>
    <row r="390" spans="1:14" s="5" customFormat="1" ht="15.75" customHeight="1">
      <c r="A390" s="214" t="s">
        <v>474</v>
      </c>
      <c r="B390" s="213"/>
      <c r="C390" s="213"/>
      <c r="D390" s="213"/>
      <c r="E390" s="6"/>
      <c r="F390" s="6"/>
      <c r="G390" s="18"/>
      <c r="H390" s="18"/>
      <c r="I390" s="18"/>
      <c r="J390" s="110"/>
      <c r="K390" s="111"/>
      <c r="L390" s="110"/>
      <c r="M390" s="110"/>
      <c r="N390" s="110"/>
    </row>
    <row r="391" spans="1:14" s="5" customFormat="1" ht="15.75" customHeight="1">
      <c r="A391" s="213" t="s">
        <v>473</v>
      </c>
      <c r="B391" s="213"/>
      <c r="C391" s="213"/>
      <c r="D391" s="213"/>
      <c r="E391" s="6"/>
      <c r="F391" s="6"/>
      <c r="G391" s="18"/>
      <c r="H391" s="18"/>
      <c r="I391" s="18"/>
      <c r="J391" s="110"/>
      <c r="K391" s="111"/>
      <c r="L391" s="110"/>
      <c r="M391" s="110"/>
      <c r="N391" s="110"/>
    </row>
    <row r="392" spans="1:14" s="5" customFormat="1" ht="15.75" customHeight="1">
      <c r="A392" s="213"/>
      <c r="B392" s="213"/>
      <c r="C392" s="213"/>
      <c r="D392" s="213"/>
      <c r="E392" s="6"/>
      <c r="F392" s="6"/>
      <c r="G392" s="18"/>
      <c r="H392" s="18"/>
      <c r="I392" s="18"/>
      <c r="J392" s="110"/>
      <c r="K392" s="111"/>
      <c r="L392" s="110"/>
      <c r="M392" s="110"/>
      <c r="N392" s="110"/>
    </row>
    <row r="393" spans="1:14" ht="14.25" customHeight="1">
      <c r="A393" s="120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</row>
    <row r="394" spans="1:14" s="13" customFormat="1" ht="15.75" thickBot="1">
      <c r="A394" s="127" t="s">
        <v>412</v>
      </c>
      <c r="B394" s="134"/>
      <c r="C394" s="135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</row>
    <row r="395" spans="1:14" s="1" customFormat="1" ht="20.25" customHeight="1">
      <c r="A395" s="277" t="s">
        <v>0</v>
      </c>
      <c r="B395" s="279" t="s">
        <v>1</v>
      </c>
      <c r="C395" s="281" t="s">
        <v>12</v>
      </c>
      <c r="D395" s="281" t="s">
        <v>11</v>
      </c>
      <c r="E395" s="308" t="s">
        <v>511</v>
      </c>
      <c r="F395" s="283"/>
      <c r="G395" s="283"/>
      <c r="H395" s="284"/>
      <c r="I395" s="285" t="s">
        <v>3</v>
      </c>
      <c r="J395" s="287" t="s">
        <v>4</v>
      </c>
      <c r="K395" s="289" t="s">
        <v>5</v>
      </c>
      <c r="L395" s="285" t="s">
        <v>6</v>
      </c>
      <c r="M395" s="276" t="s">
        <v>471</v>
      </c>
      <c r="N395" s="276" t="s">
        <v>472</v>
      </c>
    </row>
    <row r="396" spans="1:14" s="1" customFormat="1" ht="18" customHeight="1">
      <c r="A396" s="278"/>
      <c r="B396" s="280"/>
      <c r="C396" s="282"/>
      <c r="D396" s="282"/>
      <c r="E396" s="37" t="s">
        <v>17</v>
      </c>
      <c r="F396" s="38" t="s">
        <v>7</v>
      </c>
      <c r="G396" s="38" t="s">
        <v>8</v>
      </c>
      <c r="H396" s="39" t="s">
        <v>9</v>
      </c>
      <c r="I396" s="286"/>
      <c r="J396" s="288"/>
      <c r="K396" s="290"/>
      <c r="L396" s="286"/>
      <c r="M396" s="276"/>
      <c r="N396" s="276"/>
    </row>
    <row r="397" spans="1:14" s="1" customFormat="1" ht="16.5" customHeight="1">
      <c r="A397" s="40">
        <v>1</v>
      </c>
      <c r="B397" s="40">
        <v>2</v>
      </c>
      <c r="C397" s="103">
        <v>3</v>
      </c>
      <c r="D397" s="103">
        <v>4</v>
      </c>
      <c r="E397" s="272">
        <v>5</v>
      </c>
      <c r="F397" s="273"/>
      <c r="G397" s="273"/>
      <c r="H397" s="274"/>
      <c r="I397" s="40">
        <v>6</v>
      </c>
      <c r="J397" s="42">
        <v>7</v>
      </c>
      <c r="K397" s="42">
        <v>8</v>
      </c>
      <c r="L397" s="40">
        <v>9</v>
      </c>
      <c r="M397" s="40">
        <v>10</v>
      </c>
      <c r="N397" s="40">
        <v>11</v>
      </c>
    </row>
    <row r="398" spans="1:14" s="4" customFormat="1" ht="73.5" customHeight="1">
      <c r="A398" s="96">
        <v>1</v>
      </c>
      <c r="B398" s="32" t="s">
        <v>73</v>
      </c>
      <c r="C398" s="47" t="s">
        <v>70</v>
      </c>
      <c r="D398" s="90" t="s">
        <v>20</v>
      </c>
      <c r="E398" s="29">
        <v>11</v>
      </c>
      <c r="F398" s="29">
        <v>0</v>
      </c>
      <c r="G398" s="29">
        <v>0</v>
      </c>
      <c r="H398" s="104">
        <f>E398+F398+G398</f>
        <v>11</v>
      </c>
      <c r="I398" s="132"/>
      <c r="J398" s="132">
        <f>I398*H398</f>
        <v>0</v>
      </c>
      <c r="K398" s="126">
        <v>0.08</v>
      </c>
      <c r="L398" s="132">
        <f>J398*K398+J398</f>
        <v>0</v>
      </c>
      <c r="M398" s="132"/>
      <c r="N398" s="132"/>
    </row>
    <row r="399" spans="1:14" s="4" customFormat="1" ht="90.75" customHeight="1">
      <c r="A399" s="96">
        <v>2</v>
      </c>
      <c r="B399" s="32" t="s">
        <v>71</v>
      </c>
      <c r="C399" s="47" t="s">
        <v>72</v>
      </c>
      <c r="D399" s="90" t="s">
        <v>41</v>
      </c>
      <c r="E399" s="29">
        <v>11</v>
      </c>
      <c r="F399" s="29">
        <v>0</v>
      </c>
      <c r="G399" s="29">
        <v>0</v>
      </c>
      <c r="H399" s="104">
        <f>E399+F399+G399</f>
        <v>11</v>
      </c>
      <c r="I399" s="132"/>
      <c r="J399" s="132">
        <f>I399*H399</f>
        <v>0</v>
      </c>
      <c r="K399" s="126">
        <v>0.08</v>
      </c>
      <c r="L399" s="132">
        <f>J399*K399+J399</f>
        <v>0</v>
      </c>
      <c r="M399" s="132"/>
      <c r="N399" s="132"/>
    </row>
    <row r="400" spans="1:14" s="6" customFormat="1" ht="25.5" customHeight="1">
      <c r="A400" s="327" t="s">
        <v>10</v>
      </c>
      <c r="B400" s="327"/>
      <c r="C400" s="327"/>
      <c r="D400" s="327"/>
      <c r="E400" s="327"/>
      <c r="F400" s="327"/>
      <c r="G400" s="327"/>
      <c r="H400" s="327"/>
      <c r="I400" s="327"/>
      <c r="J400" s="57">
        <f>SUM(J398:J399)</f>
        <v>0</v>
      </c>
      <c r="K400" s="59"/>
      <c r="L400" s="57">
        <f>SUM(L398:L399)</f>
        <v>0</v>
      </c>
      <c r="M400" s="210"/>
      <c r="N400" s="210"/>
    </row>
    <row r="401" spans="1:14">
      <c r="A401" s="214" t="s">
        <v>474</v>
      </c>
      <c r="B401" s="213"/>
      <c r="C401" s="213"/>
      <c r="D401" s="213"/>
      <c r="E401" s="6"/>
      <c r="F401" s="6"/>
      <c r="G401" s="18"/>
      <c r="H401" s="18"/>
      <c r="I401" s="18"/>
      <c r="J401" s="121"/>
      <c r="K401" s="121"/>
      <c r="L401" s="121"/>
      <c r="M401" s="121"/>
      <c r="N401" s="121"/>
    </row>
    <row r="402" spans="1:14">
      <c r="A402" s="213" t="s">
        <v>473</v>
      </c>
      <c r="B402" s="213"/>
      <c r="C402" s="213"/>
      <c r="D402" s="213"/>
      <c r="E402" s="6"/>
      <c r="F402" s="6"/>
      <c r="G402" s="18"/>
      <c r="H402" s="18"/>
      <c r="I402" s="18"/>
      <c r="J402" s="121"/>
      <c r="K402" s="121"/>
      <c r="L402" s="121"/>
      <c r="M402" s="121"/>
      <c r="N402" s="121"/>
    </row>
    <row r="403" spans="1:14">
      <c r="A403" s="120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</row>
    <row r="404" spans="1:14">
      <c r="A404" s="120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</row>
    <row r="405" spans="1:14" s="13" customFormat="1" ht="15.75" thickBot="1">
      <c r="A405" s="127" t="s">
        <v>489</v>
      </c>
      <c r="B405" s="123"/>
      <c r="C405" s="124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</row>
    <row r="406" spans="1:14" s="1" customFormat="1" ht="20.25" customHeight="1">
      <c r="A406" s="277" t="s">
        <v>0</v>
      </c>
      <c r="B406" s="279" t="s">
        <v>1</v>
      </c>
      <c r="C406" s="281" t="s">
        <v>12</v>
      </c>
      <c r="D406" s="281" t="s">
        <v>11</v>
      </c>
      <c r="E406" s="308" t="s">
        <v>511</v>
      </c>
      <c r="F406" s="283"/>
      <c r="G406" s="283"/>
      <c r="H406" s="284"/>
      <c r="I406" s="285" t="s">
        <v>3</v>
      </c>
      <c r="J406" s="287" t="s">
        <v>4</v>
      </c>
      <c r="K406" s="289" t="s">
        <v>5</v>
      </c>
      <c r="L406" s="285" t="s">
        <v>6</v>
      </c>
      <c r="M406" s="276" t="s">
        <v>471</v>
      </c>
      <c r="N406" s="276" t="s">
        <v>472</v>
      </c>
    </row>
    <row r="407" spans="1:14" s="1" customFormat="1" ht="18.75" customHeight="1">
      <c r="A407" s="278"/>
      <c r="B407" s="280"/>
      <c r="C407" s="282"/>
      <c r="D407" s="282"/>
      <c r="E407" s="37" t="s">
        <v>17</v>
      </c>
      <c r="F407" s="38" t="s">
        <v>7</v>
      </c>
      <c r="G407" s="38" t="s">
        <v>8</v>
      </c>
      <c r="H407" s="39" t="s">
        <v>9</v>
      </c>
      <c r="I407" s="286"/>
      <c r="J407" s="288"/>
      <c r="K407" s="290"/>
      <c r="L407" s="286"/>
      <c r="M407" s="276"/>
      <c r="N407" s="276"/>
    </row>
    <row r="408" spans="1:14" s="1" customFormat="1" ht="17.25" customHeight="1">
      <c r="A408" s="40">
        <v>1</v>
      </c>
      <c r="B408" s="40">
        <v>2</v>
      </c>
      <c r="C408" s="103">
        <v>3</v>
      </c>
      <c r="D408" s="103">
        <v>4</v>
      </c>
      <c r="E408" s="272">
        <v>5</v>
      </c>
      <c r="F408" s="273"/>
      <c r="G408" s="273"/>
      <c r="H408" s="274"/>
      <c r="I408" s="40">
        <v>6</v>
      </c>
      <c r="J408" s="42">
        <v>7</v>
      </c>
      <c r="K408" s="42">
        <v>8</v>
      </c>
      <c r="L408" s="40">
        <v>9</v>
      </c>
      <c r="M408" s="40">
        <v>10</v>
      </c>
      <c r="N408" s="40">
        <v>11</v>
      </c>
    </row>
    <row r="409" spans="1:14" ht="44.25" customHeight="1">
      <c r="A409" s="96">
        <v>1</v>
      </c>
      <c r="B409" s="32" t="s">
        <v>157</v>
      </c>
      <c r="C409" s="183" t="s">
        <v>69</v>
      </c>
      <c r="D409" s="90" t="s">
        <v>20</v>
      </c>
      <c r="E409" s="29">
        <v>5</v>
      </c>
      <c r="F409" s="29">
        <v>0</v>
      </c>
      <c r="G409" s="29">
        <v>0</v>
      </c>
      <c r="H409" s="104">
        <v>4</v>
      </c>
      <c r="I409" s="175"/>
      <c r="J409" s="130">
        <f>H409*I409</f>
        <v>0</v>
      </c>
      <c r="K409" s="126">
        <v>0.08</v>
      </c>
      <c r="L409" s="130">
        <f>J409*K409+J409</f>
        <v>0</v>
      </c>
      <c r="M409" s="130"/>
      <c r="N409" s="130"/>
    </row>
    <row r="410" spans="1:14" s="3" customFormat="1" ht="25.5" customHeight="1">
      <c r="A410" s="275" t="s">
        <v>10</v>
      </c>
      <c r="B410" s="275"/>
      <c r="C410" s="275"/>
      <c r="D410" s="275"/>
      <c r="E410" s="275"/>
      <c r="F410" s="275"/>
      <c r="G410" s="275"/>
      <c r="H410" s="275"/>
      <c r="I410" s="275"/>
      <c r="J410" s="58">
        <f>SUM(J409)</f>
        <v>0</v>
      </c>
      <c r="K410" s="59"/>
      <c r="L410" s="58">
        <f>SUM(L409)</f>
        <v>0</v>
      </c>
      <c r="M410" s="205"/>
      <c r="N410" s="205"/>
    </row>
    <row r="411" spans="1:14">
      <c r="A411" s="214" t="s">
        <v>474</v>
      </c>
      <c r="B411" s="213"/>
      <c r="C411" s="213"/>
      <c r="D411" s="213"/>
      <c r="E411" s="6"/>
      <c r="F411" s="6"/>
      <c r="G411" s="18"/>
      <c r="H411" s="18"/>
      <c r="I411" s="18"/>
      <c r="J411" s="158"/>
      <c r="K411" s="158"/>
      <c r="L411" s="158"/>
      <c r="M411" s="158"/>
      <c r="N411" s="158"/>
    </row>
    <row r="412" spans="1:14">
      <c r="A412" s="213" t="s">
        <v>473</v>
      </c>
      <c r="B412" s="213"/>
      <c r="C412" s="213"/>
      <c r="D412" s="213"/>
      <c r="E412" s="6"/>
      <c r="F412" s="6"/>
      <c r="G412" s="18"/>
      <c r="H412" s="18"/>
      <c r="I412" s="18"/>
      <c r="J412" s="121"/>
      <c r="K412" s="121"/>
      <c r="L412" s="121"/>
      <c r="M412" s="121"/>
      <c r="N412" s="121"/>
    </row>
    <row r="413" spans="1:14">
      <c r="A413" s="213"/>
      <c r="B413" s="213"/>
      <c r="C413" s="213"/>
      <c r="D413" s="213"/>
      <c r="E413" s="6"/>
      <c r="F413" s="6"/>
      <c r="G413" s="18"/>
      <c r="H413" s="18"/>
      <c r="I413" s="18"/>
      <c r="J413" s="121"/>
      <c r="K413" s="121"/>
      <c r="L413" s="121"/>
      <c r="M413" s="121"/>
      <c r="N413" s="121"/>
    </row>
    <row r="414" spans="1:14">
      <c r="A414" s="213"/>
      <c r="B414" s="213"/>
      <c r="C414" s="213"/>
      <c r="D414" s="213"/>
      <c r="E414" s="6"/>
      <c r="F414" s="6"/>
      <c r="G414" s="18"/>
      <c r="H414" s="18"/>
      <c r="I414" s="18"/>
      <c r="J414" s="121"/>
      <c r="K414" s="121"/>
      <c r="L414" s="121"/>
      <c r="M414" s="121"/>
      <c r="N414" s="121"/>
    </row>
    <row r="415" spans="1:14" s="13" customFormat="1" ht="15.75" thickBot="1">
      <c r="A415" s="127" t="s">
        <v>470</v>
      </c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</row>
    <row r="416" spans="1:14" s="1" customFormat="1" ht="20.25" customHeight="1">
      <c r="A416" s="277" t="s">
        <v>0</v>
      </c>
      <c r="B416" s="279" t="s">
        <v>1</v>
      </c>
      <c r="C416" s="281" t="s">
        <v>12</v>
      </c>
      <c r="D416" s="281" t="s">
        <v>11</v>
      </c>
      <c r="E416" s="308" t="s">
        <v>511</v>
      </c>
      <c r="F416" s="283"/>
      <c r="G416" s="283"/>
      <c r="H416" s="284"/>
      <c r="I416" s="285" t="s">
        <v>3</v>
      </c>
      <c r="J416" s="287" t="s">
        <v>4</v>
      </c>
      <c r="K416" s="289" t="s">
        <v>5</v>
      </c>
      <c r="L416" s="285" t="s">
        <v>6</v>
      </c>
      <c r="M416" s="276" t="s">
        <v>471</v>
      </c>
      <c r="N416" s="276" t="s">
        <v>472</v>
      </c>
    </row>
    <row r="417" spans="1:14" s="1" customFormat="1" ht="17.25" customHeight="1">
      <c r="A417" s="278"/>
      <c r="B417" s="280"/>
      <c r="C417" s="282"/>
      <c r="D417" s="282"/>
      <c r="E417" s="37" t="s">
        <v>17</v>
      </c>
      <c r="F417" s="38" t="s">
        <v>7</v>
      </c>
      <c r="G417" s="38" t="s">
        <v>8</v>
      </c>
      <c r="H417" s="39" t="s">
        <v>9</v>
      </c>
      <c r="I417" s="286"/>
      <c r="J417" s="288"/>
      <c r="K417" s="290"/>
      <c r="L417" s="286"/>
      <c r="M417" s="276"/>
      <c r="N417" s="276"/>
    </row>
    <row r="418" spans="1:14" s="1" customFormat="1" ht="18" customHeight="1">
      <c r="A418" s="40">
        <v>1</v>
      </c>
      <c r="B418" s="40">
        <v>2</v>
      </c>
      <c r="C418" s="103">
        <v>3</v>
      </c>
      <c r="D418" s="103">
        <v>4</v>
      </c>
      <c r="E418" s="272">
        <v>5</v>
      </c>
      <c r="F418" s="273"/>
      <c r="G418" s="273"/>
      <c r="H418" s="274"/>
      <c r="I418" s="40">
        <v>6</v>
      </c>
      <c r="J418" s="42">
        <v>7</v>
      </c>
      <c r="K418" s="42">
        <v>8</v>
      </c>
      <c r="L418" s="40">
        <v>9</v>
      </c>
      <c r="M418" s="40">
        <v>10</v>
      </c>
      <c r="N418" s="40">
        <v>11</v>
      </c>
    </row>
    <row r="419" spans="1:14" s="4" customFormat="1" ht="163.5" customHeight="1">
      <c r="A419" s="96">
        <v>1</v>
      </c>
      <c r="B419" s="32" t="s">
        <v>158</v>
      </c>
      <c r="C419" s="47" t="s">
        <v>102</v>
      </c>
      <c r="D419" s="90" t="s">
        <v>41</v>
      </c>
      <c r="E419" s="29">
        <v>390</v>
      </c>
      <c r="F419" s="29">
        <v>410</v>
      </c>
      <c r="G419" s="29">
        <v>13</v>
      </c>
      <c r="H419" s="104">
        <f>E419+F419+G419</f>
        <v>813</v>
      </c>
      <c r="I419" s="160"/>
      <c r="J419" s="179">
        <f>H419*I419</f>
        <v>0</v>
      </c>
      <c r="K419" s="126">
        <v>0.08</v>
      </c>
      <c r="L419" s="179">
        <f>J419*K419+J419</f>
        <v>0</v>
      </c>
      <c r="M419" s="179"/>
      <c r="N419" s="179"/>
    </row>
    <row r="420" spans="1:14" s="8" customFormat="1" ht="25.5" customHeight="1">
      <c r="A420" s="305" t="s">
        <v>10</v>
      </c>
      <c r="B420" s="306"/>
      <c r="C420" s="306"/>
      <c r="D420" s="306"/>
      <c r="E420" s="306"/>
      <c r="F420" s="306"/>
      <c r="G420" s="306"/>
      <c r="H420" s="306"/>
      <c r="I420" s="307"/>
      <c r="J420" s="57">
        <f>SUM(J419)</f>
        <v>0</v>
      </c>
      <c r="K420" s="59"/>
      <c r="L420" s="57">
        <f>SUM(L419)</f>
        <v>0</v>
      </c>
      <c r="M420" s="210"/>
      <c r="N420" s="210"/>
    </row>
    <row r="421" spans="1:14">
      <c r="A421" s="214" t="s">
        <v>474</v>
      </c>
      <c r="B421" s="213"/>
      <c r="C421" s="213"/>
      <c r="D421" s="213"/>
      <c r="E421" s="6"/>
      <c r="F421" s="6"/>
      <c r="G421" s="18"/>
      <c r="H421" s="18"/>
      <c r="I421" s="18"/>
      <c r="J421" s="121"/>
      <c r="K421" s="121"/>
      <c r="L421" s="121"/>
      <c r="M421" s="121"/>
      <c r="N421" s="121"/>
    </row>
    <row r="422" spans="1:14">
      <c r="A422" s="213" t="s">
        <v>473</v>
      </c>
      <c r="B422" s="213"/>
      <c r="C422" s="213"/>
      <c r="D422" s="213"/>
      <c r="E422" s="6"/>
      <c r="F422" s="6"/>
      <c r="G422" s="18"/>
      <c r="H422" s="18"/>
      <c r="I422" s="18"/>
      <c r="J422" s="121"/>
      <c r="K422" s="121"/>
      <c r="L422" s="121"/>
      <c r="M422" s="121"/>
      <c r="N422" s="121"/>
    </row>
    <row r="423" spans="1:14">
      <c r="A423" s="213"/>
      <c r="B423" s="213"/>
      <c r="C423" s="213"/>
      <c r="D423" s="213"/>
      <c r="E423" s="6"/>
      <c r="F423" s="6"/>
      <c r="G423" s="18"/>
      <c r="H423" s="18"/>
      <c r="I423" s="18"/>
      <c r="J423" s="121"/>
      <c r="K423" s="121"/>
      <c r="L423" s="121"/>
      <c r="M423" s="121"/>
      <c r="N423" s="121"/>
    </row>
    <row r="424" spans="1:14">
      <c r="A424" s="213"/>
      <c r="B424" s="213"/>
      <c r="C424" s="213"/>
      <c r="D424" s="213"/>
      <c r="E424" s="6"/>
      <c r="F424" s="6"/>
      <c r="G424" s="18"/>
      <c r="H424" s="18"/>
      <c r="I424" s="18"/>
      <c r="J424" s="121"/>
      <c r="K424" s="121"/>
      <c r="L424" s="121"/>
      <c r="M424" s="121"/>
      <c r="N424" s="121"/>
    </row>
    <row r="425" spans="1:14" s="14" customFormat="1" ht="15.75" thickBot="1">
      <c r="A425" s="1" t="s">
        <v>413</v>
      </c>
      <c r="B425" s="149"/>
      <c r="C425" s="150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</row>
    <row r="426" spans="1:14" s="1" customFormat="1" ht="20.25" customHeight="1">
      <c r="A426" s="388" t="s">
        <v>0</v>
      </c>
      <c r="B426" s="392" t="s">
        <v>1</v>
      </c>
      <c r="C426" s="332" t="s">
        <v>12</v>
      </c>
      <c r="D426" s="332" t="s">
        <v>11</v>
      </c>
      <c r="E426" s="334" t="s">
        <v>511</v>
      </c>
      <c r="F426" s="335"/>
      <c r="G426" s="335"/>
      <c r="H426" s="336"/>
      <c r="I426" s="323" t="s">
        <v>3</v>
      </c>
      <c r="J426" s="325" t="s">
        <v>4</v>
      </c>
      <c r="K426" s="394" t="s">
        <v>5</v>
      </c>
      <c r="L426" s="323" t="s">
        <v>6</v>
      </c>
      <c r="M426" s="276" t="s">
        <v>471</v>
      </c>
      <c r="N426" s="276" t="s">
        <v>472</v>
      </c>
    </row>
    <row r="427" spans="1:14" s="1" customFormat="1" ht="24" customHeight="1">
      <c r="A427" s="389"/>
      <c r="B427" s="393"/>
      <c r="C427" s="333"/>
      <c r="D427" s="333"/>
      <c r="E427" s="60" t="s">
        <v>17</v>
      </c>
      <c r="F427" s="61" t="s">
        <v>7</v>
      </c>
      <c r="G427" s="61" t="s">
        <v>8</v>
      </c>
      <c r="H427" s="62" t="s">
        <v>9</v>
      </c>
      <c r="I427" s="324"/>
      <c r="J427" s="326"/>
      <c r="K427" s="395"/>
      <c r="L427" s="324"/>
      <c r="M427" s="276"/>
      <c r="N427" s="276"/>
    </row>
    <row r="428" spans="1:14" s="1" customFormat="1" ht="21" customHeight="1">
      <c r="A428" s="63">
        <v>1</v>
      </c>
      <c r="B428" s="63">
        <v>2</v>
      </c>
      <c r="C428" s="107">
        <v>3</v>
      </c>
      <c r="D428" s="107">
        <v>4</v>
      </c>
      <c r="E428" s="337">
        <v>5</v>
      </c>
      <c r="F428" s="338"/>
      <c r="G428" s="338"/>
      <c r="H428" s="339"/>
      <c r="I428" s="63">
        <v>6</v>
      </c>
      <c r="J428" s="64">
        <v>7</v>
      </c>
      <c r="K428" s="64">
        <v>8</v>
      </c>
      <c r="L428" s="63">
        <v>9</v>
      </c>
      <c r="M428" s="40">
        <v>10</v>
      </c>
      <c r="N428" s="40">
        <v>11</v>
      </c>
    </row>
    <row r="429" spans="1:14" s="49" customFormat="1" ht="42.75" customHeight="1">
      <c r="A429" s="151">
        <v>1</v>
      </c>
      <c r="B429" s="152" t="s">
        <v>256</v>
      </c>
      <c r="C429" s="153" t="s">
        <v>113</v>
      </c>
      <c r="D429" s="90" t="s">
        <v>20</v>
      </c>
      <c r="E429" s="29">
        <v>0</v>
      </c>
      <c r="F429" s="29">
        <v>39</v>
      </c>
      <c r="G429" s="29">
        <v>0</v>
      </c>
      <c r="H429" s="104">
        <f t="shared" ref="H429:H456" si="67">G429+F429+E429</f>
        <v>39</v>
      </c>
      <c r="I429" s="142"/>
      <c r="J429" s="142">
        <f>I429*H429</f>
        <v>0</v>
      </c>
      <c r="K429" s="126">
        <v>0.08</v>
      </c>
      <c r="L429" s="142">
        <f t="shared" ref="L429:L456" si="68">J429*K429+J429</f>
        <v>0</v>
      </c>
      <c r="M429" s="142"/>
      <c r="N429" s="142"/>
    </row>
    <row r="430" spans="1:14" s="49" customFormat="1" ht="56.25">
      <c r="A430" s="96">
        <v>2</v>
      </c>
      <c r="B430" s="152" t="s">
        <v>105</v>
      </c>
      <c r="C430" s="153" t="s">
        <v>113</v>
      </c>
      <c r="D430" s="90" t="s">
        <v>20</v>
      </c>
      <c r="E430" s="29">
        <v>0</v>
      </c>
      <c r="F430" s="29">
        <v>90</v>
      </c>
      <c r="G430" s="29">
        <v>13</v>
      </c>
      <c r="H430" s="104">
        <f t="shared" si="67"/>
        <v>103</v>
      </c>
      <c r="I430" s="142"/>
      <c r="J430" s="142">
        <f t="shared" ref="J430:J456" si="69">I430*H430</f>
        <v>0</v>
      </c>
      <c r="K430" s="126">
        <v>0.08</v>
      </c>
      <c r="L430" s="142">
        <f t="shared" si="68"/>
        <v>0</v>
      </c>
      <c r="M430" s="142"/>
      <c r="N430" s="142"/>
    </row>
    <row r="431" spans="1:14" s="49" customFormat="1" ht="68.25" customHeight="1">
      <c r="A431" s="96">
        <v>3</v>
      </c>
      <c r="B431" s="152" t="s">
        <v>106</v>
      </c>
      <c r="C431" s="153" t="s">
        <v>114</v>
      </c>
      <c r="D431" s="90" t="s">
        <v>20</v>
      </c>
      <c r="E431" s="29">
        <v>0</v>
      </c>
      <c r="F431" s="29">
        <v>13</v>
      </c>
      <c r="G431" s="29">
        <v>0</v>
      </c>
      <c r="H431" s="104">
        <f t="shared" si="67"/>
        <v>13</v>
      </c>
      <c r="I431" s="142"/>
      <c r="J431" s="142">
        <f t="shared" si="69"/>
        <v>0</v>
      </c>
      <c r="K431" s="126">
        <v>0.08</v>
      </c>
      <c r="L431" s="142">
        <f t="shared" si="68"/>
        <v>0</v>
      </c>
      <c r="M431" s="142"/>
      <c r="N431" s="142"/>
    </row>
    <row r="432" spans="1:14" s="49" customFormat="1" ht="56.25">
      <c r="A432" s="96">
        <v>4</v>
      </c>
      <c r="B432" s="32" t="s">
        <v>107</v>
      </c>
      <c r="C432" s="69" t="s">
        <v>113</v>
      </c>
      <c r="D432" s="90" t="s">
        <v>20</v>
      </c>
      <c r="E432" s="29">
        <v>0</v>
      </c>
      <c r="F432" s="29">
        <v>39</v>
      </c>
      <c r="G432" s="29">
        <v>0</v>
      </c>
      <c r="H432" s="104">
        <f t="shared" si="67"/>
        <v>39</v>
      </c>
      <c r="I432" s="142"/>
      <c r="J432" s="142">
        <f t="shared" si="69"/>
        <v>0</v>
      </c>
      <c r="K432" s="126">
        <v>0.08</v>
      </c>
      <c r="L432" s="142">
        <f t="shared" si="68"/>
        <v>0</v>
      </c>
      <c r="M432" s="142"/>
      <c r="N432" s="142"/>
    </row>
    <row r="433" spans="1:14" s="49" customFormat="1" ht="90">
      <c r="A433" s="96">
        <v>5</v>
      </c>
      <c r="B433" s="152" t="s">
        <v>108</v>
      </c>
      <c r="C433" s="153" t="s">
        <v>115</v>
      </c>
      <c r="D433" s="90" t="s">
        <v>20</v>
      </c>
      <c r="E433" s="29">
        <v>0</v>
      </c>
      <c r="F433" s="29">
        <v>13</v>
      </c>
      <c r="G433" s="29">
        <v>0</v>
      </c>
      <c r="H433" s="104">
        <f t="shared" si="67"/>
        <v>13</v>
      </c>
      <c r="I433" s="142"/>
      <c r="J433" s="142">
        <f t="shared" si="69"/>
        <v>0</v>
      </c>
      <c r="K433" s="126">
        <v>0.08</v>
      </c>
      <c r="L433" s="142">
        <f t="shared" si="68"/>
        <v>0</v>
      </c>
      <c r="M433" s="142"/>
      <c r="N433" s="142"/>
    </row>
    <row r="434" spans="1:14" s="49" customFormat="1" ht="112.5">
      <c r="A434" s="96">
        <v>6</v>
      </c>
      <c r="B434" s="152" t="s">
        <v>455</v>
      </c>
      <c r="C434" s="153" t="s">
        <v>113</v>
      </c>
      <c r="D434" s="90" t="s">
        <v>20</v>
      </c>
      <c r="E434" s="29">
        <v>0</v>
      </c>
      <c r="F434" s="29">
        <v>104</v>
      </c>
      <c r="G434" s="29">
        <v>7</v>
      </c>
      <c r="H434" s="104">
        <f t="shared" si="67"/>
        <v>111</v>
      </c>
      <c r="I434" s="142"/>
      <c r="J434" s="142">
        <f t="shared" si="69"/>
        <v>0</v>
      </c>
      <c r="K434" s="126">
        <v>0.08</v>
      </c>
      <c r="L434" s="142">
        <f t="shared" si="68"/>
        <v>0</v>
      </c>
      <c r="M434" s="142"/>
      <c r="N434" s="142"/>
    </row>
    <row r="435" spans="1:14" s="49" customFormat="1" ht="104.1" customHeight="1">
      <c r="A435" s="96">
        <v>7</v>
      </c>
      <c r="B435" s="152" t="s">
        <v>456</v>
      </c>
      <c r="C435" s="153" t="s">
        <v>117</v>
      </c>
      <c r="D435" s="90" t="s">
        <v>20</v>
      </c>
      <c r="E435" s="29">
        <v>0</v>
      </c>
      <c r="F435" s="29">
        <v>39</v>
      </c>
      <c r="G435" s="29">
        <v>0</v>
      </c>
      <c r="H435" s="104">
        <f t="shared" si="67"/>
        <v>39</v>
      </c>
      <c r="I435" s="142"/>
      <c r="J435" s="142">
        <f t="shared" si="69"/>
        <v>0</v>
      </c>
      <c r="K435" s="126">
        <v>0.08</v>
      </c>
      <c r="L435" s="142">
        <f t="shared" si="68"/>
        <v>0</v>
      </c>
      <c r="M435" s="142"/>
      <c r="N435" s="142"/>
    </row>
    <row r="436" spans="1:14" s="49" customFormat="1" ht="127.5" customHeight="1">
      <c r="A436" s="96">
        <v>8</v>
      </c>
      <c r="B436" s="152" t="s">
        <v>457</v>
      </c>
      <c r="C436" s="153" t="s">
        <v>118</v>
      </c>
      <c r="D436" s="90" t="s">
        <v>20</v>
      </c>
      <c r="E436" s="29">
        <v>0</v>
      </c>
      <c r="F436" s="29">
        <v>20</v>
      </c>
      <c r="G436" s="29">
        <v>0</v>
      </c>
      <c r="H436" s="104">
        <f t="shared" si="67"/>
        <v>20</v>
      </c>
      <c r="I436" s="142"/>
      <c r="J436" s="142">
        <f t="shared" si="69"/>
        <v>0</v>
      </c>
      <c r="K436" s="126">
        <v>0.08</v>
      </c>
      <c r="L436" s="142">
        <f t="shared" si="68"/>
        <v>0</v>
      </c>
      <c r="M436" s="142"/>
      <c r="N436" s="142"/>
    </row>
    <row r="437" spans="1:14" s="49" customFormat="1" ht="123.75">
      <c r="A437" s="96">
        <v>9</v>
      </c>
      <c r="B437" s="152" t="s">
        <v>458</v>
      </c>
      <c r="C437" s="153" t="s">
        <v>113</v>
      </c>
      <c r="D437" s="90" t="s">
        <v>20</v>
      </c>
      <c r="E437" s="29">
        <v>0</v>
      </c>
      <c r="F437" s="29">
        <v>26</v>
      </c>
      <c r="G437" s="29">
        <v>2</v>
      </c>
      <c r="H437" s="104">
        <f t="shared" si="67"/>
        <v>28</v>
      </c>
      <c r="I437" s="142"/>
      <c r="J437" s="142">
        <f t="shared" si="69"/>
        <v>0</v>
      </c>
      <c r="K437" s="126">
        <v>0.08</v>
      </c>
      <c r="L437" s="142">
        <f t="shared" si="68"/>
        <v>0</v>
      </c>
      <c r="M437" s="142"/>
      <c r="N437" s="142"/>
    </row>
    <row r="438" spans="1:14" s="49" customFormat="1" ht="45">
      <c r="A438" s="151">
        <v>10</v>
      </c>
      <c r="B438" s="154" t="s">
        <v>369</v>
      </c>
      <c r="C438" s="232" t="s">
        <v>189</v>
      </c>
      <c r="D438" s="90" t="s">
        <v>20</v>
      </c>
      <c r="E438" s="29">
        <v>0</v>
      </c>
      <c r="F438" s="29">
        <v>65</v>
      </c>
      <c r="G438" s="29">
        <v>4</v>
      </c>
      <c r="H438" s="193">
        <f t="shared" si="67"/>
        <v>69</v>
      </c>
      <c r="I438" s="142"/>
      <c r="J438" s="142">
        <f t="shared" si="69"/>
        <v>0</v>
      </c>
      <c r="K438" s="126">
        <v>0.08</v>
      </c>
      <c r="L438" s="142">
        <f t="shared" si="68"/>
        <v>0</v>
      </c>
      <c r="M438" s="142"/>
      <c r="N438" s="142"/>
    </row>
    <row r="439" spans="1:14" s="49" customFormat="1" ht="44.25" customHeight="1">
      <c r="A439" s="151">
        <v>11</v>
      </c>
      <c r="B439" s="155" t="s">
        <v>370</v>
      </c>
      <c r="C439" s="232" t="s">
        <v>113</v>
      </c>
      <c r="D439" s="90" t="s">
        <v>20</v>
      </c>
      <c r="E439" s="29">
        <v>0</v>
      </c>
      <c r="F439" s="29">
        <v>26</v>
      </c>
      <c r="G439" s="29">
        <v>0</v>
      </c>
      <c r="H439" s="193">
        <f t="shared" si="67"/>
        <v>26</v>
      </c>
      <c r="I439" s="142"/>
      <c r="J439" s="142">
        <f t="shared" si="69"/>
        <v>0</v>
      </c>
      <c r="K439" s="126">
        <v>0.08</v>
      </c>
      <c r="L439" s="142">
        <f t="shared" si="68"/>
        <v>0</v>
      </c>
      <c r="M439" s="142"/>
      <c r="N439" s="142"/>
    </row>
    <row r="440" spans="1:14" s="49" customFormat="1" ht="54" customHeight="1">
      <c r="A440" s="96">
        <v>12</v>
      </c>
      <c r="B440" s="156" t="s">
        <v>460</v>
      </c>
      <c r="C440" s="153" t="s">
        <v>69</v>
      </c>
      <c r="D440" s="90" t="s">
        <v>20</v>
      </c>
      <c r="E440" s="29">
        <v>0</v>
      </c>
      <c r="F440" s="29">
        <v>65</v>
      </c>
      <c r="G440" s="29">
        <v>0</v>
      </c>
      <c r="H440" s="193">
        <f t="shared" si="67"/>
        <v>65</v>
      </c>
      <c r="I440" s="142"/>
      <c r="J440" s="142">
        <f t="shared" si="69"/>
        <v>0</v>
      </c>
      <c r="K440" s="126">
        <v>0.08</v>
      </c>
      <c r="L440" s="142">
        <f t="shared" si="68"/>
        <v>0</v>
      </c>
      <c r="M440" s="142"/>
      <c r="N440" s="142"/>
    </row>
    <row r="441" spans="1:14" s="49" customFormat="1" ht="55.5" customHeight="1">
      <c r="A441" s="96">
        <v>13</v>
      </c>
      <c r="B441" s="152" t="s">
        <v>461</v>
      </c>
      <c r="C441" s="153" t="s">
        <v>189</v>
      </c>
      <c r="D441" s="90" t="s">
        <v>20</v>
      </c>
      <c r="E441" s="29">
        <v>0</v>
      </c>
      <c r="F441" s="29">
        <v>26</v>
      </c>
      <c r="G441" s="29">
        <v>0</v>
      </c>
      <c r="H441" s="104">
        <f t="shared" si="67"/>
        <v>26</v>
      </c>
      <c r="I441" s="142"/>
      <c r="J441" s="142">
        <f t="shared" si="69"/>
        <v>0</v>
      </c>
      <c r="K441" s="126">
        <v>0.08</v>
      </c>
      <c r="L441" s="142">
        <f t="shared" si="68"/>
        <v>0</v>
      </c>
      <c r="M441" s="142"/>
      <c r="N441" s="142"/>
    </row>
    <row r="442" spans="1:14" s="49" customFormat="1" ht="56.25" customHeight="1">
      <c r="A442" s="96">
        <v>14</v>
      </c>
      <c r="B442" s="152" t="s">
        <v>462</v>
      </c>
      <c r="C442" s="153" t="s">
        <v>113</v>
      </c>
      <c r="D442" s="90" t="s">
        <v>20</v>
      </c>
      <c r="E442" s="29">
        <v>0</v>
      </c>
      <c r="F442" s="29">
        <v>26</v>
      </c>
      <c r="G442" s="29">
        <v>0</v>
      </c>
      <c r="H442" s="193">
        <f t="shared" si="67"/>
        <v>26</v>
      </c>
      <c r="I442" s="142"/>
      <c r="J442" s="142">
        <f t="shared" si="69"/>
        <v>0</v>
      </c>
      <c r="K442" s="126">
        <v>0.08</v>
      </c>
      <c r="L442" s="142">
        <f t="shared" si="68"/>
        <v>0</v>
      </c>
      <c r="M442" s="142"/>
      <c r="N442" s="142"/>
    </row>
    <row r="443" spans="1:14" s="49" customFormat="1" ht="67.5">
      <c r="A443" s="186">
        <v>15</v>
      </c>
      <c r="B443" s="192" t="s">
        <v>463</v>
      </c>
      <c r="C443" s="271" t="s">
        <v>519</v>
      </c>
      <c r="D443" s="90" t="s">
        <v>20</v>
      </c>
      <c r="E443" s="29">
        <v>0</v>
      </c>
      <c r="F443" s="29">
        <v>260</v>
      </c>
      <c r="G443" s="29">
        <v>0</v>
      </c>
      <c r="H443" s="193">
        <f t="shared" si="67"/>
        <v>260</v>
      </c>
      <c r="I443" s="142"/>
      <c r="J443" s="142">
        <f t="shared" si="69"/>
        <v>0</v>
      </c>
      <c r="K443" s="126">
        <v>0.08</v>
      </c>
      <c r="L443" s="142">
        <f t="shared" si="68"/>
        <v>0</v>
      </c>
      <c r="M443" s="142"/>
      <c r="N443" s="142"/>
    </row>
    <row r="444" spans="1:14" s="49" customFormat="1" ht="56.25">
      <c r="A444" s="186">
        <v>16</v>
      </c>
      <c r="B444" s="156" t="s">
        <v>464</v>
      </c>
      <c r="C444" s="153" t="s">
        <v>465</v>
      </c>
      <c r="D444" s="90" t="s">
        <v>20</v>
      </c>
      <c r="E444" s="29">
        <v>0</v>
      </c>
      <c r="F444" s="29">
        <v>39</v>
      </c>
      <c r="G444" s="29">
        <v>0</v>
      </c>
      <c r="H444" s="193">
        <f t="shared" si="67"/>
        <v>39</v>
      </c>
      <c r="I444" s="142"/>
      <c r="J444" s="142">
        <f t="shared" si="69"/>
        <v>0</v>
      </c>
      <c r="K444" s="126">
        <v>0.08</v>
      </c>
      <c r="L444" s="142">
        <f t="shared" si="68"/>
        <v>0</v>
      </c>
      <c r="M444" s="142"/>
      <c r="N444" s="142"/>
    </row>
    <row r="445" spans="1:14" s="49" customFormat="1" ht="78.75" customHeight="1">
      <c r="A445" s="190">
        <v>17</v>
      </c>
      <c r="B445" s="248" t="s">
        <v>468</v>
      </c>
      <c r="C445" s="226" t="s">
        <v>469</v>
      </c>
      <c r="D445" s="197" t="s">
        <v>20</v>
      </c>
      <c r="E445" s="197">
        <v>0</v>
      </c>
      <c r="F445" s="197">
        <v>65</v>
      </c>
      <c r="G445" s="197">
        <v>0</v>
      </c>
      <c r="H445" s="193">
        <f t="shared" si="67"/>
        <v>65</v>
      </c>
      <c r="I445" s="199"/>
      <c r="J445" s="199">
        <f t="shared" si="69"/>
        <v>0</v>
      </c>
      <c r="K445" s="126">
        <v>0.08</v>
      </c>
      <c r="L445" s="142">
        <f t="shared" si="68"/>
        <v>0</v>
      </c>
      <c r="M445" s="142"/>
      <c r="N445" s="142"/>
    </row>
    <row r="446" spans="1:14" s="49" customFormat="1" ht="101.25">
      <c r="A446" s="187">
        <v>18</v>
      </c>
      <c r="B446" s="156" t="s">
        <v>109</v>
      </c>
      <c r="C446" s="153" t="s">
        <v>121</v>
      </c>
      <c r="D446" s="90" t="s">
        <v>20</v>
      </c>
      <c r="E446" s="29">
        <v>0</v>
      </c>
      <c r="F446" s="29">
        <v>65</v>
      </c>
      <c r="G446" s="29">
        <v>0</v>
      </c>
      <c r="H446" s="193">
        <f t="shared" si="67"/>
        <v>65</v>
      </c>
      <c r="I446" s="142"/>
      <c r="J446" s="142">
        <f t="shared" si="69"/>
        <v>0</v>
      </c>
      <c r="K446" s="126">
        <v>0.08</v>
      </c>
      <c r="L446" s="142">
        <f t="shared" si="68"/>
        <v>0</v>
      </c>
      <c r="M446" s="142"/>
      <c r="N446" s="142"/>
    </row>
    <row r="447" spans="1:14" s="49" customFormat="1" ht="45">
      <c r="A447" s="187">
        <v>19</v>
      </c>
      <c r="B447" s="152" t="s">
        <v>110</v>
      </c>
      <c r="C447" s="153" t="s">
        <v>113</v>
      </c>
      <c r="D447" s="90" t="s">
        <v>20</v>
      </c>
      <c r="E447" s="29">
        <v>0</v>
      </c>
      <c r="F447" s="29">
        <v>33</v>
      </c>
      <c r="G447" s="29">
        <v>6</v>
      </c>
      <c r="H447" s="104">
        <f t="shared" si="67"/>
        <v>39</v>
      </c>
      <c r="I447" s="142"/>
      <c r="J447" s="142">
        <f t="shared" si="69"/>
        <v>0</v>
      </c>
      <c r="K447" s="126">
        <v>0.08</v>
      </c>
      <c r="L447" s="142">
        <f t="shared" si="68"/>
        <v>0</v>
      </c>
      <c r="M447" s="142"/>
      <c r="N447" s="142"/>
    </row>
    <row r="448" spans="1:14" s="49" customFormat="1" ht="32.25" customHeight="1">
      <c r="A448" s="319">
        <v>20</v>
      </c>
      <c r="B448" s="390" t="s">
        <v>371</v>
      </c>
      <c r="C448" s="153" t="s">
        <v>123</v>
      </c>
      <c r="D448" s="90" t="s">
        <v>20</v>
      </c>
      <c r="E448" s="29">
        <v>0</v>
      </c>
      <c r="F448" s="29">
        <v>33</v>
      </c>
      <c r="G448" s="29">
        <v>2</v>
      </c>
      <c r="H448" s="104">
        <f t="shared" si="67"/>
        <v>35</v>
      </c>
      <c r="I448" s="142"/>
      <c r="J448" s="142">
        <f t="shared" si="69"/>
        <v>0</v>
      </c>
      <c r="K448" s="126">
        <v>0.08</v>
      </c>
      <c r="L448" s="142">
        <f t="shared" si="68"/>
        <v>0</v>
      </c>
      <c r="M448" s="142"/>
      <c r="N448" s="142"/>
    </row>
    <row r="449" spans="1:14" s="49" customFormat="1" ht="24.75" customHeight="1">
      <c r="A449" s="320"/>
      <c r="B449" s="391"/>
      <c r="C449" s="153" t="s">
        <v>120</v>
      </c>
      <c r="D449" s="90" t="s">
        <v>20</v>
      </c>
      <c r="E449" s="29">
        <v>0</v>
      </c>
      <c r="F449" s="29">
        <v>33</v>
      </c>
      <c r="G449" s="29">
        <v>6</v>
      </c>
      <c r="H449" s="104">
        <f t="shared" si="67"/>
        <v>39</v>
      </c>
      <c r="I449" s="142"/>
      <c r="J449" s="142">
        <f t="shared" si="69"/>
        <v>0</v>
      </c>
      <c r="K449" s="126">
        <v>0.08</v>
      </c>
      <c r="L449" s="142">
        <f t="shared" si="68"/>
        <v>0</v>
      </c>
      <c r="M449" s="142"/>
      <c r="N449" s="142"/>
    </row>
    <row r="450" spans="1:14" s="49" customFormat="1" ht="56.25">
      <c r="A450" s="187">
        <v>21</v>
      </c>
      <c r="B450" s="73" t="s">
        <v>111</v>
      </c>
      <c r="C450" s="47" t="s">
        <v>113</v>
      </c>
      <c r="D450" s="90" t="s">
        <v>20</v>
      </c>
      <c r="E450" s="29">
        <v>0</v>
      </c>
      <c r="F450" s="29">
        <v>26</v>
      </c>
      <c r="G450" s="29">
        <v>0</v>
      </c>
      <c r="H450" s="104">
        <f t="shared" si="67"/>
        <v>26</v>
      </c>
      <c r="I450" s="142"/>
      <c r="J450" s="142">
        <f t="shared" si="69"/>
        <v>0</v>
      </c>
      <c r="K450" s="126">
        <v>0.08</v>
      </c>
      <c r="L450" s="142">
        <f t="shared" si="68"/>
        <v>0</v>
      </c>
      <c r="M450" s="142"/>
      <c r="N450" s="142"/>
    </row>
    <row r="451" spans="1:14" s="49" customFormat="1" ht="90">
      <c r="A451" s="187">
        <v>22</v>
      </c>
      <c r="B451" s="152" t="s">
        <v>275</v>
      </c>
      <c r="C451" s="90" t="s">
        <v>276</v>
      </c>
      <c r="D451" s="90" t="s">
        <v>20</v>
      </c>
      <c r="E451" s="29">
        <v>0</v>
      </c>
      <c r="F451" s="29">
        <v>26</v>
      </c>
      <c r="G451" s="29">
        <v>0</v>
      </c>
      <c r="H451" s="104">
        <f t="shared" si="67"/>
        <v>26</v>
      </c>
      <c r="I451" s="142"/>
      <c r="J451" s="142">
        <f t="shared" si="69"/>
        <v>0</v>
      </c>
      <c r="K451" s="126">
        <v>0.08</v>
      </c>
      <c r="L451" s="142">
        <f t="shared" si="68"/>
        <v>0</v>
      </c>
      <c r="M451" s="142"/>
      <c r="N451" s="142"/>
    </row>
    <row r="452" spans="1:14" s="49" customFormat="1" ht="107.25" customHeight="1">
      <c r="A452" s="187">
        <v>23</v>
      </c>
      <c r="B452" s="152" t="s">
        <v>277</v>
      </c>
      <c r="C452" s="29" t="s">
        <v>278</v>
      </c>
      <c r="D452" s="90" t="s">
        <v>20</v>
      </c>
      <c r="E452" s="29">
        <v>0</v>
      </c>
      <c r="F452" s="29">
        <v>26</v>
      </c>
      <c r="G452" s="29">
        <v>0</v>
      </c>
      <c r="H452" s="104">
        <f t="shared" si="67"/>
        <v>26</v>
      </c>
      <c r="I452" s="142"/>
      <c r="J452" s="142">
        <f t="shared" si="69"/>
        <v>0</v>
      </c>
      <c r="K452" s="126">
        <v>0.08</v>
      </c>
      <c r="L452" s="142">
        <f t="shared" si="68"/>
        <v>0</v>
      </c>
      <c r="M452" s="142"/>
      <c r="N452" s="142"/>
    </row>
    <row r="453" spans="1:14" s="49" customFormat="1" ht="58.5" customHeight="1">
      <c r="A453" s="319">
        <v>24</v>
      </c>
      <c r="B453" s="330" t="s">
        <v>414</v>
      </c>
      <c r="C453" s="153" t="s">
        <v>189</v>
      </c>
      <c r="D453" s="90" t="s">
        <v>20</v>
      </c>
      <c r="E453" s="29">
        <v>0</v>
      </c>
      <c r="F453" s="29">
        <v>6</v>
      </c>
      <c r="G453" s="29">
        <v>0</v>
      </c>
      <c r="H453" s="141">
        <f t="shared" si="67"/>
        <v>6</v>
      </c>
      <c r="I453" s="142"/>
      <c r="J453" s="142">
        <f t="shared" si="69"/>
        <v>0</v>
      </c>
      <c r="K453" s="126">
        <v>0.08</v>
      </c>
      <c r="L453" s="142">
        <f t="shared" si="68"/>
        <v>0</v>
      </c>
      <c r="M453" s="142"/>
      <c r="N453" s="142"/>
    </row>
    <row r="454" spans="1:14" s="49" customFormat="1" ht="77.25" customHeight="1">
      <c r="A454" s="320"/>
      <c r="B454" s="331"/>
      <c r="C454" s="153" t="s">
        <v>113</v>
      </c>
      <c r="D454" s="90" t="s">
        <v>20</v>
      </c>
      <c r="E454" s="29">
        <v>0</v>
      </c>
      <c r="F454" s="29">
        <v>6</v>
      </c>
      <c r="G454" s="29">
        <v>0</v>
      </c>
      <c r="H454" s="141">
        <f t="shared" si="67"/>
        <v>6</v>
      </c>
      <c r="I454" s="142"/>
      <c r="J454" s="142">
        <f t="shared" si="69"/>
        <v>0</v>
      </c>
      <c r="K454" s="126">
        <v>0.08</v>
      </c>
      <c r="L454" s="142">
        <f t="shared" si="68"/>
        <v>0</v>
      </c>
      <c r="M454" s="142"/>
      <c r="N454" s="142"/>
    </row>
    <row r="455" spans="1:14" s="49" customFormat="1" ht="44.25" customHeight="1">
      <c r="A455" s="319">
        <v>25</v>
      </c>
      <c r="B455" s="330" t="s">
        <v>415</v>
      </c>
      <c r="C455" s="153" t="s">
        <v>189</v>
      </c>
      <c r="D455" s="90" t="s">
        <v>20</v>
      </c>
      <c r="E455" s="29">
        <v>0</v>
      </c>
      <c r="F455" s="29">
        <v>6</v>
      </c>
      <c r="G455" s="29">
        <v>0</v>
      </c>
      <c r="H455" s="141">
        <f t="shared" si="67"/>
        <v>6</v>
      </c>
      <c r="I455" s="142"/>
      <c r="J455" s="142">
        <f t="shared" si="69"/>
        <v>0</v>
      </c>
      <c r="K455" s="126">
        <v>0.08</v>
      </c>
      <c r="L455" s="142">
        <f t="shared" si="68"/>
        <v>0</v>
      </c>
      <c r="M455" s="142"/>
      <c r="N455" s="142"/>
    </row>
    <row r="456" spans="1:14" s="49" customFormat="1" ht="86.25" customHeight="1">
      <c r="A456" s="320"/>
      <c r="B456" s="331"/>
      <c r="C456" s="153" t="s">
        <v>113</v>
      </c>
      <c r="D456" s="90" t="s">
        <v>20</v>
      </c>
      <c r="E456" s="29">
        <v>0</v>
      </c>
      <c r="F456" s="29">
        <v>6</v>
      </c>
      <c r="G456" s="29">
        <v>0</v>
      </c>
      <c r="H456" s="141">
        <f t="shared" si="67"/>
        <v>6</v>
      </c>
      <c r="I456" s="142"/>
      <c r="J456" s="142">
        <f t="shared" si="69"/>
        <v>0</v>
      </c>
      <c r="K456" s="126">
        <v>0.08</v>
      </c>
      <c r="L456" s="142">
        <f t="shared" si="68"/>
        <v>0</v>
      </c>
      <c r="M456" s="142"/>
      <c r="N456" s="142"/>
    </row>
    <row r="457" spans="1:14" s="91" customFormat="1" ht="25.5" customHeight="1">
      <c r="A457" s="305" t="s">
        <v>10</v>
      </c>
      <c r="B457" s="306"/>
      <c r="C457" s="306"/>
      <c r="D457" s="306"/>
      <c r="E457" s="306"/>
      <c r="F457" s="306"/>
      <c r="G457" s="306"/>
      <c r="H457" s="306"/>
      <c r="I457" s="307"/>
      <c r="J457" s="70">
        <f>SUM(J429:J456)</f>
        <v>0</v>
      </c>
      <c r="K457" s="51"/>
      <c r="L457" s="70">
        <f>SUM(L429:L456)</f>
        <v>0</v>
      </c>
      <c r="M457" s="206"/>
      <c r="N457" s="206"/>
    </row>
    <row r="458" spans="1:14" s="219" customFormat="1" ht="25.5" customHeight="1">
      <c r="A458" s="214" t="s">
        <v>474</v>
      </c>
      <c r="B458" s="213"/>
      <c r="C458" s="213"/>
      <c r="D458" s="213"/>
      <c r="E458" s="6"/>
      <c r="F458" s="6"/>
      <c r="G458" s="18"/>
      <c r="H458" s="18"/>
      <c r="I458" s="18"/>
      <c r="J458" s="215"/>
      <c r="K458" s="182"/>
      <c r="L458" s="215"/>
      <c r="M458" s="215"/>
      <c r="N458" s="215"/>
    </row>
    <row r="459" spans="1:14" s="219" customFormat="1" ht="25.5" customHeight="1">
      <c r="A459" s="213" t="s">
        <v>473</v>
      </c>
      <c r="B459" s="213"/>
      <c r="C459" s="213"/>
      <c r="D459" s="213"/>
      <c r="E459" s="6"/>
      <c r="F459" s="6"/>
      <c r="G459" s="18"/>
      <c r="H459" s="18"/>
      <c r="I459" s="18"/>
      <c r="J459" s="215"/>
      <c r="K459" s="182"/>
      <c r="L459" s="215"/>
      <c r="M459" s="215"/>
      <c r="N459" s="215"/>
    </row>
    <row r="460" spans="1:14" s="219" customFormat="1" ht="25.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215"/>
      <c r="K460" s="182"/>
      <c r="L460" s="215"/>
      <c r="M460" s="215"/>
      <c r="N460" s="215"/>
    </row>
    <row r="461" spans="1:14" s="13" customFormat="1" ht="15.75" thickBot="1">
      <c r="A461" s="127" t="s">
        <v>339</v>
      </c>
      <c r="B461" s="134"/>
      <c r="C461" s="135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</row>
    <row r="462" spans="1:14" s="1" customFormat="1" ht="20.25" customHeight="1">
      <c r="A462" s="277" t="s">
        <v>0</v>
      </c>
      <c r="B462" s="279" t="s">
        <v>1</v>
      </c>
      <c r="C462" s="281" t="s">
        <v>12</v>
      </c>
      <c r="D462" s="281" t="s">
        <v>11</v>
      </c>
      <c r="E462" s="308" t="s">
        <v>511</v>
      </c>
      <c r="F462" s="283"/>
      <c r="G462" s="283"/>
      <c r="H462" s="284"/>
      <c r="I462" s="285" t="s">
        <v>3</v>
      </c>
      <c r="J462" s="287" t="s">
        <v>4</v>
      </c>
      <c r="K462" s="289" t="s">
        <v>5</v>
      </c>
      <c r="L462" s="285" t="s">
        <v>6</v>
      </c>
      <c r="M462" s="276" t="s">
        <v>471</v>
      </c>
      <c r="N462" s="276" t="s">
        <v>472</v>
      </c>
    </row>
    <row r="463" spans="1:14" s="1" customFormat="1" ht="19.5" customHeight="1">
      <c r="A463" s="278"/>
      <c r="B463" s="280"/>
      <c r="C463" s="282"/>
      <c r="D463" s="282"/>
      <c r="E463" s="37" t="s">
        <v>17</v>
      </c>
      <c r="F463" s="38" t="s">
        <v>7</v>
      </c>
      <c r="G463" s="38" t="s">
        <v>8</v>
      </c>
      <c r="H463" s="39" t="s">
        <v>9</v>
      </c>
      <c r="I463" s="286"/>
      <c r="J463" s="288"/>
      <c r="K463" s="290"/>
      <c r="L463" s="286"/>
      <c r="M463" s="276"/>
      <c r="N463" s="276"/>
    </row>
    <row r="464" spans="1:14" s="1" customFormat="1" ht="16.5" customHeight="1">
      <c r="A464" s="40">
        <v>1</v>
      </c>
      <c r="B464" s="40">
        <v>2</v>
      </c>
      <c r="C464" s="103">
        <v>3</v>
      </c>
      <c r="D464" s="103">
        <v>4</v>
      </c>
      <c r="E464" s="272">
        <v>5</v>
      </c>
      <c r="F464" s="273"/>
      <c r="G464" s="273"/>
      <c r="H464" s="274"/>
      <c r="I464" s="40">
        <v>6</v>
      </c>
      <c r="J464" s="42">
        <v>7</v>
      </c>
      <c r="K464" s="42">
        <v>8</v>
      </c>
      <c r="L464" s="40">
        <v>9</v>
      </c>
      <c r="M464" s="40">
        <v>10</v>
      </c>
      <c r="N464" s="40">
        <v>11</v>
      </c>
    </row>
    <row r="465" spans="1:14" s="4" customFormat="1" ht="90.75" customHeight="1">
      <c r="A465" s="96">
        <v>1</v>
      </c>
      <c r="B465" s="32" t="s">
        <v>209</v>
      </c>
      <c r="C465" s="69" t="s">
        <v>237</v>
      </c>
      <c r="D465" s="90" t="s">
        <v>20</v>
      </c>
      <c r="E465" s="29">
        <v>0</v>
      </c>
      <c r="F465" s="29">
        <v>260</v>
      </c>
      <c r="G465" s="29">
        <v>0</v>
      </c>
      <c r="H465" s="104">
        <f>E465+F465+G465</f>
        <v>260</v>
      </c>
      <c r="I465" s="130"/>
      <c r="J465" s="130">
        <f>I465*H465</f>
        <v>0</v>
      </c>
      <c r="K465" s="126">
        <v>0.08</v>
      </c>
      <c r="L465" s="130">
        <f>J465*K465+J465</f>
        <v>0</v>
      </c>
      <c r="M465" s="130"/>
      <c r="N465" s="130"/>
    </row>
    <row r="466" spans="1:14" s="4" customFormat="1" ht="73.5" customHeight="1">
      <c r="A466" s="96">
        <v>2</v>
      </c>
      <c r="B466" s="32" t="s">
        <v>180</v>
      </c>
      <c r="C466" s="47" t="s">
        <v>344</v>
      </c>
      <c r="D466" s="90" t="s">
        <v>20</v>
      </c>
      <c r="E466" s="29">
        <v>0</v>
      </c>
      <c r="F466" s="29">
        <v>39</v>
      </c>
      <c r="G466" s="29">
        <v>0</v>
      </c>
      <c r="H466" s="104">
        <f>E466+F466+G466</f>
        <v>39</v>
      </c>
      <c r="I466" s="175"/>
      <c r="J466" s="130">
        <f>I466*H466</f>
        <v>0</v>
      </c>
      <c r="K466" s="126">
        <v>0.08</v>
      </c>
      <c r="L466" s="130">
        <f>J466*K466+J466</f>
        <v>0</v>
      </c>
      <c r="M466" s="130"/>
      <c r="N466" s="130"/>
    </row>
    <row r="467" spans="1:14" s="6" customFormat="1" ht="25.5" customHeight="1">
      <c r="A467" s="305" t="s">
        <v>10</v>
      </c>
      <c r="B467" s="306"/>
      <c r="C467" s="306"/>
      <c r="D467" s="306"/>
      <c r="E467" s="306"/>
      <c r="F467" s="306"/>
      <c r="G467" s="306"/>
      <c r="H467" s="306"/>
      <c r="I467" s="307"/>
      <c r="J467" s="58">
        <f>SUM(J465:J466)</f>
        <v>0</v>
      </c>
      <c r="K467" s="51"/>
      <c r="L467" s="58">
        <f>SUM(L465:L466)</f>
        <v>0</v>
      </c>
      <c r="M467" s="205"/>
      <c r="N467" s="205"/>
    </row>
    <row r="468" spans="1:14">
      <c r="A468" s="214" t="s">
        <v>474</v>
      </c>
      <c r="B468" s="213"/>
      <c r="C468" s="213"/>
      <c r="D468" s="213"/>
      <c r="E468" s="6"/>
      <c r="F468" s="6"/>
      <c r="G468" s="18"/>
      <c r="H468" s="18"/>
      <c r="I468" s="18"/>
      <c r="J468" s="121"/>
      <c r="K468" s="121"/>
      <c r="L468" s="121"/>
      <c r="M468" s="121"/>
      <c r="N468" s="121"/>
    </row>
    <row r="469" spans="1:14">
      <c r="A469" s="213" t="s">
        <v>473</v>
      </c>
      <c r="B469" s="213"/>
      <c r="C469" s="213"/>
      <c r="D469" s="213"/>
      <c r="E469" s="6"/>
      <c r="F469" s="6"/>
      <c r="G469" s="18"/>
      <c r="H469" s="18"/>
      <c r="I469" s="18"/>
      <c r="J469" s="121"/>
      <c r="K469" s="121"/>
      <c r="L469" s="121"/>
      <c r="M469" s="121"/>
      <c r="N469" s="121"/>
    </row>
    <row r="470" spans="1:14">
      <c r="A470" s="213"/>
      <c r="B470" s="213"/>
      <c r="C470" s="213"/>
      <c r="D470" s="213"/>
      <c r="E470" s="6"/>
      <c r="F470" s="6"/>
      <c r="G470" s="18"/>
      <c r="H470" s="18"/>
      <c r="I470" s="18"/>
      <c r="J470" s="121"/>
      <c r="K470" s="121"/>
      <c r="L470" s="121"/>
      <c r="M470" s="121"/>
      <c r="N470" s="121"/>
    </row>
    <row r="471" spans="1:14">
      <c r="A471" s="213"/>
      <c r="B471" s="213"/>
      <c r="C471" s="213"/>
      <c r="D471" s="213"/>
      <c r="E471" s="6"/>
      <c r="F471" s="6"/>
      <c r="G471" s="18"/>
      <c r="H471" s="18"/>
      <c r="I471" s="18"/>
      <c r="J471" s="121"/>
      <c r="K471" s="121"/>
      <c r="L471" s="121"/>
      <c r="M471" s="121"/>
      <c r="N471" s="121"/>
    </row>
    <row r="472" spans="1:14" s="13" customFormat="1" ht="21" customHeight="1" thickBot="1">
      <c r="A472" s="127" t="s">
        <v>416</v>
      </c>
      <c r="B472" s="134"/>
      <c r="C472" s="135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</row>
    <row r="473" spans="1:14" s="65" customFormat="1" ht="20.25" customHeight="1">
      <c r="A473" s="277" t="s">
        <v>0</v>
      </c>
      <c r="B473" s="279" t="s">
        <v>1</v>
      </c>
      <c r="C473" s="281" t="s">
        <v>12</v>
      </c>
      <c r="D473" s="281" t="s">
        <v>11</v>
      </c>
      <c r="E473" s="308" t="s">
        <v>511</v>
      </c>
      <c r="F473" s="283"/>
      <c r="G473" s="283"/>
      <c r="H473" s="284"/>
      <c r="I473" s="285" t="s">
        <v>3</v>
      </c>
      <c r="J473" s="287" t="s">
        <v>4</v>
      </c>
      <c r="K473" s="289" t="s">
        <v>5</v>
      </c>
      <c r="L473" s="285" t="s">
        <v>6</v>
      </c>
      <c r="M473" s="276" t="s">
        <v>471</v>
      </c>
      <c r="N473" s="276" t="s">
        <v>472</v>
      </c>
    </row>
    <row r="474" spans="1:14" s="65" customFormat="1" ht="19.5" customHeight="1">
      <c r="A474" s="278"/>
      <c r="B474" s="280"/>
      <c r="C474" s="282"/>
      <c r="D474" s="282"/>
      <c r="E474" s="37" t="s">
        <v>17</v>
      </c>
      <c r="F474" s="38" t="s">
        <v>7</v>
      </c>
      <c r="G474" s="38" t="s">
        <v>379</v>
      </c>
      <c r="H474" s="39" t="s">
        <v>9</v>
      </c>
      <c r="I474" s="286"/>
      <c r="J474" s="288"/>
      <c r="K474" s="290"/>
      <c r="L474" s="286"/>
      <c r="M474" s="276"/>
      <c r="N474" s="276"/>
    </row>
    <row r="475" spans="1:14" s="65" customFormat="1" ht="15.75" customHeight="1">
      <c r="A475" s="40">
        <v>1</v>
      </c>
      <c r="B475" s="40">
        <v>2</v>
      </c>
      <c r="C475" s="103">
        <v>3</v>
      </c>
      <c r="D475" s="103">
        <v>4</v>
      </c>
      <c r="E475" s="272">
        <v>5</v>
      </c>
      <c r="F475" s="273"/>
      <c r="G475" s="273"/>
      <c r="H475" s="274"/>
      <c r="I475" s="40">
        <v>6</v>
      </c>
      <c r="J475" s="42">
        <v>7</v>
      </c>
      <c r="K475" s="42">
        <v>8</v>
      </c>
      <c r="L475" s="40">
        <v>9</v>
      </c>
      <c r="M475" s="40">
        <v>10</v>
      </c>
      <c r="N475" s="40">
        <v>11</v>
      </c>
    </row>
    <row r="476" spans="1:14" s="49" customFormat="1" ht="48" customHeight="1">
      <c r="A476" s="96">
        <v>1</v>
      </c>
      <c r="B476" s="32" t="s">
        <v>292</v>
      </c>
      <c r="C476" s="66"/>
      <c r="D476" s="90" t="s">
        <v>41</v>
      </c>
      <c r="E476" s="29">
        <v>13</v>
      </c>
      <c r="F476" s="29">
        <v>520</v>
      </c>
      <c r="G476" s="29">
        <v>0</v>
      </c>
      <c r="H476" s="141">
        <f t="shared" ref="H476" si="70">G476+F476+E476</f>
        <v>533</v>
      </c>
      <c r="I476" s="142"/>
      <c r="J476" s="142">
        <f>I476*H476</f>
        <v>0</v>
      </c>
      <c r="K476" s="126">
        <v>0.08</v>
      </c>
      <c r="L476" s="142">
        <f t="shared" ref="L476:L482" si="71">J476*K476+J476</f>
        <v>0</v>
      </c>
      <c r="M476" s="142"/>
      <c r="N476" s="142"/>
    </row>
    <row r="477" spans="1:14" s="49" customFormat="1" ht="159" customHeight="1">
      <c r="A477" s="96">
        <v>2</v>
      </c>
      <c r="B477" s="67" t="s">
        <v>246</v>
      </c>
      <c r="C477" s="68" t="s">
        <v>245</v>
      </c>
      <c r="D477" s="90" t="s">
        <v>20</v>
      </c>
      <c r="E477" s="29">
        <v>65</v>
      </c>
      <c r="F477" s="29">
        <v>39</v>
      </c>
      <c r="G477" s="29">
        <v>0</v>
      </c>
      <c r="H477" s="141">
        <f>G477+F477+E477</f>
        <v>104</v>
      </c>
      <c r="I477" s="142"/>
      <c r="J477" s="142">
        <f t="shared" ref="J477:J482" si="72">I477*H477</f>
        <v>0</v>
      </c>
      <c r="K477" s="126">
        <v>0.08</v>
      </c>
      <c r="L477" s="142">
        <f t="shared" si="71"/>
        <v>0</v>
      </c>
      <c r="M477" s="142"/>
      <c r="N477" s="142"/>
    </row>
    <row r="478" spans="1:14" s="49" customFormat="1" ht="151.5" customHeight="1">
      <c r="A478" s="96">
        <v>3</v>
      </c>
      <c r="B478" s="67" t="s">
        <v>247</v>
      </c>
      <c r="C478" s="68" t="s">
        <v>126</v>
      </c>
      <c r="D478" s="90" t="s">
        <v>20</v>
      </c>
      <c r="E478" s="29">
        <v>65</v>
      </c>
      <c r="F478" s="29">
        <v>65</v>
      </c>
      <c r="G478" s="29">
        <v>0</v>
      </c>
      <c r="H478" s="141">
        <f t="shared" ref="H478:H482" si="73">G478+F478+E478</f>
        <v>130</v>
      </c>
      <c r="I478" s="142"/>
      <c r="J478" s="142">
        <f t="shared" si="72"/>
        <v>0</v>
      </c>
      <c r="K478" s="126">
        <v>0.08</v>
      </c>
      <c r="L478" s="142">
        <f t="shared" si="71"/>
        <v>0</v>
      </c>
      <c r="M478" s="142"/>
      <c r="N478" s="142"/>
    </row>
    <row r="479" spans="1:14" s="49" customFormat="1" ht="69.75" customHeight="1">
      <c r="A479" s="319">
        <v>4</v>
      </c>
      <c r="B479" s="386" t="s">
        <v>249</v>
      </c>
      <c r="C479" s="66" t="s">
        <v>248</v>
      </c>
      <c r="D479" s="90" t="s">
        <v>20</v>
      </c>
      <c r="E479" s="29">
        <v>13</v>
      </c>
      <c r="F479" s="29">
        <v>13</v>
      </c>
      <c r="G479" s="29">
        <v>0</v>
      </c>
      <c r="H479" s="141">
        <f t="shared" si="73"/>
        <v>26</v>
      </c>
      <c r="I479" s="142"/>
      <c r="J479" s="142">
        <f t="shared" si="72"/>
        <v>0</v>
      </c>
      <c r="K479" s="126">
        <v>0.08</v>
      </c>
      <c r="L479" s="142">
        <f t="shared" si="71"/>
        <v>0</v>
      </c>
      <c r="M479" s="142"/>
      <c r="N479" s="142"/>
    </row>
    <row r="480" spans="1:14" s="49" customFormat="1" ht="134.25" customHeight="1">
      <c r="A480" s="320"/>
      <c r="B480" s="387"/>
      <c r="C480" s="66" t="s">
        <v>250</v>
      </c>
      <c r="D480" s="90" t="s">
        <v>20</v>
      </c>
      <c r="E480" s="29">
        <v>13</v>
      </c>
      <c r="F480" s="29">
        <v>13</v>
      </c>
      <c r="G480" s="29">
        <v>0</v>
      </c>
      <c r="H480" s="141">
        <f t="shared" si="73"/>
        <v>26</v>
      </c>
      <c r="I480" s="142"/>
      <c r="J480" s="142">
        <f t="shared" si="72"/>
        <v>0</v>
      </c>
      <c r="K480" s="126">
        <v>0.08</v>
      </c>
      <c r="L480" s="142">
        <f t="shared" si="71"/>
        <v>0</v>
      </c>
      <c r="M480" s="142"/>
      <c r="N480" s="142"/>
    </row>
    <row r="481" spans="1:14" s="49" customFormat="1" ht="52.5" customHeight="1">
      <c r="A481" s="319">
        <v>5</v>
      </c>
      <c r="B481" s="309" t="s">
        <v>430</v>
      </c>
      <c r="C481" s="69" t="s">
        <v>291</v>
      </c>
      <c r="D481" s="90" t="s">
        <v>41</v>
      </c>
      <c r="E481" s="29">
        <v>130</v>
      </c>
      <c r="F481" s="29">
        <v>390</v>
      </c>
      <c r="G481" s="29">
        <v>1000</v>
      </c>
      <c r="H481" s="141">
        <f t="shared" si="73"/>
        <v>1520</v>
      </c>
      <c r="I481" s="142"/>
      <c r="J481" s="142">
        <f t="shared" si="72"/>
        <v>0</v>
      </c>
      <c r="K481" s="126">
        <v>0.08</v>
      </c>
      <c r="L481" s="142">
        <f t="shared" si="71"/>
        <v>0</v>
      </c>
      <c r="M481" s="142"/>
      <c r="N481" s="142"/>
    </row>
    <row r="482" spans="1:14" s="49" customFormat="1" ht="39" customHeight="1">
      <c r="A482" s="320"/>
      <c r="B482" s="310"/>
      <c r="C482" s="69" t="s">
        <v>429</v>
      </c>
      <c r="D482" s="90" t="s">
        <v>41</v>
      </c>
      <c r="E482" s="29">
        <v>0</v>
      </c>
      <c r="F482" s="29">
        <v>0</v>
      </c>
      <c r="G482" s="29">
        <v>520</v>
      </c>
      <c r="H482" s="141">
        <f t="shared" si="73"/>
        <v>520</v>
      </c>
      <c r="I482" s="142"/>
      <c r="J482" s="142">
        <f t="shared" si="72"/>
        <v>0</v>
      </c>
      <c r="K482" s="126">
        <v>0.08</v>
      </c>
      <c r="L482" s="142">
        <f t="shared" si="71"/>
        <v>0</v>
      </c>
      <c r="M482" s="142"/>
      <c r="N482" s="142"/>
    </row>
    <row r="483" spans="1:14" s="50" customFormat="1" ht="21" customHeight="1">
      <c r="A483" s="305" t="s">
        <v>10</v>
      </c>
      <c r="B483" s="306"/>
      <c r="C483" s="306"/>
      <c r="D483" s="306"/>
      <c r="E483" s="306"/>
      <c r="F483" s="306"/>
      <c r="G483" s="306"/>
      <c r="H483" s="306"/>
      <c r="I483" s="307"/>
      <c r="J483" s="71">
        <f>SUM(J476:J482)</f>
        <v>0</v>
      </c>
      <c r="K483" s="59"/>
      <c r="L483" s="71">
        <f>SUM(L476:L482)</f>
        <v>0</v>
      </c>
      <c r="M483" s="207"/>
      <c r="N483" s="207"/>
    </row>
    <row r="484" spans="1:14" s="92" customFormat="1" ht="21" customHeight="1">
      <c r="A484" s="214" t="s">
        <v>474</v>
      </c>
      <c r="B484" s="213"/>
      <c r="C484" s="213"/>
      <c r="D484" s="213"/>
      <c r="E484" s="6"/>
      <c r="F484" s="6"/>
      <c r="G484" s="18"/>
      <c r="H484" s="18"/>
      <c r="I484" s="18"/>
      <c r="J484" s="217"/>
      <c r="K484" s="218"/>
      <c r="L484" s="217"/>
      <c r="M484" s="217"/>
      <c r="N484" s="217"/>
    </row>
    <row r="485" spans="1:14">
      <c r="A485" s="213" t="s">
        <v>473</v>
      </c>
      <c r="B485" s="213"/>
      <c r="C485" s="213"/>
      <c r="D485" s="213"/>
      <c r="E485" s="6"/>
      <c r="F485" s="6"/>
      <c r="G485" s="18"/>
      <c r="H485" s="18"/>
      <c r="I485" s="18"/>
      <c r="J485" s="121"/>
      <c r="K485" s="121"/>
      <c r="L485" s="121"/>
      <c r="M485" s="121"/>
      <c r="N485" s="121"/>
    </row>
    <row r="486" spans="1:14">
      <c r="A486" s="213"/>
      <c r="B486" s="213"/>
      <c r="C486" s="213"/>
      <c r="D486" s="213"/>
      <c r="E486" s="6"/>
      <c r="F486" s="6"/>
      <c r="G486" s="18"/>
      <c r="H486" s="18"/>
      <c r="I486" s="18"/>
      <c r="J486" s="121"/>
      <c r="K486" s="121"/>
      <c r="L486" s="121"/>
      <c r="M486" s="121"/>
      <c r="N486" s="121"/>
    </row>
    <row r="487" spans="1:14">
      <c r="A487" s="213"/>
      <c r="B487" s="213"/>
      <c r="C487" s="213"/>
      <c r="D487" s="213"/>
      <c r="E487" s="6"/>
      <c r="F487" s="6"/>
      <c r="G487" s="18"/>
      <c r="H487" s="18"/>
      <c r="I487" s="18"/>
      <c r="J487" s="121"/>
      <c r="K487" s="121"/>
      <c r="L487" s="121"/>
      <c r="M487" s="121"/>
      <c r="N487" s="121"/>
    </row>
    <row r="488" spans="1:14" s="12" customFormat="1" ht="13.5" thickBot="1">
      <c r="A488" s="127" t="s">
        <v>417</v>
      </c>
      <c r="B488" s="134"/>
      <c r="C488" s="135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</row>
    <row r="489" spans="1:14" s="65" customFormat="1" ht="20.25" customHeight="1">
      <c r="A489" s="277" t="s">
        <v>0</v>
      </c>
      <c r="B489" s="279" t="s">
        <v>1</v>
      </c>
      <c r="C489" s="281" t="s">
        <v>12</v>
      </c>
      <c r="D489" s="281" t="s">
        <v>11</v>
      </c>
      <c r="E489" s="308" t="s">
        <v>511</v>
      </c>
      <c r="F489" s="283"/>
      <c r="G489" s="283"/>
      <c r="H489" s="284"/>
      <c r="I489" s="285" t="s">
        <v>3</v>
      </c>
      <c r="J489" s="287" t="s">
        <v>4</v>
      </c>
      <c r="K489" s="289" t="s">
        <v>5</v>
      </c>
      <c r="L489" s="285" t="s">
        <v>6</v>
      </c>
      <c r="M489" s="276" t="s">
        <v>471</v>
      </c>
      <c r="N489" s="276" t="s">
        <v>472</v>
      </c>
    </row>
    <row r="490" spans="1:14" s="65" customFormat="1" ht="24" customHeight="1">
      <c r="A490" s="278"/>
      <c r="B490" s="280"/>
      <c r="C490" s="282"/>
      <c r="D490" s="282"/>
      <c r="E490" s="37" t="s">
        <v>17</v>
      </c>
      <c r="F490" s="38" t="s">
        <v>7</v>
      </c>
      <c r="G490" s="38" t="s">
        <v>387</v>
      </c>
      <c r="H490" s="39" t="s">
        <v>9</v>
      </c>
      <c r="I490" s="286"/>
      <c r="J490" s="288"/>
      <c r="K490" s="290"/>
      <c r="L490" s="286"/>
      <c r="M490" s="276"/>
      <c r="N490" s="276"/>
    </row>
    <row r="491" spans="1:14" s="65" customFormat="1" ht="21" customHeight="1">
      <c r="A491" s="40">
        <v>1</v>
      </c>
      <c r="B491" s="40">
        <v>2</v>
      </c>
      <c r="C491" s="103">
        <v>3</v>
      </c>
      <c r="D491" s="103">
        <v>4</v>
      </c>
      <c r="E491" s="272">
        <v>5</v>
      </c>
      <c r="F491" s="273"/>
      <c r="G491" s="273"/>
      <c r="H491" s="274"/>
      <c r="I491" s="40">
        <v>6</v>
      </c>
      <c r="J491" s="42">
        <v>7</v>
      </c>
      <c r="K491" s="42">
        <v>8</v>
      </c>
      <c r="L491" s="40">
        <v>9</v>
      </c>
      <c r="M491" s="40">
        <v>10</v>
      </c>
      <c r="N491" s="40">
        <v>11</v>
      </c>
    </row>
    <row r="492" spans="1:14" s="49" customFormat="1" ht="33" customHeight="1">
      <c r="A492" s="144">
        <v>1</v>
      </c>
      <c r="B492" s="32" t="s">
        <v>374</v>
      </c>
      <c r="C492" s="32"/>
      <c r="D492" s="90" t="s">
        <v>20</v>
      </c>
      <c r="E492" s="29">
        <v>0</v>
      </c>
      <c r="F492" s="29">
        <v>0</v>
      </c>
      <c r="G492" s="29">
        <v>500</v>
      </c>
      <c r="H492" s="141">
        <f>G492+F492+E492</f>
        <v>500</v>
      </c>
      <c r="I492" s="142"/>
      <c r="J492" s="142">
        <f>I492*H492</f>
        <v>0</v>
      </c>
      <c r="K492" s="126">
        <v>0.08</v>
      </c>
      <c r="L492" s="142">
        <f t="shared" ref="L492:L498" si="74">J492*K492+J492</f>
        <v>0</v>
      </c>
      <c r="M492" s="142"/>
      <c r="N492" s="142"/>
    </row>
    <row r="493" spans="1:14" s="94" customFormat="1" ht="37.5" customHeight="1">
      <c r="A493" s="96">
        <v>2</v>
      </c>
      <c r="B493" s="32" t="s">
        <v>382</v>
      </c>
      <c r="C493" s="69" t="s">
        <v>116</v>
      </c>
      <c r="D493" s="29" t="s">
        <v>20</v>
      </c>
      <c r="E493" s="29">
        <v>0</v>
      </c>
      <c r="F493" s="29">
        <v>0</v>
      </c>
      <c r="G493" s="29">
        <v>3000</v>
      </c>
      <c r="H493" s="141">
        <f t="shared" ref="H493:H498" si="75">G493+F493+E493</f>
        <v>3000</v>
      </c>
      <c r="I493" s="137"/>
      <c r="J493" s="142">
        <f t="shared" ref="J493:J498" si="76">I493*H493</f>
        <v>0</v>
      </c>
      <c r="K493" s="126">
        <v>0.08</v>
      </c>
      <c r="L493" s="142">
        <f t="shared" si="74"/>
        <v>0</v>
      </c>
      <c r="M493" s="142"/>
      <c r="N493" s="142"/>
    </row>
    <row r="494" spans="1:14" s="228" customFormat="1" ht="37.5" customHeight="1">
      <c r="A494" s="198">
        <v>3</v>
      </c>
      <c r="B494" s="66" t="s">
        <v>383</v>
      </c>
      <c r="C494" s="226" t="s">
        <v>375</v>
      </c>
      <c r="D494" s="197" t="s">
        <v>20</v>
      </c>
      <c r="E494" s="197">
        <v>0</v>
      </c>
      <c r="F494" s="197">
        <v>0</v>
      </c>
      <c r="G494" s="197">
        <v>3250</v>
      </c>
      <c r="H494" s="141">
        <f t="shared" si="75"/>
        <v>3250</v>
      </c>
      <c r="I494" s="199"/>
      <c r="J494" s="199">
        <f t="shared" si="76"/>
        <v>0</v>
      </c>
      <c r="K494" s="227">
        <v>0.08</v>
      </c>
      <c r="L494" s="199">
        <f t="shared" si="74"/>
        <v>0</v>
      </c>
      <c r="M494" s="199"/>
      <c r="N494" s="199"/>
    </row>
    <row r="495" spans="1:14" s="228" customFormat="1" ht="37.5" customHeight="1">
      <c r="A495" s="198">
        <v>4</v>
      </c>
      <c r="B495" s="66" t="s">
        <v>384</v>
      </c>
      <c r="C495" s="226" t="s">
        <v>116</v>
      </c>
      <c r="D495" s="197" t="s">
        <v>20</v>
      </c>
      <c r="E495" s="197">
        <v>0</v>
      </c>
      <c r="F495" s="197">
        <v>0</v>
      </c>
      <c r="G495" s="197">
        <v>13000</v>
      </c>
      <c r="H495" s="141">
        <f t="shared" si="75"/>
        <v>13000</v>
      </c>
      <c r="I495" s="199"/>
      <c r="J495" s="199">
        <f t="shared" si="76"/>
        <v>0</v>
      </c>
      <c r="K495" s="227">
        <v>0.08</v>
      </c>
      <c r="L495" s="199">
        <f t="shared" si="74"/>
        <v>0</v>
      </c>
      <c r="M495" s="199"/>
      <c r="N495" s="199"/>
    </row>
    <row r="496" spans="1:14" s="228" customFormat="1" ht="37.5" customHeight="1">
      <c r="A496" s="198">
        <v>5</v>
      </c>
      <c r="B496" s="66" t="s">
        <v>385</v>
      </c>
      <c r="C496" s="226" t="s">
        <v>380</v>
      </c>
      <c r="D496" s="197" t="s">
        <v>20</v>
      </c>
      <c r="E496" s="197">
        <v>0</v>
      </c>
      <c r="F496" s="197">
        <v>0</v>
      </c>
      <c r="G496" s="197">
        <v>9500</v>
      </c>
      <c r="H496" s="141">
        <f t="shared" si="75"/>
        <v>9500</v>
      </c>
      <c r="I496" s="199"/>
      <c r="J496" s="199">
        <f t="shared" si="76"/>
        <v>0</v>
      </c>
      <c r="K496" s="227">
        <v>0.08</v>
      </c>
      <c r="L496" s="199">
        <f t="shared" si="74"/>
        <v>0</v>
      </c>
      <c r="M496" s="199"/>
      <c r="N496" s="199"/>
    </row>
    <row r="497" spans="1:14" s="228" customFormat="1" ht="37.5" customHeight="1">
      <c r="A497" s="198">
        <v>6</v>
      </c>
      <c r="B497" s="66" t="s">
        <v>386</v>
      </c>
      <c r="C497" s="226" t="s">
        <v>380</v>
      </c>
      <c r="D497" s="197" t="s">
        <v>20</v>
      </c>
      <c r="E497" s="197">
        <v>0</v>
      </c>
      <c r="F497" s="197">
        <v>0</v>
      </c>
      <c r="G497" s="197">
        <v>5850</v>
      </c>
      <c r="H497" s="141">
        <f t="shared" si="75"/>
        <v>5850</v>
      </c>
      <c r="I497" s="199"/>
      <c r="J497" s="199">
        <f t="shared" si="76"/>
        <v>0</v>
      </c>
      <c r="K497" s="227">
        <v>0.08</v>
      </c>
      <c r="L497" s="199">
        <f t="shared" si="74"/>
        <v>0</v>
      </c>
      <c r="M497" s="199"/>
      <c r="N497" s="199"/>
    </row>
    <row r="498" spans="1:14" s="49" customFormat="1" ht="42" customHeight="1">
      <c r="A498" s="144">
        <v>7</v>
      </c>
      <c r="B498" s="161" t="s">
        <v>257</v>
      </c>
      <c r="C498" s="143" t="s">
        <v>258</v>
      </c>
      <c r="D498" s="90" t="s">
        <v>20</v>
      </c>
      <c r="E498" s="29">
        <v>0</v>
      </c>
      <c r="F498" s="29">
        <v>0</v>
      </c>
      <c r="G498" s="29">
        <v>590</v>
      </c>
      <c r="H498" s="141">
        <f t="shared" si="75"/>
        <v>590</v>
      </c>
      <c r="I498" s="142"/>
      <c r="J498" s="142">
        <f t="shared" si="76"/>
        <v>0</v>
      </c>
      <c r="K498" s="126">
        <v>0.08</v>
      </c>
      <c r="L498" s="142">
        <f t="shared" si="74"/>
        <v>0</v>
      </c>
      <c r="M498" s="142"/>
      <c r="N498" s="142"/>
    </row>
    <row r="499" spans="1:14" s="91" customFormat="1" ht="25.5" customHeight="1">
      <c r="A499" s="305" t="s">
        <v>10</v>
      </c>
      <c r="B499" s="306"/>
      <c r="C499" s="306"/>
      <c r="D499" s="306"/>
      <c r="E499" s="306"/>
      <c r="F499" s="306"/>
      <c r="G499" s="306"/>
      <c r="H499" s="306"/>
      <c r="I499" s="307"/>
      <c r="J499" s="71">
        <f>SUM(J492:J498)</f>
        <v>0</v>
      </c>
      <c r="K499" s="59"/>
      <c r="L499" s="71">
        <f>SUM(L492:L498)</f>
        <v>0</v>
      </c>
      <c r="M499" s="207"/>
      <c r="N499" s="207"/>
    </row>
    <row r="500" spans="1:14">
      <c r="A500" s="214" t="s">
        <v>474</v>
      </c>
      <c r="B500" s="213"/>
      <c r="C500" s="213"/>
      <c r="D500" s="213"/>
      <c r="E500" s="6"/>
      <c r="F500" s="6"/>
      <c r="G500" s="18"/>
      <c r="H500" s="18"/>
      <c r="I500" s="18"/>
      <c r="J500" s="19"/>
      <c r="K500" s="121"/>
      <c r="L500" s="121"/>
      <c r="M500" s="121"/>
      <c r="N500" s="121"/>
    </row>
    <row r="501" spans="1:14">
      <c r="A501" s="213" t="s">
        <v>473</v>
      </c>
      <c r="B501" s="213"/>
      <c r="C501" s="213"/>
      <c r="D501" s="213"/>
      <c r="E501" s="6"/>
      <c r="F501" s="6"/>
      <c r="G501" s="18"/>
      <c r="H501" s="18"/>
      <c r="I501" s="18"/>
      <c r="J501" s="19"/>
      <c r="K501" s="121"/>
      <c r="L501" s="121"/>
      <c r="M501" s="121"/>
      <c r="N501" s="121"/>
    </row>
    <row r="502" spans="1:14">
      <c r="A502" s="213"/>
      <c r="B502" s="213"/>
      <c r="C502" s="213"/>
      <c r="D502" s="213"/>
      <c r="E502" s="6"/>
      <c r="F502" s="6"/>
      <c r="G502" s="18"/>
      <c r="H502" s="18"/>
      <c r="I502" s="18"/>
      <c r="J502" s="19"/>
      <c r="K502" s="121"/>
      <c r="L502" s="121"/>
      <c r="M502" s="121"/>
      <c r="N502" s="121"/>
    </row>
    <row r="503" spans="1:14">
      <c r="A503" s="213"/>
      <c r="B503" s="213"/>
      <c r="C503" s="213"/>
      <c r="D503" s="213"/>
      <c r="E503" s="6"/>
      <c r="F503" s="6"/>
      <c r="G503" s="18"/>
      <c r="H503" s="18"/>
      <c r="I503" s="18"/>
      <c r="J503" s="19"/>
      <c r="K503" s="121"/>
      <c r="L503" s="121"/>
      <c r="M503" s="121"/>
      <c r="N503" s="121"/>
    </row>
    <row r="504" spans="1:14" s="12" customFormat="1" ht="18" customHeight="1" thickBot="1">
      <c r="A504" s="127" t="s">
        <v>418</v>
      </c>
      <c r="B504" s="134"/>
      <c r="C504" s="135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</row>
    <row r="505" spans="1:14" s="9" customFormat="1" ht="20.25" customHeight="1">
      <c r="A505" s="277" t="s">
        <v>0</v>
      </c>
      <c r="B505" s="279" t="s">
        <v>1</v>
      </c>
      <c r="C505" s="281" t="s">
        <v>12</v>
      </c>
      <c r="D505" s="281" t="s">
        <v>11</v>
      </c>
      <c r="E505" s="308" t="s">
        <v>511</v>
      </c>
      <c r="F505" s="283"/>
      <c r="G505" s="283"/>
      <c r="H505" s="284"/>
      <c r="I505" s="285" t="s">
        <v>3</v>
      </c>
      <c r="J505" s="287" t="s">
        <v>4</v>
      </c>
      <c r="K505" s="289" t="s">
        <v>5</v>
      </c>
      <c r="L505" s="285" t="s">
        <v>6</v>
      </c>
      <c r="M505" s="276" t="s">
        <v>471</v>
      </c>
      <c r="N505" s="276" t="s">
        <v>472</v>
      </c>
    </row>
    <row r="506" spans="1:14" s="9" customFormat="1" ht="24" customHeight="1">
      <c r="A506" s="278"/>
      <c r="B506" s="280"/>
      <c r="C506" s="282"/>
      <c r="D506" s="282"/>
      <c r="E506" s="37" t="s">
        <v>17</v>
      </c>
      <c r="F506" s="38" t="s">
        <v>7</v>
      </c>
      <c r="G506" s="38" t="s">
        <v>8</v>
      </c>
      <c r="H506" s="39" t="s">
        <v>9</v>
      </c>
      <c r="I506" s="286"/>
      <c r="J506" s="288"/>
      <c r="K506" s="290"/>
      <c r="L506" s="286"/>
      <c r="M506" s="276"/>
      <c r="N506" s="276"/>
    </row>
    <row r="507" spans="1:14" s="9" customFormat="1" ht="21" customHeight="1">
      <c r="A507" s="40">
        <v>1</v>
      </c>
      <c r="B507" s="40">
        <v>2</v>
      </c>
      <c r="C507" s="103">
        <v>3</v>
      </c>
      <c r="D507" s="103">
        <v>4</v>
      </c>
      <c r="E507" s="272">
        <v>5</v>
      </c>
      <c r="F507" s="273"/>
      <c r="G507" s="273"/>
      <c r="H507" s="274"/>
      <c r="I507" s="40">
        <v>6</v>
      </c>
      <c r="J507" s="42">
        <v>7</v>
      </c>
      <c r="K507" s="42">
        <v>8</v>
      </c>
      <c r="L507" s="40">
        <v>9</v>
      </c>
      <c r="M507" s="40">
        <v>10</v>
      </c>
      <c r="N507" s="40">
        <v>11</v>
      </c>
    </row>
    <row r="508" spans="1:14" s="49" customFormat="1" ht="39" customHeight="1">
      <c r="A508" s="299">
        <v>1</v>
      </c>
      <c r="B508" s="328" t="s">
        <v>441</v>
      </c>
      <c r="C508" s="69" t="s">
        <v>113</v>
      </c>
      <c r="D508" s="90" t="s">
        <v>20</v>
      </c>
      <c r="E508" s="29">
        <v>0</v>
      </c>
      <c r="F508" s="29">
        <v>39</v>
      </c>
      <c r="G508" s="29">
        <v>7</v>
      </c>
      <c r="H508" s="141">
        <f>G508+F508+E508</f>
        <v>46</v>
      </c>
      <c r="I508" s="142"/>
      <c r="J508" s="142">
        <f>H508*I508</f>
        <v>0</v>
      </c>
      <c r="K508" s="72">
        <v>0.08</v>
      </c>
      <c r="L508" s="142">
        <f t="shared" ref="L508:L515" si="77">J508*K508+J508</f>
        <v>0</v>
      </c>
      <c r="M508" s="142"/>
      <c r="N508" s="142"/>
    </row>
    <row r="509" spans="1:14" s="49" customFormat="1" ht="59.25" customHeight="1">
      <c r="A509" s="300"/>
      <c r="B509" s="328"/>
      <c r="C509" s="143" t="s">
        <v>69</v>
      </c>
      <c r="D509" s="90" t="s">
        <v>20</v>
      </c>
      <c r="E509" s="29">
        <v>0</v>
      </c>
      <c r="F509" s="29">
        <v>130</v>
      </c>
      <c r="G509" s="29">
        <v>0</v>
      </c>
      <c r="H509" s="141">
        <f t="shared" ref="H509:H515" si="78">G509+F509+E509</f>
        <v>130</v>
      </c>
      <c r="I509" s="142"/>
      <c r="J509" s="142">
        <f t="shared" ref="J509:J515" si="79">H509*I509</f>
        <v>0</v>
      </c>
      <c r="K509" s="72">
        <v>0.08</v>
      </c>
      <c r="L509" s="142">
        <f t="shared" si="77"/>
        <v>0</v>
      </c>
      <c r="M509" s="142"/>
      <c r="N509" s="142"/>
    </row>
    <row r="510" spans="1:14" s="49" customFormat="1" ht="79.5" customHeight="1">
      <c r="A510" s="144">
        <v>2</v>
      </c>
      <c r="B510" s="32" t="s">
        <v>140</v>
      </c>
      <c r="C510" s="143" t="s">
        <v>281</v>
      </c>
      <c r="D510" s="90" t="s">
        <v>20</v>
      </c>
      <c r="E510" s="29">
        <v>0</v>
      </c>
      <c r="F510" s="29">
        <v>26</v>
      </c>
      <c r="G510" s="29">
        <v>0</v>
      </c>
      <c r="H510" s="141">
        <f t="shared" si="78"/>
        <v>26</v>
      </c>
      <c r="I510" s="142"/>
      <c r="J510" s="142">
        <f t="shared" si="79"/>
        <v>0</v>
      </c>
      <c r="K510" s="72">
        <v>0.08</v>
      </c>
      <c r="L510" s="142">
        <f t="shared" si="77"/>
        <v>0</v>
      </c>
      <c r="M510" s="142"/>
      <c r="N510" s="142"/>
    </row>
    <row r="511" spans="1:14" s="49" customFormat="1" ht="128.25" customHeight="1">
      <c r="A511" s="144">
        <v>3</v>
      </c>
      <c r="B511" s="73" t="s">
        <v>141</v>
      </c>
      <c r="C511" s="47" t="s">
        <v>282</v>
      </c>
      <c r="D511" s="90" t="s">
        <v>20</v>
      </c>
      <c r="E511" s="29">
        <v>0</v>
      </c>
      <c r="F511" s="29">
        <v>39</v>
      </c>
      <c r="G511" s="29">
        <v>0</v>
      </c>
      <c r="H511" s="141">
        <f t="shared" si="78"/>
        <v>39</v>
      </c>
      <c r="I511" s="142"/>
      <c r="J511" s="142">
        <f t="shared" si="79"/>
        <v>0</v>
      </c>
      <c r="K511" s="72">
        <v>0.08</v>
      </c>
      <c r="L511" s="142">
        <f t="shared" si="77"/>
        <v>0</v>
      </c>
      <c r="M511" s="142"/>
      <c r="N511" s="142"/>
    </row>
    <row r="512" spans="1:14" s="49" customFormat="1" ht="105.75" customHeight="1">
      <c r="A512" s="144">
        <v>4</v>
      </c>
      <c r="B512" s="73" t="s">
        <v>142</v>
      </c>
      <c r="C512" s="143" t="s">
        <v>283</v>
      </c>
      <c r="D512" s="90" t="s">
        <v>20</v>
      </c>
      <c r="E512" s="29">
        <v>13</v>
      </c>
      <c r="F512" s="29">
        <v>65</v>
      </c>
      <c r="G512" s="29">
        <v>0</v>
      </c>
      <c r="H512" s="141">
        <f t="shared" si="78"/>
        <v>78</v>
      </c>
      <c r="I512" s="142"/>
      <c r="J512" s="142">
        <f t="shared" si="79"/>
        <v>0</v>
      </c>
      <c r="K512" s="72">
        <v>0.08</v>
      </c>
      <c r="L512" s="142">
        <f t="shared" si="77"/>
        <v>0</v>
      </c>
      <c r="M512" s="142"/>
      <c r="N512" s="142"/>
    </row>
    <row r="513" spans="1:14" s="49" customFormat="1" ht="60" customHeight="1">
      <c r="A513" s="144">
        <v>5</v>
      </c>
      <c r="B513" s="73" t="s">
        <v>143</v>
      </c>
      <c r="C513" s="143" t="s">
        <v>283</v>
      </c>
      <c r="D513" s="90" t="s">
        <v>20</v>
      </c>
      <c r="E513" s="29">
        <v>13</v>
      </c>
      <c r="F513" s="29">
        <v>65</v>
      </c>
      <c r="G513" s="29">
        <v>0</v>
      </c>
      <c r="H513" s="141">
        <f t="shared" si="78"/>
        <v>78</v>
      </c>
      <c r="I513" s="142"/>
      <c r="J513" s="142">
        <f t="shared" si="79"/>
        <v>0</v>
      </c>
      <c r="K513" s="72">
        <v>0.08</v>
      </c>
      <c r="L513" s="142">
        <f t="shared" si="77"/>
        <v>0</v>
      </c>
      <c r="M513" s="142"/>
      <c r="N513" s="142"/>
    </row>
    <row r="514" spans="1:14" s="49" customFormat="1" ht="60" customHeight="1">
      <c r="A514" s="299">
        <v>6</v>
      </c>
      <c r="B514" s="309" t="s">
        <v>423</v>
      </c>
      <c r="C514" s="143" t="s">
        <v>500</v>
      </c>
      <c r="D514" s="90" t="s">
        <v>13</v>
      </c>
      <c r="E514" s="29">
        <v>50</v>
      </c>
      <c r="F514" s="29">
        <v>0</v>
      </c>
      <c r="G514" s="29">
        <v>0</v>
      </c>
      <c r="H514" s="141">
        <f t="shared" si="78"/>
        <v>50</v>
      </c>
      <c r="I514" s="142"/>
      <c r="J514" s="142">
        <f t="shared" si="79"/>
        <v>0</v>
      </c>
      <c r="K514" s="72">
        <v>0.08</v>
      </c>
      <c r="L514" s="142">
        <f t="shared" si="77"/>
        <v>0</v>
      </c>
      <c r="M514" s="142"/>
      <c r="N514" s="142"/>
    </row>
    <row r="515" spans="1:14" s="49" customFormat="1" ht="22.5">
      <c r="A515" s="300"/>
      <c r="B515" s="310"/>
      <c r="C515" s="143" t="s">
        <v>419</v>
      </c>
      <c r="D515" s="90" t="s">
        <v>20</v>
      </c>
      <c r="E515" s="29">
        <v>80</v>
      </c>
      <c r="F515" s="29">
        <v>150</v>
      </c>
      <c r="G515" s="29">
        <v>65</v>
      </c>
      <c r="H515" s="141">
        <f t="shared" si="78"/>
        <v>295</v>
      </c>
      <c r="I515" s="142"/>
      <c r="J515" s="142">
        <f t="shared" si="79"/>
        <v>0</v>
      </c>
      <c r="K515" s="72">
        <v>0.08</v>
      </c>
      <c r="L515" s="142">
        <f t="shared" si="77"/>
        <v>0</v>
      </c>
      <c r="M515" s="142"/>
      <c r="N515" s="142"/>
    </row>
    <row r="516" spans="1:14" s="50" customFormat="1" ht="23.25" customHeight="1">
      <c r="A516" s="305" t="s">
        <v>10</v>
      </c>
      <c r="B516" s="306"/>
      <c r="C516" s="306"/>
      <c r="D516" s="306"/>
      <c r="E516" s="306"/>
      <c r="F516" s="306"/>
      <c r="G516" s="306"/>
      <c r="H516" s="306"/>
      <c r="I516" s="307"/>
      <c r="J516" s="70">
        <f>SUM(J508:J515)</f>
        <v>0</v>
      </c>
      <c r="K516" s="51"/>
      <c r="L516" s="70">
        <f>SUM(L508:L515)</f>
        <v>0</v>
      </c>
      <c r="M516" s="206"/>
      <c r="N516" s="206"/>
    </row>
    <row r="517" spans="1:14" s="4" customFormat="1" ht="12.75">
      <c r="A517" s="214" t="s">
        <v>474</v>
      </c>
      <c r="B517" s="213"/>
      <c r="C517" s="213"/>
      <c r="D517" s="213"/>
      <c r="E517" s="6"/>
      <c r="F517" s="6"/>
      <c r="G517" s="18"/>
      <c r="H517" s="18"/>
      <c r="I517" s="18"/>
      <c r="J517" s="19"/>
      <c r="K517" s="121"/>
      <c r="L517" s="121"/>
      <c r="M517" s="121"/>
      <c r="N517" s="121"/>
    </row>
    <row r="518" spans="1:14" s="4" customFormat="1" ht="12.75">
      <c r="A518" s="213" t="s">
        <v>473</v>
      </c>
      <c r="B518" s="213"/>
      <c r="C518" s="213"/>
      <c r="D518" s="213"/>
      <c r="E518" s="6"/>
      <c r="F518" s="6"/>
      <c r="G518" s="18"/>
      <c r="H518" s="18"/>
      <c r="I518" s="18"/>
      <c r="J518" s="19"/>
      <c r="K518" s="121"/>
      <c r="L518" s="121"/>
      <c r="M518" s="121"/>
      <c r="N518" s="121"/>
    </row>
    <row r="519" spans="1:14" s="4" customFormat="1" ht="12.75">
      <c r="A519" s="213"/>
      <c r="B519" s="213"/>
      <c r="C519" s="213"/>
      <c r="D519" s="213"/>
      <c r="E519" s="6"/>
      <c r="F519" s="6"/>
      <c r="G519" s="18"/>
      <c r="H519" s="18"/>
      <c r="I519" s="18"/>
      <c r="J519" s="19"/>
      <c r="K519" s="121"/>
      <c r="L519" s="121"/>
      <c r="M519" s="121"/>
      <c r="N519" s="121"/>
    </row>
    <row r="520" spans="1:14" s="4" customFormat="1" ht="12.75">
      <c r="A520" s="213"/>
      <c r="B520" s="213"/>
      <c r="C520" s="213"/>
      <c r="D520" s="213"/>
      <c r="E520" s="6"/>
      <c r="F520" s="6"/>
      <c r="G520" s="18"/>
      <c r="H520" s="18"/>
      <c r="I520" s="18"/>
      <c r="J520" s="19"/>
      <c r="K520" s="121"/>
      <c r="L520" s="121"/>
      <c r="M520" s="121"/>
      <c r="N520" s="121"/>
    </row>
    <row r="521" spans="1:14" s="82" customFormat="1" ht="12.75" thickBot="1">
      <c r="A521" s="127" t="s">
        <v>420</v>
      </c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  <row r="522" spans="1:14" s="65" customFormat="1" ht="20.25" customHeight="1">
      <c r="A522" s="277" t="s">
        <v>0</v>
      </c>
      <c r="B522" s="279" t="s">
        <v>1</v>
      </c>
      <c r="C522" s="281" t="s">
        <v>12</v>
      </c>
      <c r="D522" s="281" t="s">
        <v>11</v>
      </c>
      <c r="E522" s="308" t="s">
        <v>511</v>
      </c>
      <c r="F522" s="283"/>
      <c r="G522" s="283"/>
      <c r="H522" s="284"/>
      <c r="I522" s="285" t="s">
        <v>3</v>
      </c>
      <c r="J522" s="287" t="s">
        <v>4</v>
      </c>
      <c r="K522" s="289" t="s">
        <v>5</v>
      </c>
      <c r="L522" s="285" t="s">
        <v>6</v>
      </c>
      <c r="M522" s="276" t="s">
        <v>471</v>
      </c>
      <c r="N522" s="276" t="s">
        <v>472</v>
      </c>
    </row>
    <row r="523" spans="1:14" s="65" customFormat="1" ht="24" customHeight="1">
      <c r="A523" s="278"/>
      <c r="B523" s="280"/>
      <c r="C523" s="282"/>
      <c r="D523" s="282"/>
      <c r="E523" s="37" t="s">
        <v>17</v>
      </c>
      <c r="F523" s="38" t="s">
        <v>7</v>
      </c>
      <c r="G523" s="38" t="s">
        <v>422</v>
      </c>
      <c r="H523" s="39" t="s">
        <v>9</v>
      </c>
      <c r="I523" s="286"/>
      <c r="J523" s="288"/>
      <c r="K523" s="290"/>
      <c r="L523" s="286"/>
      <c r="M523" s="276"/>
      <c r="N523" s="276"/>
    </row>
    <row r="524" spans="1:14" s="65" customFormat="1" ht="21" customHeight="1">
      <c r="A524" s="40">
        <v>1</v>
      </c>
      <c r="B524" s="40">
        <v>2</v>
      </c>
      <c r="C524" s="103">
        <v>3</v>
      </c>
      <c r="D524" s="103">
        <v>4</v>
      </c>
      <c r="E524" s="272">
        <v>5</v>
      </c>
      <c r="F524" s="273"/>
      <c r="G524" s="273"/>
      <c r="H524" s="274"/>
      <c r="I524" s="40">
        <v>6</v>
      </c>
      <c r="J524" s="42">
        <v>7</v>
      </c>
      <c r="K524" s="42">
        <v>8</v>
      </c>
      <c r="L524" s="40">
        <v>9</v>
      </c>
      <c r="M524" s="40">
        <v>10</v>
      </c>
      <c r="N524" s="40">
        <v>11</v>
      </c>
    </row>
    <row r="525" spans="1:14" s="49" customFormat="1" ht="114" customHeight="1">
      <c r="A525" s="144">
        <v>1</v>
      </c>
      <c r="B525" s="32" t="s">
        <v>365</v>
      </c>
      <c r="C525" s="69" t="s">
        <v>366</v>
      </c>
      <c r="D525" s="90" t="s">
        <v>20</v>
      </c>
      <c r="E525" s="29">
        <v>0</v>
      </c>
      <c r="F525" s="29">
        <v>270</v>
      </c>
      <c r="G525" s="29">
        <v>2600</v>
      </c>
      <c r="H525" s="104">
        <f>G525+F525+E525</f>
        <v>2870</v>
      </c>
      <c r="I525" s="142"/>
      <c r="J525" s="142">
        <f>I525*H525</f>
        <v>0</v>
      </c>
      <c r="K525" s="126">
        <v>0.08</v>
      </c>
      <c r="L525" s="142">
        <f>J525*K525+J525</f>
        <v>0</v>
      </c>
      <c r="M525" s="142"/>
      <c r="N525" s="142"/>
    </row>
    <row r="526" spans="1:14" s="49" customFormat="1" ht="107.25" customHeight="1">
      <c r="A526" s="144">
        <v>2</v>
      </c>
      <c r="B526" s="32" t="s">
        <v>421</v>
      </c>
      <c r="C526" s="69" t="s">
        <v>366</v>
      </c>
      <c r="D526" s="90" t="s">
        <v>20</v>
      </c>
      <c r="E526" s="29">
        <v>0</v>
      </c>
      <c r="F526" s="29">
        <v>650</v>
      </c>
      <c r="G526" s="29">
        <v>65</v>
      </c>
      <c r="H526" s="104">
        <f t="shared" ref="H526" si="80">G526+F526+E526</f>
        <v>715</v>
      </c>
      <c r="I526" s="142"/>
      <c r="J526" s="142">
        <f>I526*H526</f>
        <v>0</v>
      </c>
      <c r="K526" s="126">
        <v>0.08</v>
      </c>
      <c r="L526" s="142">
        <f>J526*K526+J526</f>
        <v>0</v>
      </c>
      <c r="M526" s="142"/>
      <c r="N526" s="142"/>
    </row>
    <row r="527" spans="1:14" s="50" customFormat="1" ht="22.5" customHeight="1">
      <c r="A527" s="305" t="s">
        <v>10</v>
      </c>
      <c r="B527" s="306"/>
      <c r="C527" s="306"/>
      <c r="D527" s="306"/>
      <c r="E527" s="306"/>
      <c r="F527" s="306"/>
      <c r="G527" s="306"/>
      <c r="H527" s="306"/>
      <c r="I527" s="307"/>
      <c r="J527" s="71">
        <f>SUM(J525:J526)</f>
        <v>0</v>
      </c>
      <c r="K527" s="59"/>
      <c r="L527" s="71">
        <f>SUM(L525:L526)</f>
        <v>0</v>
      </c>
      <c r="M527" s="207"/>
      <c r="N527" s="207"/>
    </row>
    <row r="528" spans="1:14" s="4" customFormat="1" ht="12.75">
      <c r="A528" s="214" t="s">
        <v>474</v>
      </c>
      <c r="B528" s="213"/>
      <c r="C528" s="213"/>
      <c r="D528" s="213"/>
      <c r="E528" s="6"/>
      <c r="F528" s="6"/>
      <c r="G528" s="18"/>
      <c r="H528" s="18"/>
      <c r="I528" s="18"/>
      <c r="J528" s="19"/>
      <c r="K528" s="121"/>
      <c r="L528" s="122"/>
      <c r="M528" s="122"/>
      <c r="N528" s="122"/>
    </row>
    <row r="529" spans="1:14" s="4" customFormat="1" ht="12.75">
      <c r="A529" s="213" t="s">
        <v>473</v>
      </c>
      <c r="B529" s="213"/>
      <c r="C529" s="213"/>
      <c r="D529" s="213"/>
      <c r="E529" s="6"/>
      <c r="F529" s="6"/>
      <c r="G529" s="18"/>
      <c r="H529" s="18"/>
      <c r="I529" s="18"/>
      <c r="J529" s="19"/>
      <c r="K529" s="121"/>
      <c r="L529" s="122"/>
      <c r="M529" s="122"/>
      <c r="N529" s="122"/>
    </row>
    <row r="530" spans="1:14" s="4" customFormat="1" ht="12.75">
      <c r="A530" s="213"/>
      <c r="B530" s="213"/>
      <c r="C530" s="213"/>
      <c r="D530" s="213"/>
      <c r="E530" s="6"/>
      <c r="F530" s="6"/>
      <c r="G530" s="18"/>
      <c r="H530" s="18"/>
      <c r="I530" s="18"/>
      <c r="J530" s="19"/>
      <c r="K530" s="121"/>
      <c r="L530" s="122"/>
      <c r="M530" s="122"/>
      <c r="N530" s="122"/>
    </row>
    <row r="531" spans="1:14" s="4" customFormat="1" ht="12.75">
      <c r="A531" s="213"/>
      <c r="B531" s="213"/>
      <c r="C531" s="213"/>
      <c r="D531" s="213"/>
      <c r="E531" s="6"/>
      <c r="F531" s="6"/>
      <c r="G531" s="18"/>
      <c r="H531" s="18"/>
      <c r="I531" s="18"/>
      <c r="J531" s="19"/>
      <c r="K531" s="121"/>
      <c r="L531" s="122"/>
      <c r="M531" s="122"/>
      <c r="N531" s="122"/>
    </row>
    <row r="532" spans="1:14" s="12" customFormat="1" ht="20.25" customHeight="1" thickBot="1">
      <c r="A532" s="127" t="s">
        <v>340</v>
      </c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</row>
    <row r="533" spans="1:14" s="65" customFormat="1" ht="20.25" customHeight="1">
      <c r="A533" s="277" t="s">
        <v>0</v>
      </c>
      <c r="B533" s="279" t="s">
        <v>1</v>
      </c>
      <c r="C533" s="281" t="s">
        <v>12</v>
      </c>
      <c r="D533" s="281" t="s">
        <v>11</v>
      </c>
      <c r="E533" s="308" t="s">
        <v>511</v>
      </c>
      <c r="F533" s="283"/>
      <c r="G533" s="283"/>
      <c r="H533" s="284"/>
      <c r="I533" s="285" t="s">
        <v>3</v>
      </c>
      <c r="J533" s="287" t="s">
        <v>4</v>
      </c>
      <c r="K533" s="289" t="s">
        <v>5</v>
      </c>
      <c r="L533" s="285" t="s">
        <v>6</v>
      </c>
      <c r="M533" s="276" t="s">
        <v>471</v>
      </c>
      <c r="N533" s="276" t="s">
        <v>472</v>
      </c>
    </row>
    <row r="534" spans="1:14" s="65" customFormat="1" ht="18" customHeight="1">
      <c r="A534" s="278"/>
      <c r="B534" s="280"/>
      <c r="C534" s="282"/>
      <c r="D534" s="282"/>
      <c r="E534" s="37" t="s">
        <v>17</v>
      </c>
      <c r="F534" s="38" t="s">
        <v>7</v>
      </c>
      <c r="G534" s="38" t="s">
        <v>8</v>
      </c>
      <c r="H534" s="39" t="s">
        <v>9</v>
      </c>
      <c r="I534" s="286"/>
      <c r="J534" s="288"/>
      <c r="K534" s="290"/>
      <c r="L534" s="286"/>
      <c r="M534" s="276"/>
      <c r="N534" s="276"/>
    </row>
    <row r="535" spans="1:14" s="65" customFormat="1" ht="17.25" customHeight="1">
      <c r="A535" s="40">
        <v>1</v>
      </c>
      <c r="B535" s="40">
        <v>2</v>
      </c>
      <c r="C535" s="103">
        <v>3</v>
      </c>
      <c r="D535" s="103">
        <v>4</v>
      </c>
      <c r="E535" s="272">
        <v>5</v>
      </c>
      <c r="F535" s="273"/>
      <c r="G535" s="273"/>
      <c r="H535" s="274"/>
      <c r="I535" s="40">
        <v>6</v>
      </c>
      <c r="J535" s="42">
        <v>7</v>
      </c>
      <c r="K535" s="42">
        <v>8</v>
      </c>
      <c r="L535" s="40">
        <v>9</v>
      </c>
      <c r="M535" s="40">
        <v>10</v>
      </c>
      <c r="N535" s="40">
        <v>11</v>
      </c>
    </row>
    <row r="536" spans="1:14" s="49" customFormat="1" ht="69" customHeight="1">
      <c r="A536" s="319">
        <v>1</v>
      </c>
      <c r="B536" s="329" t="s">
        <v>315</v>
      </c>
      <c r="C536" s="90" t="s">
        <v>273</v>
      </c>
      <c r="D536" s="90" t="s">
        <v>20</v>
      </c>
      <c r="E536" s="29">
        <v>0</v>
      </c>
      <c r="F536" s="29">
        <v>52</v>
      </c>
      <c r="G536" s="29">
        <v>0</v>
      </c>
      <c r="H536" s="104">
        <f t="shared" ref="H536:H537" si="81">G536+F536+E536</f>
        <v>52</v>
      </c>
      <c r="I536" s="142"/>
      <c r="J536" s="160">
        <f t="shared" ref="J536:J537" si="82">H536*I536</f>
        <v>0</v>
      </c>
      <c r="K536" s="126">
        <v>0.08</v>
      </c>
      <c r="L536" s="142">
        <f t="shared" ref="L536:L544" si="83">J536*K536+J536</f>
        <v>0</v>
      </c>
      <c r="M536" s="142"/>
      <c r="N536" s="142"/>
    </row>
    <row r="537" spans="1:14" s="49" customFormat="1" ht="120" customHeight="1">
      <c r="A537" s="320"/>
      <c r="B537" s="329"/>
      <c r="C537" s="90" t="s">
        <v>269</v>
      </c>
      <c r="D537" s="90" t="s">
        <v>20</v>
      </c>
      <c r="E537" s="29">
        <v>26</v>
      </c>
      <c r="F537" s="29">
        <v>0</v>
      </c>
      <c r="G537" s="29">
        <v>0</v>
      </c>
      <c r="H537" s="104">
        <f t="shared" si="81"/>
        <v>26</v>
      </c>
      <c r="I537" s="142"/>
      <c r="J537" s="160">
        <f t="shared" si="82"/>
        <v>0</v>
      </c>
      <c r="K537" s="126">
        <v>0.08</v>
      </c>
      <c r="L537" s="142">
        <f t="shared" si="83"/>
        <v>0</v>
      </c>
      <c r="M537" s="142"/>
      <c r="N537" s="142"/>
    </row>
    <row r="538" spans="1:14" s="49" customFormat="1" ht="56.25" customHeight="1">
      <c r="A538" s="321">
        <v>2</v>
      </c>
      <c r="B538" s="309" t="s">
        <v>313</v>
      </c>
      <c r="C538" s="90" t="s">
        <v>263</v>
      </c>
      <c r="D538" s="90" t="s">
        <v>41</v>
      </c>
      <c r="E538" s="29">
        <v>0</v>
      </c>
      <c r="F538" s="29">
        <v>26</v>
      </c>
      <c r="G538" s="29">
        <v>0</v>
      </c>
      <c r="H538" s="104">
        <f>G538+F538+E538</f>
        <v>26</v>
      </c>
      <c r="I538" s="142"/>
      <c r="J538" s="160">
        <f>H538*I538</f>
        <v>0</v>
      </c>
      <c r="K538" s="126">
        <v>0.08</v>
      </c>
      <c r="L538" s="142">
        <f t="shared" si="83"/>
        <v>0</v>
      </c>
      <c r="M538" s="142"/>
      <c r="N538" s="142"/>
    </row>
    <row r="539" spans="1:14" s="49" customFormat="1" ht="120.75" customHeight="1">
      <c r="A539" s="321"/>
      <c r="B539" s="310"/>
      <c r="C539" s="90" t="s">
        <v>28</v>
      </c>
      <c r="D539" s="90" t="s">
        <v>41</v>
      </c>
      <c r="E539" s="29">
        <v>0</v>
      </c>
      <c r="F539" s="29">
        <v>13</v>
      </c>
      <c r="G539" s="29">
        <v>0</v>
      </c>
      <c r="H539" s="104">
        <f t="shared" ref="H539:H544" si="84">G539+F539+E539</f>
        <v>13</v>
      </c>
      <c r="I539" s="142"/>
      <c r="J539" s="160">
        <f t="shared" ref="J539:J544" si="85">H539*I539</f>
        <v>0</v>
      </c>
      <c r="K539" s="126">
        <v>0.08</v>
      </c>
      <c r="L539" s="142">
        <f t="shared" si="83"/>
        <v>0</v>
      </c>
      <c r="M539" s="142"/>
      <c r="N539" s="142"/>
    </row>
    <row r="540" spans="1:14" s="49" customFormat="1" ht="27.75" customHeight="1">
      <c r="A540" s="321">
        <v>3</v>
      </c>
      <c r="B540" s="329" t="s">
        <v>314</v>
      </c>
      <c r="C540" s="178" t="s">
        <v>264</v>
      </c>
      <c r="D540" s="90" t="s">
        <v>41</v>
      </c>
      <c r="E540" s="29">
        <v>0</v>
      </c>
      <c r="F540" s="29">
        <v>13</v>
      </c>
      <c r="G540" s="29">
        <v>0</v>
      </c>
      <c r="H540" s="104">
        <f t="shared" si="84"/>
        <v>13</v>
      </c>
      <c r="I540" s="142"/>
      <c r="J540" s="160">
        <f t="shared" si="85"/>
        <v>0</v>
      </c>
      <c r="K540" s="126">
        <v>0.08</v>
      </c>
      <c r="L540" s="142">
        <f t="shared" si="83"/>
        <v>0</v>
      </c>
      <c r="M540" s="142"/>
      <c r="N540" s="142"/>
    </row>
    <row r="541" spans="1:14" s="49" customFormat="1" ht="27.75" customHeight="1">
      <c r="A541" s="321"/>
      <c r="B541" s="329"/>
      <c r="C541" s="178" t="s">
        <v>265</v>
      </c>
      <c r="D541" s="90" t="s">
        <v>41</v>
      </c>
      <c r="E541" s="29">
        <v>0</v>
      </c>
      <c r="F541" s="29">
        <v>52</v>
      </c>
      <c r="G541" s="29">
        <v>0</v>
      </c>
      <c r="H541" s="104">
        <f t="shared" si="84"/>
        <v>52</v>
      </c>
      <c r="I541" s="142"/>
      <c r="J541" s="160">
        <f t="shared" si="85"/>
        <v>0</v>
      </c>
      <c r="K541" s="126">
        <v>0.08</v>
      </c>
      <c r="L541" s="142">
        <f t="shared" si="83"/>
        <v>0</v>
      </c>
      <c r="M541" s="142"/>
      <c r="N541" s="142"/>
    </row>
    <row r="542" spans="1:14" s="49" customFormat="1" ht="33" customHeight="1">
      <c r="A542" s="321"/>
      <c r="B542" s="329"/>
      <c r="C542" s="178" t="s">
        <v>266</v>
      </c>
      <c r="D542" s="90" t="s">
        <v>41</v>
      </c>
      <c r="E542" s="29">
        <v>0</v>
      </c>
      <c r="F542" s="29">
        <v>39</v>
      </c>
      <c r="G542" s="29">
        <v>0</v>
      </c>
      <c r="H542" s="104">
        <f t="shared" si="84"/>
        <v>39</v>
      </c>
      <c r="I542" s="142"/>
      <c r="J542" s="160">
        <f t="shared" si="85"/>
        <v>0</v>
      </c>
      <c r="K542" s="126">
        <v>0.08</v>
      </c>
      <c r="L542" s="142">
        <f t="shared" si="83"/>
        <v>0</v>
      </c>
      <c r="M542" s="142"/>
      <c r="N542" s="142"/>
    </row>
    <row r="543" spans="1:14" s="49" customFormat="1" ht="26.25" customHeight="1">
      <c r="A543" s="321"/>
      <c r="B543" s="329"/>
      <c r="C543" s="178" t="s">
        <v>267</v>
      </c>
      <c r="D543" s="90" t="s">
        <v>41</v>
      </c>
      <c r="E543" s="29">
        <v>13</v>
      </c>
      <c r="F543" s="29">
        <v>26</v>
      </c>
      <c r="G543" s="29">
        <v>0</v>
      </c>
      <c r="H543" s="104">
        <f t="shared" si="84"/>
        <v>39</v>
      </c>
      <c r="I543" s="142"/>
      <c r="J543" s="160">
        <f t="shared" si="85"/>
        <v>0</v>
      </c>
      <c r="K543" s="126">
        <v>0.08</v>
      </c>
      <c r="L543" s="142">
        <f t="shared" si="83"/>
        <v>0</v>
      </c>
      <c r="M543" s="142"/>
      <c r="N543" s="142"/>
    </row>
    <row r="544" spans="1:14" s="49" customFormat="1" ht="54" customHeight="1">
      <c r="A544" s="321"/>
      <c r="B544" s="329"/>
      <c r="C544" s="178" t="s">
        <v>268</v>
      </c>
      <c r="D544" s="90" t="s">
        <v>41</v>
      </c>
      <c r="E544" s="29">
        <v>0</v>
      </c>
      <c r="F544" s="29">
        <v>65</v>
      </c>
      <c r="G544" s="29">
        <v>0</v>
      </c>
      <c r="H544" s="104">
        <f t="shared" si="84"/>
        <v>65</v>
      </c>
      <c r="I544" s="142"/>
      <c r="J544" s="160">
        <f t="shared" si="85"/>
        <v>0</v>
      </c>
      <c r="K544" s="126">
        <v>0.08</v>
      </c>
      <c r="L544" s="142">
        <f t="shared" si="83"/>
        <v>0</v>
      </c>
      <c r="M544" s="142"/>
      <c r="N544" s="142"/>
    </row>
    <row r="545" spans="1:14" s="50" customFormat="1" ht="23.25" customHeight="1">
      <c r="A545" s="305" t="s">
        <v>10</v>
      </c>
      <c r="B545" s="306"/>
      <c r="C545" s="306"/>
      <c r="D545" s="306"/>
      <c r="E545" s="306"/>
      <c r="F545" s="306"/>
      <c r="G545" s="306"/>
      <c r="H545" s="306"/>
      <c r="I545" s="307"/>
      <c r="J545" s="71">
        <f>SUM(J538:J544)</f>
        <v>0</v>
      </c>
      <c r="K545" s="59"/>
      <c r="L545" s="71">
        <f>SUM(L538:L544)</f>
        <v>0</v>
      </c>
      <c r="M545" s="207"/>
      <c r="N545" s="207"/>
    </row>
    <row r="546" spans="1:14" s="4" customFormat="1" ht="12.75">
      <c r="A546" s="214" t="s">
        <v>474</v>
      </c>
      <c r="B546" s="213"/>
      <c r="C546" s="213"/>
      <c r="D546" s="213"/>
      <c r="E546" s="6"/>
      <c r="F546" s="6"/>
      <c r="G546" s="18"/>
      <c r="H546" s="18"/>
      <c r="I546" s="18"/>
      <c r="J546" s="19"/>
      <c r="K546" s="121"/>
      <c r="L546" s="121"/>
      <c r="M546" s="121"/>
      <c r="N546" s="121"/>
    </row>
    <row r="547" spans="1:14" s="4" customFormat="1" ht="12.75">
      <c r="A547" s="213" t="s">
        <v>473</v>
      </c>
      <c r="B547" s="213"/>
      <c r="C547" s="213"/>
      <c r="D547" s="213"/>
      <c r="E547" s="6"/>
      <c r="F547" s="6"/>
      <c r="G547" s="18"/>
      <c r="H547" s="18"/>
      <c r="I547" s="18"/>
      <c r="J547" s="19"/>
      <c r="K547" s="121"/>
      <c r="L547" s="121"/>
      <c r="M547" s="121"/>
      <c r="N547" s="121"/>
    </row>
    <row r="548" spans="1:14" s="4" customFormat="1" ht="12.75">
      <c r="A548" s="120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</row>
    <row r="549" spans="1:14" s="4" customFormat="1" ht="12.75">
      <c r="A549" s="120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</row>
    <row r="550" spans="1:14" s="12" customFormat="1" ht="18.75" customHeight="1" thickBot="1">
      <c r="A550" s="127" t="s">
        <v>424</v>
      </c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</row>
    <row r="551" spans="1:14" s="65" customFormat="1" ht="20.25" customHeight="1">
      <c r="A551" s="277" t="s">
        <v>0</v>
      </c>
      <c r="B551" s="279" t="s">
        <v>1</v>
      </c>
      <c r="C551" s="281" t="s">
        <v>12</v>
      </c>
      <c r="D551" s="281" t="s">
        <v>11</v>
      </c>
      <c r="E551" s="308" t="s">
        <v>511</v>
      </c>
      <c r="F551" s="283"/>
      <c r="G551" s="283"/>
      <c r="H551" s="284"/>
      <c r="I551" s="285" t="s">
        <v>3</v>
      </c>
      <c r="J551" s="287" t="s">
        <v>4</v>
      </c>
      <c r="K551" s="289" t="s">
        <v>5</v>
      </c>
      <c r="L551" s="285" t="s">
        <v>6</v>
      </c>
      <c r="M551" s="276" t="s">
        <v>471</v>
      </c>
      <c r="N551" s="276" t="s">
        <v>472</v>
      </c>
    </row>
    <row r="552" spans="1:14" s="65" customFormat="1" ht="21.75" customHeight="1">
      <c r="A552" s="278"/>
      <c r="B552" s="280"/>
      <c r="C552" s="282"/>
      <c r="D552" s="282"/>
      <c r="E552" s="37" t="s">
        <v>17</v>
      </c>
      <c r="F552" s="38" t="s">
        <v>7</v>
      </c>
      <c r="G552" s="38" t="s">
        <v>8</v>
      </c>
      <c r="H552" s="39" t="s">
        <v>9</v>
      </c>
      <c r="I552" s="286"/>
      <c r="J552" s="288"/>
      <c r="K552" s="290"/>
      <c r="L552" s="286"/>
      <c r="M552" s="276"/>
      <c r="N552" s="276"/>
    </row>
    <row r="553" spans="1:14" s="65" customFormat="1" ht="17.25" customHeight="1">
      <c r="A553" s="40">
        <v>1</v>
      </c>
      <c r="B553" s="40">
        <v>2</v>
      </c>
      <c r="C553" s="103">
        <v>3</v>
      </c>
      <c r="D553" s="103">
        <v>4</v>
      </c>
      <c r="E553" s="272">
        <v>5</v>
      </c>
      <c r="F553" s="273"/>
      <c r="G553" s="273"/>
      <c r="H553" s="274"/>
      <c r="I553" s="40">
        <v>6</v>
      </c>
      <c r="J553" s="42">
        <v>7</v>
      </c>
      <c r="K553" s="42">
        <v>8</v>
      </c>
      <c r="L553" s="40">
        <v>9</v>
      </c>
      <c r="M553" s="40">
        <v>10</v>
      </c>
      <c r="N553" s="40">
        <v>11</v>
      </c>
    </row>
    <row r="554" spans="1:14" s="49" customFormat="1" ht="26.25" customHeight="1">
      <c r="A554" s="314">
        <v>1</v>
      </c>
      <c r="B554" s="291" t="s">
        <v>459</v>
      </c>
      <c r="C554" s="147" t="s">
        <v>37</v>
      </c>
      <c r="D554" s="90" t="s">
        <v>20</v>
      </c>
      <c r="E554" s="29">
        <v>650</v>
      </c>
      <c r="F554" s="29">
        <v>650</v>
      </c>
      <c r="G554" s="29">
        <v>0</v>
      </c>
      <c r="H554" s="104">
        <f t="shared" ref="H554:H557" si="86">G554+F554+E554</f>
        <v>1300</v>
      </c>
      <c r="I554" s="142"/>
      <c r="J554" s="142">
        <f>I554*H554</f>
        <v>0</v>
      </c>
      <c r="K554" s="126">
        <v>0.08</v>
      </c>
      <c r="L554" s="142">
        <f>J554*K554+J554</f>
        <v>0</v>
      </c>
      <c r="M554" s="142"/>
      <c r="N554" s="142"/>
    </row>
    <row r="555" spans="1:14" s="49" customFormat="1" ht="25.5" customHeight="1">
      <c r="A555" s="300"/>
      <c r="B555" s="315"/>
      <c r="C555" s="148" t="s">
        <v>280</v>
      </c>
      <c r="D555" s="90" t="s">
        <v>20</v>
      </c>
      <c r="E555" s="29">
        <v>650</v>
      </c>
      <c r="F555" s="29">
        <v>260</v>
      </c>
      <c r="G555" s="29">
        <v>0</v>
      </c>
      <c r="H555" s="104">
        <f t="shared" si="86"/>
        <v>910</v>
      </c>
      <c r="I555" s="142"/>
      <c r="J555" s="142">
        <f t="shared" ref="J555:J557" si="87">I555*H555</f>
        <v>0</v>
      </c>
      <c r="K555" s="126">
        <v>0.08</v>
      </c>
      <c r="L555" s="142">
        <f>J555*K555+J555</f>
        <v>0</v>
      </c>
      <c r="M555" s="142"/>
      <c r="N555" s="142"/>
    </row>
    <row r="556" spans="1:14" s="49" customFormat="1" ht="27" customHeight="1">
      <c r="A556" s="299">
        <v>2</v>
      </c>
      <c r="B556" s="328" t="s">
        <v>279</v>
      </c>
      <c r="C556" s="157" t="s">
        <v>280</v>
      </c>
      <c r="D556" s="90" t="s">
        <v>20</v>
      </c>
      <c r="E556" s="29">
        <v>130</v>
      </c>
      <c r="F556" s="29">
        <v>390</v>
      </c>
      <c r="G556" s="29">
        <v>0</v>
      </c>
      <c r="H556" s="104">
        <f t="shared" si="86"/>
        <v>520</v>
      </c>
      <c r="I556" s="142"/>
      <c r="J556" s="142">
        <f t="shared" si="87"/>
        <v>0</v>
      </c>
      <c r="K556" s="126">
        <v>0.08</v>
      </c>
      <c r="L556" s="142">
        <f>J556*K556+J556</f>
        <v>0</v>
      </c>
      <c r="M556" s="142"/>
      <c r="N556" s="142"/>
    </row>
    <row r="557" spans="1:14" s="49" customFormat="1" ht="32.25" customHeight="1">
      <c r="A557" s="300"/>
      <c r="B557" s="328"/>
      <c r="C557" s="147" t="s">
        <v>37</v>
      </c>
      <c r="D557" s="90" t="s">
        <v>20</v>
      </c>
      <c r="E557" s="29">
        <v>130</v>
      </c>
      <c r="F557" s="29">
        <v>260</v>
      </c>
      <c r="G557" s="29">
        <v>0</v>
      </c>
      <c r="H557" s="104">
        <f t="shared" si="86"/>
        <v>390</v>
      </c>
      <c r="I557" s="142"/>
      <c r="J557" s="142">
        <f t="shared" si="87"/>
        <v>0</v>
      </c>
      <c r="K557" s="126">
        <v>0.08</v>
      </c>
      <c r="L557" s="142">
        <f>J557*K557+J557</f>
        <v>0</v>
      </c>
      <c r="M557" s="142"/>
      <c r="N557" s="142"/>
    </row>
    <row r="558" spans="1:14" s="50" customFormat="1" ht="24" customHeight="1">
      <c r="A558" s="305" t="s">
        <v>10</v>
      </c>
      <c r="B558" s="306"/>
      <c r="C558" s="306"/>
      <c r="D558" s="306"/>
      <c r="E558" s="306"/>
      <c r="F558" s="306"/>
      <c r="G558" s="306"/>
      <c r="H558" s="306"/>
      <c r="I558" s="307"/>
      <c r="J558" s="71">
        <f>SUM(J554:J557)</f>
        <v>0</v>
      </c>
      <c r="K558" s="59"/>
      <c r="L558" s="71">
        <f>SUM(L554:L557)</f>
        <v>0</v>
      </c>
      <c r="M558" s="207"/>
      <c r="N558" s="207"/>
    </row>
    <row r="559" spans="1:14" s="4" customFormat="1" ht="12.75">
      <c r="A559" s="214" t="s">
        <v>474</v>
      </c>
      <c r="B559" s="213"/>
      <c r="C559" s="213"/>
      <c r="D559" s="213"/>
      <c r="E559" s="6"/>
      <c r="F559" s="6"/>
      <c r="G559" s="18"/>
      <c r="H559" s="18"/>
      <c r="I559" s="18"/>
      <c r="J559" s="19"/>
      <c r="K559" s="158"/>
      <c r="L559" s="158"/>
      <c r="M559" s="158"/>
      <c r="N559" s="158"/>
    </row>
    <row r="560" spans="1:14" s="4" customFormat="1" ht="12.75">
      <c r="A560" s="213" t="s">
        <v>473</v>
      </c>
      <c r="B560" s="213"/>
      <c r="C560" s="213"/>
      <c r="D560" s="213"/>
      <c r="E560" s="6"/>
      <c r="F560" s="6"/>
      <c r="G560" s="18"/>
      <c r="H560" s="18"/>
      <c r="I560" s="18"/>
      <c r="J560" s="19"/>
      <c r="K560" s="121"/>
      <c r="L560" s="121"/>
      <c r="M560" s="121"/>
      <c r="N560" s="121"/>
    </row>
    <row r="561" spans="1:14" s="4" customFormat="1" ht="12.75">
      <c r="A561" s="213"/>
      <c r="B561" s="213"/>
      <c r="C561" s="213"/>
      <c r="D561" s="213"/>
      <c r="E561" s="6"/>
      <c r="F561" s="6"/>
      <c r="G561" s="18"/>
      <c r="H561" s="18"/>
      <c r="I561" s="18"/>
      <c r="J561" s="19"/>
      <c r="K561" s="121"/>
      <c r="L561" s="121"/>
      <c r="M561" s="121"/>
      <c r="N561" s="121"/>
    </row>
    <row r="562" spans="1:14" s="12" customFormat="1" ht="13.5" thickBot="1">
      <c r="A562" s="127" t="s">
        <v>425</v>
      </c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</row>
    <row r="563" spans="1:14" s="9" customFormat="1" ht="20.25" customHeight="1">
      <c r="A563" s="277" t="s">
        <v>0</v>
      </c>
      <c r="B563" s="279" t="s">
        <v>1</v>
      </c>
      <c r="C563" s="281" t="s">
        <v>12</v>
      </c>
      <c r="D563" s="281" t="s">
        <v>11</v>
      </c>
      <c r="E563" s="308" t="s">
        <v>511</v>
      </c>
      <c r="F563" s="283"/>
      <c r="G563" s="283"/>
      <c r="H563" s="284"/>
      <c r="I563" s="285" t="s">
        <v>3</v>
      </c>
      <c r="J563" s="287" t="s">
        <v>4</v>
      </c>
      <c r="K563" s="289" t="s">
        <v>5</v>
      </c>
      <c r="L563" s="285" t="s">
        <v>6</v>
      </c>
      <c r="M563" s="276" t="s">
        <v>471</v>
      </c>
      <c r="N563" s="276" t="s">
        <v>472</v>
      </c>
    </row>
    <row r="564" spans="1:14" s="9" customFormat="1" ht="20.25" customHeight="1">
      <c r="A564" s="278"/>
      <c r="B564" s="280"/>
      <c r="C564" s="282"/>
      <c r="D564" s="282"/>
      <c r="E564" s="37" t="s">
        <v>17</v>
      </c>
      <c r="F564" s="38" t="s">
        <v>7</v>
      </c>
      <c r="G564" s="38" t="s">
        <v>8</v>
      </c>
      <c r="H564" s="39" t="s">
        <v>9</v>
      </c>
      <c r="I564" s="286"/>
      <c r="J564" s="288"/>
      <c r="K564" s="290"/>
      <c r="L564" s="286"/>
      <c r="M564" s="276"/>
      <c r="N564" s="276"/>
    </row>
    <row r="565" spans="1:14" s="9" customFormat="1" ht="16.5" customHeight="1">
      <c r="A565" s="40">
        <v>1</v>
      </c>
      <c r="B565" s="40">
        <v>2</v>
      </c>
      <c r="C565" s="103">
        <v>3</v>
      </c>
      <c r="D565" s="103">
        <v>4</v>
      </c>
      <c r="E565" s="272">
        <v>5</v>
      </c>
      <c r="F565" s="273"/>
      <c r="G565" s="273"/>
      <c r="H565" s="274"/>
      <c r="I565" s="40">
        <v>6</v>
      </c>
      <c r="J565" s="42">
        <v>7</v>
      </c>
      <c r="K565" s="42">
        <v>8</v>
      </c>
      <c r="L565" s="40">
        <v>9</v>
      </c>
      <c r="M565" s="40">
        <v>10</v>
      </c>
      <c r="N565" s="40">
        <v>11</v>
      </c>
    </row>
    <row r="566" spans="1:14" s="4" customFormat="1" ht="33" customHeight="1">
      <c r="A566" s="319">
        <v>1</v>
      </c>
      <c r="B566" s="309" t="s">
        <v>304</v>
      </c>
      <c r="C566" s="90" t="s">
        <v>303</v>
      </c>
      <c r="D566" s="90" t="s">
        <v>20</v>
      </c>
      <c r="E566" s="29">
        <v>0</v>
      </c>
      <c r="F566" s="29">
        <v>7</v>
      </c>
      <c r="G566" s="29">
        <v>0</v>
      </c>
      <c r="H566" s="108">
        <f t="shared" ref="H566:H567" si="88">G566+F566+E566</f>
        <v>7</v>
      </c>
      <c r="I566" s="142"/>
      <c r="J566" s="142">
        <f>H566*I566</f>
        <v>0</v>
      </c>
      <c r="K566" s="126">
        <v>0.08</v>
      </c>
      <c r="L566" s="142">
        <f>J566*K566+J566</f>
        <v>0</v>
      </c>
      <c r="M566" s="142"/>
      <c r="N566" s="142"/>
    </row>
    <row r="567" spans="1:14" s="4" customFormat="1" ht="82.5" customHeight="1">
      <c r="A567" s="320"/>
      <c r="B567" s="310"/>
      <c r="C567" s="90" t="s">
        <v>302</v>
      </c>
      <c r="D567" s="90" t="s">
        <v>20</v>
      </c>
      <c r="E567" s="29">
        <v>0</v>
      </c>
      <c r="F567" s="29">
        <v>7</v>
      </c>
      <c r="G567" s="29">
        <v>0</v>
      </c>
      <c r="H567" s="108">
        <f t="shared" si="88"/>
        <v>7</v>
      </c>
      <c r="I567" s="142"/>
      <c r="J567" s="142">
        <f>H567*I567</f>
        <v>0</v>
      </c>
      <c r="K567" s="126">
        <v>0.08</v>
      </c>
      <c r="L567" s="142">
        <f>J567*K567+J567</f>
        <v>0</v>
      </c>
      <c r="M567" s="142"/>
      <c r="N567" s="142"/>
    </row>
    <row r="568" spans="1:14" s="6" customFormat="1" ht="24" customHeight="1">
      <c r="A568" s="305" t="s">
        <v>10</v>
      </c>
      <c r="B568" s="306"/>
      <c r="C568" s="306"/>
      <c r="D568" s="306"/>
      <c r="E568" s="306"/>
      <c r="F568" s="306"/>
      <c r="G568" s="306"/>
      <c r="H568" s="306"/>
      <c r="I568" s="307"/>
      <c r="J568" s="71">
        <f>SUM(J566:J567)</f>
        <v>0</v>
      </c>
      <c r="K568" s="59"/>
      <c r="L568" s="71">
        <f>SUM(L566:L567)</f>
        <v>0</v>
      </c>
      <c r="M568" s="207"/>
      <c r="N568" s="207"/>
    </row>
    <row r="569" spans="1:14" ht="19.5" customHeight="1">
      <c r="A569" s="214" t="s">
        <v>474</v>
      </c>
      <c r="B569" s="213"/>
      <c r="C569" s="213"/>
      <c r="D569" s="213"/>
      <c r="E569" s="6"/>
      <c r="F569" s="6"/>
      <c r="G569" s="18"/>
      <c r="H569" s="18"/>
      <c r="I569" s="18"/>
      <c r="J569" s="19"/>
      <c r="K569" s="121"/>
      <c r="L569" s="121"/>
      <c r="M569" s="121"/>
      <c r="N569" s="121"/>
    </row>
    <row r="570" spans="1:14" ht="19.5" customHeight="1">
      <c r="A570" s="213" t="s">
        <v>473</v>
      </c>
      <c r="B570" s="213"/>
      <c r="C570" s="213"/>
      <c r="D570" s="213"/>
      <c r="E570" s="6"/>
      <c r="F570" s="6"/>
      <c r="G570" s="18"/>
      <c r="H570" s="18"/>
      <c r="I570" s="18"/>
      <c r="J570" s="19"/>
      <c r="K570" s="121"/>
      <c r="L570" s="121"/>
      <c r="M570" s="121"/>
      <c r="N570" s="121"/>
    </row>
    <row r="571" spans="1:14" ht="19.5" customHeight="1">
      <c r="A571" s="120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</row>
    <row r="572" spans="1:14">
      <c r="A572" s="120"/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</row>
    <row r="573" spans="1:14" s="13" customFormat="1" ht="15.75" thickBot="1">
      <c r="A573" s="127" t="s">
        <v>426</v>
      </c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</row>
    <row r="574" spans="1:14" s="9" customFormat="1" ht="20.25" customHeight="1">
      <c r="A574" s="388" t="s">
        <v>0</v>
      </c>
      <c r="B574" s="392" t="s">
        <v>1</v>
      </c>
      <c r="C574" s="332" t="s">
        <v>12</v>
      </c>
      <c r="D574" s="332" t="s">
        <v>11</v>
      </c>
      <c r="E574" s="334" t="s">
        <v>511</v>
      </c>
      <c r="F574" s="335"/>
      <c r="G574" s="335"/>
      <c r="H574" s="336"/>
      <c r="I574" s="323" t="s">
        <v>3</v>
      </c>
      <c r="J574" s="325" t="s">
        <v>4</v>
      </c>
      <c r="K574" s="394" t="s">
        <v>5</v>
      </c>
      <c r="L574" s="323" t="s">
        <v>6</v>
      </c>
      <c r="M574" s="276" t="s">
        <v>471</v>
      </c>
      <c r="N574" s="276" t="s">
        <v>472</v>
      </c>
    </row>
    <row r="575" spans="1:14" s="9" customFormat="1" ht="24" customHeight="1">
      <c r="A575" s="389"/>
      <c r="B575" s="393"/>
      <c r="C575" s="333"/>
      <c r="D575" s="333"/>
      <c r="E575" s="60" t="s">
        <v>17</v>
      </c>
      <c r="F575" s="61" t="s">
        <v>7</v>
      </c>
      <c r="G575" s="61" t="s">
        <v>8</v>
      </c>
      <c r="H575" s="62" t="s">
        <v>9</v>
      </c>
      <c r="I575" s="324"/>
      <c r="J575" s="326"/>
      <c r="K575" s="395"/>
      <c r="L575" s="324"/>
      <c r="M575" s="276"/>
      <c r="N575" s="276"/>
    </row>
    <row r="576" spans="1:14" s="9" customFormat="1" ht="21" customHeight="1">
      <c r="A576" s="63">
        <v>1</v>
      </c>
      <c r="B576" s="63">
        <v>2</v>
      </c>
      <c r="C576" s="107">
        <v>3</v>
      </c>
      <c r="D576" s="107">
        <v>4</v>
      </c>
      <c r="E576" s="337">
        <v>5</v>
      </c>
      <c r="F576" s="338"/>
      <c r="G576" s="338"/>
      <c r="H576" s="339"/>
      <c r="I576" s="63">
        <v>6</v>
      </c>
      <c r="J576" s="64">
        <v>7</v>
      </c>
      <c r="K576" s="64">
        <v>8</v>
      </c>
      <c r="L576" s="63">
        <v>9</v>
      </c>
      <c r="M576" s="40">
        <v>10</v>
      </c>
      <c r="N576" s="40">
        <v>11</v>
      </c>
    </row>
    <row r="577" spans="1:14" s="49" customFormat="1" ht="39.75" customHeight="1">
      <c r="A577" s="299">
        <v>1</v>
      </c>
      <c r="B577" s="309" t="s">
        <v>467</v>
      </c>
      <c r="C577" s="90" t="s">
        <v>316</v>
      </c>
      <c r="D577" s="90" t="s">
        <v>41</v>
      </c>
      <c r="E577" s="29">
        <v>0</v>
      </c>
      <c r="F577" s="29">
        <v>65</v>
      </c>
      <c r="G577" s="29">
        <v>0</v>
      </c>
      <c r="H577" s="108">
        <f t="shared" ref="H577:H590" si="89">G577+F577+E577</f>
        <v>65</v>
      </c>
      <c r="I577" s="142"/>
      <c r="J577" s="142">
        <f>H577*I577</f>
        <v>0</v>
      </c>
      <c r="K577" s="126">
        <v>0.08</v>
      </c>
      <c r="L577" s="142">
        <f t="shared" ref="L577:L583" si="90">J577*K577+J577</f>
        <v>0</v>
      </c>
      <c r="M577" s="142"/>
      <c r="N577" s="142"/>
    </row>
    <row r="578" spans="1:14" s="49" customFormat="1" ht="39.75" customHeight="1">
      <c r="A578" s="314"/>
      <c r="B578" s="322"/>
      <c r="C578" s="47" t="s">
        <v>480</v>
      </c>
      <c r="D578" s="90" t="s">
        <v>41</v>
      </c>
      <c r="E578" s="29">
        <v>0</v>
      </c>
      <c r="F578" s="29">
        <v>65</v>
      </c>
      <c r="G578" s="29">
        <v>0</v>
      </c>
      <c r="H578" s="193">
        <f t="shared" si="89"/>
        <v>65</v>
      </c>
      <c r="I578" s="142"/>
      <c r="J578" s="142">
        <f>H578*I578</f>
        <v>0</v>
      </c>
      <c r="K578" s="126">
        <v>0.08</v>
      </c>
      <c r="L578" s="142">
        <f t="shared" si="90"/>
        <v>0</v>
      </c>
      <c r="M578" s="142"/>
      <c r="N578" s="142"/>
    </row>
    <row r="579" spans="1:14" s="49" customFormat="1" ht="51.75" customHeight="1">
      <c r="A579" s="300"/>
      <c r="B579" s="310"/>
      <c r="C579" s="47" t="s">
        <v>318</v>
      </c>
      <c r="D579" s="90" t="s">
        <v>41</v>
      </c>
      <c r="E579" s="29">
        <v>0</v>
      </c>
      <c r="F579" s="29">
        <v>65</v>
      </c>
      <c r="G579" s="29">
        <v>0</v>
      </c>
      <c r="H579" s="108">
        <f t="shared" si="89"/>
        <v>65</v>
      </c>
      <c r="I579" s="142"/>
      <c r="J579" s="142">
        <f t="shared" ref="J579:J590" si="91">H579*I579</f>
        <v>0</v>
      </c>
      <c r="K579" s="126">
        <v>0.08</v>
      </c>
      <c r="L579" s="142">
        <f t="shared" si="90"/>
        <v>0</v>
      </c>
      <c r="M579" s="142" t="s">
        <v>481</v>
      </c>
      <c r="N579" s="142"/>
    </row>
    <row r="580" spans="1:14" s="49" customFormat="1" ht="87.75" customHeight="1">
      <c r="A580" s="189">
        <v>2</v>
      </c>
      <c r="B580" s="188" t="s">
        <v>317</v>
      </c>
      <c r="C580" s="47" t="s">
        <v>318</v>
      </c>
      <c r="D580" s="90" t="s">
        <v>41</v>
      </c>
      <c r="E580" s="29">
        <v>0</v>
      </c>
      <c r="F580" s="29">
        <v>65</v>
      </c>
      <c r="G580" s="29">
        <v>0</v>
      </c>
      <c r="H580" s="108">
        <f t="shared" si="89"/>
        <v>65</v>
      </c>
      <c r="I580" s="142"/>
      <c r="J580" s="142">
        <f t="shared" si="91"/>
        <v>0</v>
      </c>
      <c r="K580" s="126">
        <v>0.08</v>
      </c>
      <c r="L580" s="142">
        <f t="shared" si="90"/>
        <v>0</v>
      </c>
      <c r="M580" s="142"/>
      <c r="N580" s="142"/>
    </row>
    <row r="581" spans="1:14" s="49" customFormat="1" ht="27" customHeight="1">
      <c r="A581" s="299">
        <v>3</v>
      </c>
      <c r="B581" s="309" t="s">
        <v>363</v>
      </c>
      <c r="C581" s="47" t="s">
        <v>318</v>
      </c>
      <c r="D581" s="90" t="s">
        <v>41</v>
      </c>
      <c r="E581" s="29">
        <v>0</v>
      </c>
      <c r="F581" s="29">
        <v>65</v>
      </c>
      <c r="G581" s="29">
        <v>0</v>
      </c>
      <c r="H581" s="108">
        <f t="shared" si="89"/>
        <v>65</v>
      </c>
      <c r="I581" s="142"/>
      <c r="J581" s="142">
        <f t="shared" si="91"/>
        <v>0</v>
      </c>
      <c r="K581" s="126">
        <v>0.08</v>
      </c>
      <c r="L581" s="142">
        <f t="shared" si="90"/>
        <v>0</v>
      </c>
      <c r="M581" s="142"/>
      <c r="N581" s="142"/>
    </row>
    <row r="582" spans="1:14" s="49" customFormat="1" ht="36" customHeight="1">
      <c r="A582" s="300"/>
      <c r="B582" s="310"/>
      <c r="C582" s="47" t="s">
        <v>362</v>
      </c>
      <c r="D582" s="90" t="s">
        <v>41</v>
      </c>
      <c r="E582" s="29">
        <v>0</v>
      </c>
      <c r="F582" s="29">
        <v>65</v>
      </c>
      <c r="G582" s="29">
        <v>0</v>
      </c>
      <c r="H582" s="108">
        <f t="shared" si="89"/>
        <v>65</v>
      </c>
      <c r="I582" s="142"/>
      <c r="J582" s="142">
        <f t="shared" si="91"/>
        <v>0</v>
      </c>
      <c r="K582" s="126">
        <v>0.08</v>
      </c>
      <c r="L582" s="142">
        <f t="shared" si="90"/>
        <v>0</v>
      </c>
      <c r="M582" s="142"/>
      <c r="N582" s="142"/>
    </row>
    <row r="583" spans="1:14" s="49" customFormat="1" ht="63.75" customHeight="1">
      <c r="A583" s="144">
        <v>4</v>
      </c>
      <c r="B583" s="176" t="s">
        <v>364</v>
      </c>
      <c r="C583" s="47" t="s">
        <v>122</v>
      </c>
      <c r="D583" s="90" t="s">
        <v>41</v>
      </c>
      <c r="E583" s="29">
        <v>0</v>
      </c>
      <c r="F583" s="29">
        <v>65</v>
      </c>
      <c r="G583" s="29">
        <v>0</v>
      </c>
      <c r="H583" s="108">
        <f t="shared" si="89"/>
        <v>65</v>
      </c>
      <c r="I583" s="142"/>
      <c r="J583" s="142">
        <f t="shared" si="91"/>
        <v>0</v>
      </c>
      <c r="K583" s="126">
        <v>0.08</v>
      </c>
      <c r="L583" s="142">
        <f t="shared" si="90"/>
        <v>0</v>
      </c>
      <c r="M583" s="142"/>
      <c r="N583" s="142"/>
    </row>
    <row r="584" spans="1:14" s="49" customFormat="1" ht="99" customHeight="1">
      <c r="A584" s="195">
        <v>5</v>
      </c>
      <c r="B584" s="196" t="s">
        <v>482</v>
      </c>
      <c r="C584" s="47" t="s">
        <v>318</v>
      </c>
      <c r="D584" s="90" t="s">
        <v>41</v>
      </c>
      <c r="E584" s="29">
        <v>0</v>
      </c>
      <c r="F584" s="197">
        <v>50</v>
      </c>
      <c r="G584" s="29">
        <v>0</v>
      </c>
      <c r="H584" s="193">
        <f t="shared" si="89"/>
        <v>50</v>
      </c>
      <c r="I584" s="142"/>
      <c r="J584" s="142">
        <f t="shared" si="91"/>
        <v>0</v>
      </c>
      <c r="K584" s="126">
        <v>0.08</v>
      </c>
      <c r="L584" s="142">
        <f t="shared" ref="L584:L590" si="92">J584*K584+J584</f>
        <v>0</v>
      </c>
      <c r="M584" s="142"/>
      <c r="N584" s="142"/>
    </row>
    <row r="585" spans="1:14" s="49" customFormat="1" ht="99" customHeight="1">
      <c r="A585" s="195">
        <v>6</v>
      </c>
      <c r="B585" s="196" t="s">
        <v>483</v>
      </c>
      <c r="C585" s="47" t="s">
        <v>69</v>
      </c>
      <c r="D585" s="90" t="s">
        <v>484</v>
      </c>
      <c r="E585" s="29">
        <v>0</v>
      </c>
      <c r="F585" s="197">
        <v>30</v>
      </c>
      <c r="G585" s="29">
        <v>0</v>
      </c>
      <c r="H585" s="193">
        <f t="shared" si="89"/>
        <v>30</v>
      </c>
      <c r="I585" s="142"/>
      <c r="J585" s="142">
        <f t="shared" si="91"/>
        <v>0</v>
      </c>
      <c r="K585" s="126">
        <v>0.08</v>
      </c>
      <c r="L585" s="142">
        <f t="shared" si="92"/>
        <v>0</v>
      </c>
      <c r="M585" s="142"/>
      <c r="N585" s="142"/>
    </row>
    <row r="586" spans="1:14" s="49" customFormat="1" ht="78.75" customHeight="1">
      <c r="A586" s="195">
        <v>7</v>
      </c>
      <c r="B586" s="196" t="s">
        <v>485</v>
      </c>
      <c r="C586" s="47" t="s">
        <v>362</v>
      </c>
      <c r="D586" s="90" t="s">
        <v>41</v>
      </c>
      <c r="E586" s="29">
        <v>0</v>
      </c>
      <c r="F586" s="197">
        <v>10</v>
      </c>
      <c r="G586" s="29">
        <v>0</v>
      </c>
      <c r="H586" s="193">
        <f t="shared" si="89"/>
        <v>10</v>
      </c>
      <c r="I586" s="142"/>
      <c r="J586" s="142">
        <f t="shared" si="91"/>
        <v>0</v>
      </c>
      <c r="K586" s="126">
        <v>0.08</v>
      </c>
      <c r="L586" s="142">
        <f t="shared" si="92"/>
        <v>0</v>
      </c>
      <c r="M586" s="142"/>
      <c r="N586" s="142"/>
    </row>
    <row r="587" spans="1:14" s="49" customFormat="1" ht="147" customHeight="1">
      <c r="A587" s="299">
        <v>8</v>
      </c>
      <c r="B587" s="301" t="s">
        <v>486</v>
      </c>
      <c r="C587" s="45" t="s">
        <v>487</v>
      </c>
      <c r="D587" s="90" t="s">
        <v>41</v>
      </c>
      <c r="E587" s="29">
        <v>0</v>
      </c>
      <c r="F587" s="197">
        <v>100</v>
      </c>
      <c r="G587" s="29">
        <v>0</v>
      </c>
      <c r="H587" s="193">
        <f t="shared" si="89"/>
        <v>100</v>
      </c>
      <c r="I587" s="142"/>
      <c r="J587" s="142">
        <f t="shared" si="91"/>
        <v>0</v>
      </c>
      <c r="K587" s="126">
        <v>0.08</v>
      </c>
      <c r="L587" s="142">
        <f t="shared" si="92"/>
        <v>0</v>
      </c>
      <c r="M587" s="142"/>
      <c r="N587" s="142"/>
    </row>
    <row r="588" spans="1:14" s="49" customFormat="1" ht="51.75" customHeight="1">
      <c r="A588" s="300"/>
      <c r="B588" s="302"/>
      <c r="C588" s="47" t="s">
        <v>318</v>
      </c>
      <c r="D588" s="90" t="s">
        <v>41</v>
      </c>
      <c r="E588" s="29">
        <v>0</v>
      </c>
      <c r="F588" s="197">
        <v>100</v>
      </c>
      <c r="G588" s="229"/>
      <c r="H588" s="193">
        <f t="shared" si="89"/>
        <v>100</v>
      </c>
      <c r="I588" s="230"/>
      <c r="J588" s="142">
        <f t="shared" si="91"/>
        <v>0</v>
      </c>
      <c r="K588" s="126">
        <v>0.08</v>
      </c>
      <c r="L588" s="142">
        <f t="shared" si="92"/>
        <v>0</v>
      </c>
      <c r="M588" s="142"/>
      <c r="N588" s="142"/>
    </row>
    <row r="589" spans="1:14" s="49" customFormat="1" ht="170.25" customHeight="1">
      <c r="A589" s="195">
        <v>9</v>
      </c>
      <c r="B589" s="196" t="s">
        <v>490</v>
      </c>
      <c r="C589" s="47" t="s">
        <v>318</v>
      </c>
      <c r="D589" s="90" t="s">
        <v>41</v>
      </c>
      <c r="E589" s="29"/>
      <c r="F589" s="197">
        <v>50</v>
      </c>
      <c r="G589" s="29"/>
      <c r="H589" s="193">
        <f t="shared" si="89"/>
        <v>50</v>
      </c>
      <c r="I589" s="142"/>
      <c r="J589" s="142">
        <f t="shared" si="91"/>
        <v>0</v>
      </c>
      <c r="K589" s="126">
        <v>0.08</v>
      </c>
      <c r="L589" s="142">
        <f t="shared" si="92"/>
        <v>0</v>
      </c>
      <c r="M589" s="142"/>
      <c r="N589" s="142"/>
    </row>
    <row r="590" spans="1:14" s="49" customFormat="1" ht="126.75" customHeight="1">
      <c r="A590" s="195">
        <v>10</v>
      </c>
      <c r="B590" s="196" t="s">
        <v>491</v>
      </c>
      <c r="C590" s="47" t="s">
        <v>69</v>
      </c>
      <c r="D590" s="90" t="s">
        <v>41</v>
      </c>
      <c r="E590" s="29"/>
      <c r="F590" s="197">
        <v>50</v>
      </c>
      <c r="G590" s="29"/>
      <c r="H590" s="193">
        <f t="shared" si="89"/>
        <v>50</v>
      </c>
      <c r="I590" s="142"/>
      <c r="J590" s="142">
        <f t="shared" si="91"/>
        <v>0</v>
      </c>
      <c r="K590" s="126">
        <v>0.08</v>
      </c>
      <c r="L590" s="142">
        <f t="shared" si="92"/>
        <v>0</v>
      </c>
      <c r="M590" s="142"/>
      <c r="N590" s="142"/>
    </row>
    <row r="591" spans="1:14" s="6" customFormat="1" ht="24" customHeight="1">
      <c r="A591" s="305" t="s">
        <v>10</v>
      </c>
      <c r="B591" s="306"/>
      <c r="C591" s="306"/>
      <c r="D591" s="306"/>
      <c r="E591" s="306"/>
      <c r="F591" s="306"/>
      <c r="G591" s="306"/>
      <c r="H591" s="306"/>
      <c r="I591" s="307"/>
      <c r="J591" s="177">
        <f>SUM(J577:J590)</f>
        <v>0</v>
      </c>
      <c r="K591" s="36"/>
      <c r="L591" s="85">
        <f>SUM(L577:L590)</f>
        <v>0</v>
      </c>
      <c r="M591" s="211"/>
      <c r="N591" s="211"/>
    </row>
    <row r="592" spans="1:14">
      <c r="A592" s="214" t="s">
        <v>474</v>
      </c>
      <c r="B592" s="213"/>
      <c r="C592" s="213"/>
      <c r="D592" s="213"/>
      <c r="E592" s="6"/>
      <c r="F592" s="6"/>
      <c r="G592" s="18"/>
      <c r="H592" s="18"/>
      <c r="I592" s="18"/>
      <c r="J592" s="19"/>
      <c r="K592" s="121"/>
      <c r="L592" s="121"/>
      <c r="M592" s="121"/>
      <c r="N592" s="121"/>
    </row>
    <row r="593" spans="1:14">
      <c r="A593" s="213" t="s">
        <v>473</v>
      </c>
      <c r="B593" s="213"/>
      <c r="C593" s="213"/>
      <c r="D593" s="213"/>
      <c r="E593" s="6"/>
      <c r="F593" s="6"/>
      <c r="G593" s="18"/>
      <c r="H593" s="18"/>
      <c r="I593" s="18"/>
      <c r="J593" s="19"/>
      <c r="K593" s="121"/>
      <c r="L593" s="121"/>
      <c r="M593" s="121"/>
      <c r="N593" s="121"/>
    </row>
    <row r="594" spans="1:14">
      <c r="A594" s="213"/>
      <c r="B594" s="213"/>
      <c r="C594" s="213"/>
      <c r="D594" s="213"/>
      <c r="E594" s="6"/>
      <c r="F594" s="6"/>
      <c r="G594" s="18"/>
      <c r="H594" s="18"/>
      <c r="I594" s="18"/>
      <c r="J594" s="19"/>
      <c r="K594" s="121"/>
      <c r="L594" s="121"/>
      <c r="M594" s="121"/>
      <c r="N594" s="121"/>
    </row>
    <row r="595" spans="1:14">
      <c r="A595" s="213"/>
      <c r="B595" s="213"/>
      <c r="C595" s="213"/>
      <c r="D595" s="213"/>
      <c r="E595" s="6"/>
      <c r="F595" s="6"/>
      <c r="G595" s="18"/>
      <c r="H595" s="18"/>
      <c r="I595" s="18"/>
      <c r="J595" s="19"/>
      <c r="K595" s="121"/>
      <c r="L595" s="121"/>
      <c r="M595" s="121"/>
      <c r="N595" s="121"/>
    </row>
    <row r="596" spans="1:14" s="13" customFormat="1" ht="15.75" thickBot="1">
      <c r="A596" s="127" t="s">
        <v>428</v>
      </c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</row>
    <row r="597" spans="1:14" s="65" customFormat="1" ht="20.25" customHeight="1">
      <c r="A597" s="277" t="s">
        <v>0</v>
      </c>
      <c r="B597" s="279" t="s">
        <v>1</v>
      </c>
      <c r="C597" s="281" t="s">
        <v>12</v>
      </c>
      <c r="D597" s="281" t="s">
        <v>11</v>
      </c>
      <c r="E597" s="308" t="s">
        <v>511</v>
      </c>
      <c r="F597" s="283"/>
      <c r="G597" s="283"/>
      <c r="H597" s="284"/>
      <c r="I597" s="285" t="s">
        <v>3</v>
      </c>
      <c r="J597" s="287" t="s">
        <v>4</v>
      </c>
      <c r="K597" s="289" t="s">
        <v>5</v>
      </c>
      <c r="L597" s="285" t="s">
        <v>6</v>
      </c>
      <c r="M597" s="276" t="s">
        <v>471</v>
      </c>
      <c r="N597" s="276" t="s">
        <v>472</v>
      </c>
    </row>
    <row r="598" spans="1:14" s="65" customFormat="1" ht="21.75" customHeight="1">
      <c r="A598" s="278"/>
      <c r="B598" s="280"/>
      <c r="C598" s="282"/>
      <c r="D598" s="282"/>
      <c r="E598" s="37" t="s">
        <v>17</v>
      </c>
      <c r="F598" s="38" t="s">
        <v>7</v>
      </c>
      <c r="G598" s="38" t="s">
        <v>8</v>
      </c>
      <c r="H598" s="39" t="s">
        <v>9</v>
      </c>
      <c r="I598" s="286"/>
      <c r="J598" s="288"/>
      <c r="K598" s="290"/>
      <c r="L598" s="286"/>
      <c r="M598" s="276"/>
      <c r="N598" s="276"/>
    </row>
    <row r="599" spans="1:14" s="65" customFormat="1" ht="18" customHeight="1">
      <c r="A599" s="40">
        <v>1</v>
      </c>
      <c r="B599" s="40">
        <v>2</v>
      </c>
      <c r="C599" s="103">
        <v>3</v>
      </c>
      <c r="D599" s="103">
        <v>4</v>
      </c>
      <c r="E599" s="272">
        <v>5</v>
      </c>
      <c r="F599" s="273"/>
      <c r="G599" s="273"/>
      <c r="H599" s="274"/>
      <c r="I599" s="40">
        <v>6</v>
      </c>
      <c r="J599" s="42">
        <v>7</v>
      </c>
      <c r="K599" s="42">
        <v>8</v>
      </c>
      <c r="L599" s="40">
        <v>9</v>
      </c>
      <c r="M599" s="40">
        <v>10</v>
      </c>
      <c r="N599" s="40">
        <v>11</v>
      </c>
    </row>
    <row r="600" spans="1:14" s="49" customFormat="1" ht="45" customHeight="1">
      <c r="A600" s="96">
        <v>1</v>
      </c>
      <c r="B600" s="73" t="s">
        <v>347</v>
      </c>
      <c r="C600" s="73" t="s">
        <v>427</v>
      </c>
      <c r="D600" s="90" t="s">
        <v>20</v>
      </c>
      <c r="E600" s="29">
        <v>0</v>
      </c>
      <c r="F600" s="197">
        <v>70</v>
      </c>
      <c r="G600" s="29">
        <v>0</v>
      </c>
      <c r="H600" s="141">
        <f>G600+F600+E600</f>
        <v>70</v>
      </c>
      <c r="I600" s="142"/>
      <c r="J600" s="199">
        <f>I600*H600</f>
        <v>0</v>
      </c>
      <c r="K600" s="126">
        <v>0.08</v>
      </c>
      <c r="L600" s="199">
        <f>J600*K600+J600</f>
        <v>0</v>
      </c>
      <c r="M600" s="142"/>
      <c r="N600" s="142"/>
    </row>
    <row r="601" spans="1:14" s="50" customFormat="1" ht="21" customHeight="1">
      <c r="A601" s="305" t="s">
        <v>10</v>
      </c>
      <c r="B601" s="306"/>
      <c r="C601" s="306"/>
      <c r="D601" s="306"/>
      <c r="E601" s="306"/>
      <c r="F601" s="306"/>
      <c r="G601" s="306"/>
      <c r="H601" s="306"/>
      <c r="I601" s="307"/>
      <c r="J601" s="256">
        <f>SUM(J600:J600)</f>
        <v>0</v>
      </c>
      <c r="K601" s="59"/>
      <c r="L601" s="256">
        <f>SUM(L600:L600)</f>
        <v>0</v>
      </c>
      <c r="M601" s="207"/>
      <c r="N601" s="207"/>
    </row>
    <row r="602" spans="1:14" s="92" customFormat="1" ht="21" customHeight="1">
      <c r="A602" s="214" t="s">
        <v>474</v>
      </c>
      <c r="B602" s="213"/>
      <c r="C602" s="213"/>
      <c r="D602" s="213"/>
      <c r="E602" s="6"/>
      <c r="F602" s="6"/>
      <c r="G602" s="18"/>
      <c r="H602" s="18"/>
      <c r="I602" s="18"/>
      <c r="J602" s="19"/>
      <c r="K602" s="218"/>
      <c r="L602" s="217"/>
      <c r="M602" s="217"/>
      <c r="N602" s="217"/>
    </row>
    <row r="603" spans="1:14" s="92" customFormat="1" ht="21" customHeight="1">
      <c r="A603" s="213" t="s">
        <v>473</v>
      </c>
      <c r="B603" s="213"/>
      <c r="C603" s="213"/>
      <c r="D603" s="213"/>
      <c r="E603" s="6"/>
      <c r="F603" s="6"/>
      <c r="G603" s="18"/>
      <c r="H603" s="18"/>
      <c r="I603" s="18"/>
      <c r="J603" s="19"/>
      <c r="K603" s="218"/>
      <c r="L603" s="217"/>
      <c r="M603" s="217"/>
      <c r="N603" s="217"/>
    </row>
    <row r="604" spans="1:14" s="92" customFormat="1" ht="14.4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217"/>
      <c r="K604" s="218"/>
      <c r="L604" s="217"/>
      <c r="M604" s="217"/>
      <c r="N604" s="217"/>
    </row>
    <row r="605" spans="1:14">
      <c r="A605" s="117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21"/>
    </row>
    <row r="606" spans="1:14" s="13" customFormat="1" ht="15.75" thickBot="1">
      <c r="A606" s="127" t="s">
        <v>346</v>
      </c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</row>
    <row r="607" spans="1:14" s="65" customFormat="1" ht="20.25" customHeight="1">
      <c r="A607" s="277" t="s">
        <v>0</v>
      </c>
      <c r="B607" s="279" t="s">
        <v>1</v>
      </c>
      <c r="C607" s="281" t="s">
        <v>12</v>
      </c>
      <c r="D607" s="281" t="s">
        <v>11</v>
      </c>
      <c r="E607" s="308" t="s">
        <v>511</v>
      </c>
      <c r="F607" s="283"/>
      <c r="G607" s="283"/>
      <c r="H607" s="284"/>
      <c r="I607" s="285" t="s">
        <v>3</v>
      </c>
      <c r="J607" s="287" t="s">
        <v>4</v>
      </c>
      <c r="K607" s="289" t="s">
        <v>5</v>
      </c>
      <c r="L607" s="285" t="s">
        <v>6</v>
      </c>
      <c r="M607" s="276" t="s">
        <v>471</v>
      </c>
      <c r="N607" s="276" t="s">
        <v>472</v>
      </c>
    </row>
    <row r="608" spans="1:14" s="65" customFormat="1" ht="24" customHeight="1">
      <c r="A608" s="278"/>
      <c r="B608" s="280"/>
      <c r="C608" s="282"/>
      <c r="D608" s="282"/>
      <c r="E608" s="37" t="s">
        <v>17</v>
      </c>
      <c r="F608" s="38" t="s">
        <v>7</v>
      </c>
      <c r="G608" s="38" t="s">
        <v>8</v>
      </c>
      <c r="H608" s="39" t="s">
        <v>9</v>
      </c>
      <c r="I608" s="286"/>
      <c r="J608" s="288"/>
      <c r="K608" s="290"/>
      <c r="L608" s="286"/>
      <c r="M608" s="276"/>
      <c r="N608" s="276"/>
    </row>
    <row r="609" spans="1:14" s="65" customFormat="1" ht="21" customHeight="1">
      <c r="A609" s="40">
        <v>1</v>
      </c>
      <c r="B609" s="40">
        <v>2</v>
      </c>
      <c r="C609" s="103">
        <v>3</v>
      </c>
      <c r="D609" s="103">
        <v>4</v>
      </c>
      <c r="E609" s="272">
        <v>5</v>
      </c>
      <c r="F609" s="273"/>
      <c r="G609" s="273"/>
      <c r="H609" s="274"/>
      <c r="I609" s="40">
        <v>6</v>
      </c>
      <c r="J609" s="42">
        <v>7</v>
      </c>
      <c r="K609" s="42">
        <v>8</v>
      </c>
      <c r="L609" s="40">
        <v>9</v>
      </c>
      <c r="M609" s="40">
        <v>10</v>
      </c>
      <c r="N609" s="40">
        <v>11</v>
      </c>
    </row>
    <row r="610" spans="1:14" s="65" customFormat="1" ht="39.75" customHeight="1">
      <c r="A610" s="303">
        <v>1</v>
      </c>
      <c r="B610" s="309" t="s">
        <v>353</v>
      </c>
      <c r="C610" s="90" t="s">
        <v>352</v>
      </c>
      <c r="D610" s="77" t="s">
        <v>20</v>
      </c>
      <c r="E610" s="98">
        <v>6</v>
      </c>
      <c r="F610" s="98">
        <v>200</v>
      </c>
      <c r="G610" s="98">
        <v>0</v>
      </c>
      <c r="H610" s="52">
        <f>G610+F610+E610</f>
        <v>206</v>
      </c>
      <c r="I610" s="78"/>
      <c r="J610" s="79">
        <f>H610*I610</f>
        <v>0</v>
      </c>
      <c r="K610" s="72">
        <v>0.08</v>
      </c>
      <c r="L610" s="80">
        <f>J610*K610+J610</f>
        <v>0</v>
      </c>
      <c r="M610" s="80"/>
      <c r="N610" s="80"/>
    </row>
    <row r="611" spans="1:14" s="49" customFormat="1" ht="42" customHeight="1">
      <c r="A611" s="304"/>
      <c r="B611" s="310"/>
      <c r="C611" s="90" t="s">
        <v>351</v>
      </c>
      <c r="D611" s="90" t="s">
        <v>20</v>
      </c>
      <c r="E611" s="29">
        <v>0</v>
      </c>
      <c r="F611" s="29">
        <v>50</v>
      </c>
      <c r="G611" s="29">
        <v>0</v>
      </c>
      <c r="H611" s="52">
        <f>G611+F611+E611</f>
        <v>50</v>
      </c>
      <c r="I611" s="142"/>
      <c r="J611" s="81">
        <f>H611*I611</f>
        <v>0</v>
      </c>
      <c r="K611" s="126">
        <v>0.08</v>
      </c>
      <c r="L611" s="80">
        <f>J611*K611+J611</f>
        <v>0</v>
      </c>
      <c r="M611" s="80"/>
      <c r="N611" s="80"/>
    </row>
    <row r="612" spans="1:14" s="50" customFormat="1" ht="24.75" customHeight="1">
      <c r="A612" s="316" t="s">
        <v>10</v>
      </c>
      <c r="B612" s="317"/>
      <c r="C612" s="317"/>
      <c r="D612" s="317"/>
      <c r="E612" s="317"/>
      <c r="F612" s="317"/>
      <c r="G612" s="317"/>
      <c r="H612" s="317"/>
      <c r="I612" s="318"/>
      <c r="J612" s="71">
        <f>SUM(J610:J611)</f>
        <v>0</v>
      </c>
      <c r="K612" s="59"/>
      <c r="L612" s="71">
        <f>SUM(L610:L611)</f>
        <v>0</v>
      </c>
      <c r="M612" s="207"/>
      <c r="N612" s="207"/>
    </row>
    <row r="613" spans="1:14">
      <c r="A613" s="214" t="s">
        <v>474</v>
      </c>
      <c r="B613" s="213"/>
      <c r="C613" s="213"/>
      <c r="D613" s="213"/>
      <c r="E613" s="6"/>
      <c r="F613" s="6"/>
      <c r="G613" s="18"/>
      <c r="H613" s="18"/>
      <c r="I613" s="18"/>
      <c r="J613" s="19"/>
      <c r="K613" s="121"/>
      <c r="L613" s="121"/>
      <c r="M613" s="121"/>
      <c r="N613" s="121"/>
    </row>
    <row r="614" spans="1:14">
      <c r="A614" s="213" t="s">
        <v>473</v>
      </c>
      <c r="B614" s="213"/>
      <c r="C614" s="213"/>
      <c r="D614" s="213"/>
      <c r="E614" s="6"/>
      <c r="F614" s="6"/>
      <c r="G614" s="18"/>
      <c r="H614" s="18"/>
      <c r="I614" s="18"/>
      <c r="J614" s="19"/>
      <c r="K614" s="121"/>
      <c r="L614" s="121"/>
      <c r="M614" s="121"/>
      <c r="N614" s="121"/>
    </row>
    <row r="615" spans="1:14">
      <c r="A615" s="213"/>
      <c r="B615" s="213"/>
      <c r="C615" s="213"/>
      <c r="D615" s="213"/>
      <c r="E615" s="6"/>
      <c r="F615" s="6"/>
      <c r="G615" s="18"/>
      <c r="H615" s="18"/>
      <c r="I615" s="18"/>
      <c r="J615" s="19"/>
      <c r="K615" s="121"/>
      <c r="L615" s="121"/>
      <c r="M615" s="121"/>
      <c r="N615" s="121"/>
    </row>
    <row r="616" spans="1:14">
      <c r="A616" s="120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</row>
    <row r="617" spans="1:14" s="82" customFormat="1" ht="12.75" thickBot="1">
      <c r="A617" s="127" t="s">
        <v>348</v>
      </c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</row>
    <row r="618" spans="1:14" s="65" customFormat="1" ht="20.25" customHeight="1">
      <c r="A618" s="277" t="s">
        <v>0</v>
      </c>
      <c r="B618" s="279" t="s">
        <v>1</v>
      </c>
      <c r="C618" s="281" t="s">
        <v>12</v>
      </c>
      <c r="D618" s="281" t="s">
        <v>11</v>
      </c>
      <c r="E618" s="308" t="s">
        <v>511</v>
      </c>
      <c r="F618" s="283"/>
      <c r="G618" s="283"/>
      <c r="H618" s="284"/>
      <c r="I618" s="285" t="s">
        <v>3</v>
      </c>
      <c r="J618" s="287" t="s">
        <v>4</v>
      </c>
      <c r="K618" s="289" t="s">
        <v>5</v>
      </c>
      <c r="L618" s="285" t="s">
        <v>6</v>
      </c>
      <c r="M618" s="276" t="s">
        <v>471</v>
      </c>
      <c r="N618" s="276" t="s">
        <v>472</v>
      </c>
    </row>
    <row r="619" spans="1:14" s="65" customFormat="1" ht="24" customHeight="1">
      <c r="A619" s="278"/>
      <c r="B619" s="280"/>
      <c r="C619" s="282"/>
      <c r="D619" s="282"/>
      <c r="E619" s="37" t="s">
        <v>17</v>
      </c>
      <c r="F619" s="38" t="s">
        <v>7</v>
      </c>
      <c r="G619" s="38" t="s">
        <v>8</v>
      </c>
      <c r="H619" s="39" t="s">
        <v>9</v>
      </c>
      <c r="I619" s="286"/>
      <c r="J619" s="288"/>
      <c r="K619" s="290"/>
      <c r="L619" s="286"/>
      <c r="M619" s="276"/>
      <c r="N619" s="276"/>
    </row>
    <row r="620" spans="1:14" s="65" customFormat="1" ht="21" customHeight="1">
      <c r="A620" s="40">
        <v>1</v>
      </c>
      <c r="B620" s="40">
        <v>2</v>
      </c>
      <c r="C620" s="103">
        <v>3</v>
      </c>
      <c r="D620" s="103">
        <v>4</v>
      </c>
      <c r="E620" s="272">
        <v>5</v>
      </c>
      <c r="F620" s="273"/>
      <c r="G620" s="273"/>
      <c r="H620" s="274"/>
      <c r="I620" s="40">
        <v>6</v>
      </c>
      <c r="J620" s="42">
        <v>7</v>
      </c>
      <c r="K620" s="42">
        <v>8</v>
      </c>
      <c r="L620" s="40">
        <v>9</v>
      </c>
      <c r="M620" s="40">
        <v>10</v>
      </c>
      <c r="N620" s="40">
        <v>11</v>
      </c>
    </row>
    <row r="621" spans="1:14" s="49" customFormat="1" ht="197.25" customHeight="1">
      <c r="A621" s="96">
        <v>1</v>
      </c>
      <c r="B621" s="176" t="s">
        <v>361</v>
      </c>
      <c r="C621" s="90" t="s">
        <v>360</v>
      </c>
      <c r="D621" s="90" t="s">
        <v>41</v>
      </c>
      <c r="E621" s="29">
        <v>0</v>
      </c>
      <c r="F621" s="29">
        <v>910</v>
      </c>
      <c r="G621" s="29">
        <v>0</v>
      </c>
      <c r="H621" s="104">
        <f>G621+F621+E621</f>
        <v>910</v>
      </c>
      <c r="I621" s="142"/>
      <c r="J621" s="142">
        <f>H621*I621</f>
        <v>0</v>
      </c>
      <c r="K621" s="126">
        <v>0.08</v>
      </c>
      <c r="L621" s="142">
        <f>J621*K621+J621</f>
        <v>0</v>
      </c>
      <c r="M621" s="142"/>
      <c r="N621" s="142"/>
    </row>
    <row r="622" spans="1:14" s="50" customFormat="1" ht="25.5" customHeight="1">
      <c r="A622" s="305" t="s">
        <v>10</v>
      </c>
      <c r="B622" s="306"/>
      <c r="C622" s="306"/>
      <c r="D622" s="306"/>
      <c r="E622" s="306"/>
      <c r="F622" s="306"/>
      <c r="G622" s="306"/>
      <c r="H622" s="306"/>
      <c r="I622" s="307"/>
      <c r="J622" s="70">
        <f>SUM(J621:J621)</f>
        <v>0</v>
      </c>
      <c r="K622" s="51"/>
      <c r="L622" s="70">
        <f>SUM(L621:L621)</f>
        <v>0</v>
      </c>
      <c r="M622" s="206"/>
      <c r="N622" s="206"/>
    </row>
    <row r="623" spans="1:14">
      <c r="A623" s="214" t="s">
        <v>474</v>
      </c>
      <c r="B623" s="213"/>
      <c r="C623" s="213"/>
      <c r="D623" s="213"/>
      <c r="E623" s="6"/>
      <c r="F623" s="6"/>
      <c r="G623" s="18"/>
      <c r="H623" s="18"/>
      <c r="I623" s="18"/>
      <c r="J623" s="19"/>
      <c r="K623" s="121"/>
      <c r="L623" s="121"/>
      <c r="M623" s="121"/>
      <c r="N623" s="121"/>
    </row>
    <row r="624" spans="1:14">
      <c r="A624" s="213" t="s">
        <v>473</v>
      </c>
      <c r="B624" s="213"/>
      <c r="C624" s="213"/>
      <c r="D624" s="213"/>
      <c r="E624" s="6"/>
      <c r="F624" s="6"/>
      <c r="G624" s="18"/>
      <c r="H624" s="18"/>
      <c r="I624" s="18"/>
      <c r="J624" s="19"/>
      <c r="K624" s="121"/>
      <c r="L624" s="121"/>
      <c r="M624" s="121"/>
      <c r="N624" s="121"/>
    </row>
    <row r="625" spans="1:14">
      <c r="A625" s="120"/>
      <c r="B625" s="121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</row>
    <row r="626" spans="1:14">
      <c r="A626" s="120"/>
      <c r="B626" s="121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</row>
    <row r="627" spans="1:14" s="82" customFormat="1" ht="12" thickBot="1">
      <c r="A627" s="145" t="s">
        <v>349</v>
      </c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</row>
    <row r="628" spans="1:14">
      <c r="A628" s="277" t="s">
        <v>0</v>
      </c>
      <c r="B628" s="279" t="s">
        <v>1</v>
      </c>
      <c r="C628" s="281" t="s">
        <v>12</v>
      </c>
      <c r="D628" s="281" t="s">
        <v>11</v>
      </c>
      <c r="E628" s="308" t="s">
        <v>511</v>
      </c>
      <c r="F628" s="283"/>
      <c r="G628" s="283"/>
      <c r="H628" s="284"/>
      <c r="I628" s="285" t="s">
        <v>3</v>
      </c>
      <c r="J628" s="287" t="s">
        <v>4</v>
      </c>
      <c r="K628" s="289" t="s">
        <v>5</v>
      </c>
      <c r="L628" s="285" t="s">
        <v>6</v>
      </c>
      <c r="M628" s="276" t="s">
        <v>471</v>
      </c>
      <c r="N628" s="276" t="s">
        <v>472</v>
      </c>
    </row>
    <row r="629" spans="1:14">
      <c r="A629" s="278"/>
      <c r="B629" s="280"/>
      <c r="C629" s="282"/>
      <c r="D629" s="282"/>
      <c r="E629" s="37" t="s">
        <v>17</v>
      </c>
      <c r="F629" s="38" t="s">
        <v>7</v>
      </c>
      <c r="G629" s="38" t="s">
        <v>8</v>
      </c>
      <c r="H629" s="39" t="s">
        <v>9</v>
      </c>
      <c r="I629" s="286"/>
      <c r="J629" s="288"/>
      <c r="K629" s="290"/>
      <c r="L629" s="286"/>
      <c r="M629" s="276"/>
      <c r="N629" s="276"/>
    </row>
    <row r="630" spans="1:14">
      <c r="A630" s="40">
        <v>1</v>
      </c>
      <c r="B630" s="40">
        <v>2</v>
      </c>
      <c r="C630" s="103">
        <v>3</v>
      </c>
      <c r="D630" s="103">
        <v>4</v>
      </c>
      <c r="E630" s="272">
        <v>5</v>
      </c>
      <c r="F630" s="273"/>
      <c r="G630" s="273"/>
      <c r="H630" s="274"/>
      <c r="I630" s="40">
        <v>6</v>
      </c>
      <c r="J630" s="42">
        <v>7</v>
      </c>
      <c r="K630" s="42">
        <v>8</v>
      </c>
      <c r="L630" s="40">
        <v>9</v>
      </c>
      <c r="M630" s="40">
        <v>10</v>
      </c>
      <c r="N630" s="40">
        <v>11</v>
      </c>
    </row>
    <row r="631" spans="1:14" ht="35.25" customHeight="1">
      <c r="A631" s="314">
        <v>1</v>
      </c>
      <c r="B631" s="291" t="s">
        <v>436</v>
      </c>
      <c r="C631" s="147" t="s">
        <v>37</v>
      </c>
      <c r="D631" s="90" t="s">
        <v>20</v>
      </c>
      <c r="E631" s="29">
        <v>1300</v>
      </c>
      <c r="F631" s="29">
        <v>0</v>
      </c>
      <c r="G631" s="29">
        <v>0</v>
      </c>
      <c r="H631" s="141">
        <f t="shared" ref="H631:H633" si="93">G631+F631+E631</f>
        <v>1300</v>
      </c>
      <c r="I631" s="142"/>
      <c r="J631" s="142">
        <f>H631*I631</f>
        <v>0</v>
      </c>
      <c r="K631" s="126">
        <v>0.08</v>
      </c>
      <c r="L631" s="142">
        <f>J631*K631+J631</f>
        <v>0</v>
      </c>
      <c r="M631" s="142"/>
      <c r="N631" s="142"/>
    </row>
    <row r="632" spans="1:14" ht="57.75" customHeight="1">
      <c r="A632" s="314"/>
      <c r="B632" s="292"/>
      <c r="C632" s="147" t="s">
        <v>396</v>
      </c>
      <c r="D632" s="90" t="s">
        <v>20</v>
      </c>
      <c r="E632" s="29">
        <v>1300</v>
      </c>
      <c r="F632" s="29">
        <v>0</v>
      </c>
      <c r="G632" s="29">
        <v>0</v>
      </c>
      <c r="H632" s="141">
        <f t="shared" si="93"/>
        <v>1300</v>
      </c>
      <c r="I632" s="142"/>
      <c r="J632" s="142">
        <f t="shared" ref="J632:J633" si="94">H632*I632</f>
        <v>0</v>
      </c>
      <c r="K632" s="126">
        <v>0.08</v>
      </c>
      <c r="L632" s="142">
        <f>J632*K632+J632</f>
        <v>0</v>
      </c>
      <c r="M632" s="142"/>
      <c r="N632" s="142"/>
    </row>
    <row r="633" spans="1:14" ht="28.5" customHeight="1">
      <c r="A633" s="300"/>
      <c r="B633" s="315"/>
      <c r="C633" s="148" t="s">
        <v>280</v>
      </c>
      <c r="D633" s="90" t="s">
        <v>20</v>
      </c>
      <c r="E633" s="29">
        <v>1300</v>
      </c>
      <c r="F633" s="29">
        <v>0</v>
      </c>
      <c r="G633" s="29">
        <v>0</v>
      </c>
      <c r="H633" s="141">
        <f t="shared" si="93"/>
        <v>1300</v>
      </c>
      <c r="I633" s="142"/>
      <c r="J633" s="142">
        <f t="shared" si="94"/>
        <v>0</v>
      </c>
      <c r="K633" s="126">
        <v>0.08</v>
      </c>
      <c r="L633" s="142">
        <f>J633*K633+J633</f>
        <v>0</v>
      </c>
      <c r="M633" s="142"/>
      <c r="N633" s="142"/>
    </row>
    <row r="634" spans="1:14" ht="24" customHeight="1">
      <c r="A634" s="305" t="s">
        <v>10</v>
      </c>
      <c r="B634" s="306"/>
      <c r="C634" s="306"/>
      <c r="D634" s="306"/>
      <c r="E634" s="306"/>
      <c r="F634" s="306"/>
      <c r="G634" s="306"/>
      <c r="H634" s="306"/>
      <c r="I634" s="307"/>
      <c r="J634" s="71">
        <f>SUM(J631:J633)</f>
        <v>0</v>
      </c>
      <c r="K634" s="59"/>
      <c r="L634" s="71">
        <f>SUM(L631:L633)</f>
        <v>0</v>
      </c>
      <c r="M634" s="207"/>
      <c r="N634" s="207"/>
    </row>
    <row r="635" spans="1:14">
      <c r="A635" s="214" t="s">
        <v>474</v>
      </c>
      <c r="B635" s="213"/>
      <c r="C635" s="213"/>
      <c r="D635" s="213"/>
      <c r="E635" s="6"/>
      <c r="F635" s="6"/>
      <c r="G635" s="18"/>
      <c r="H635" s="18"/>
      <c r="I635" s="18"/>
      <c r="J635" s="19"/>
      <c r="K635" s="121"/>
      <c r="L635" s="121"/>
      <c r="M635" s="121"/>
      <c r="N635" s="121"/>
    </row>
    <row r="636" spans="1:14">
      <c r="A636" s="213" t="s">
        <v>473</v>
      </c>
      <c r="B636" s="213"/>
      <c r="C636" s="213"/>
      <c r="D636" s="213"/>
      <c r="E636" s="6"/>
      <c r="F636" s="6"/>
      <c r="G636" s="18"/>
      <c r="H636" s="18"/>
      <c r="I636" s="18"/>
      <c r="J636" s="19"/>
    </row>
    <row r="637" spans="1:14">
      <c r="A637" s="213"/>
      <c r="B637" s="213"/>
      <c r="C637" s="213"/>
      <c r="D637" s="213"/>
      <c r="E637" s="6"/>
      <c r="F637" s="6"/>
      <c r="G637" s="18"/>
      <c r="H637" s="18"/>
      <c r="I637" s="18"/>
      <c r="J637" s="19"/>
    </row>
    <row r="639" spans="1:14" ht="15.75" thickBot="1">
      <c r="A639" s="22" t="s">
        <v>475</v>
      </c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1:14">
      <c r="A640" s="277" t="s">
        <v>0</v>
      </c>
      <c r="B640" s="279" t="s">
        <v>1</v>
      </c>
      <c r="C640" s="281" t="s">
        <v>12</v>
      </c>
      <c r="D640" s="281" t="s">
        <v>11</v>
      </c>
      <c r="E640" s="283" t="s">
        <v>511</v>
      </c>
      <c r="F640" s="283"/>
      <c r="G640" s="283"/>
      <c r="H640" s="284"/>
      <c r="I640" s="285" t="s">
        <v>3</v>
      </c>
      <c r="J640" s="287" t="s">
        <v>4</v>
      </c>
      <c r="K640" s="289" t="s">
        <v>5</v>
      </c>
      <c r="L640" s="285" t="s">
        <v>345</v>
      </c>
      <c r="M640" s="311" t="s">
        <v>471</v>
      </c>
      <c r="N640" s="313" t="s">
        <v>472</v>
      </c>
    </row>
    <row r="641" spans="1:14" ht="27" customHeight="1">
      <c r="A641" s="278"/>
      <c r="B641" s="280"/>
      <c r="C641" s="282"/>
      <c r="D641" s="282"/>
      <c r="E641" s="37" t="s">
        <v>17</v>
      </c>
      <c r="F641" s="38" t="s">
        <v>7</v>
      </c>
      <c r="G641" s="38" t="s">
        <v>8</v>
      </c>
      <c r="H641" s="39" t="s">
        <v>9</v>
      </c>
      <c r="I641" s="286"/>
      <c r="J641" s="288"/>
      <c r="K641" s="290"/>
      <c r="L641" s="286"/>
      <c r="M641" s="312"/>
      <c r="N641" s="312"/>
    </row>
    <row r="642" spans="1:14">
      <c r="A642" s="40">
        <v>1</v>
      </c>
      <c r="B642" s="40">
        <v>2</v>
      </c>
      <c r="C642" s="191">
        <v>3</v>
      </c>
      <c r="D642" s="191">
        <v>4</v>
      </c>
      <c r="E642" s="272">
        <v>5</v>
      </c>
      <c r="F642" s="273"/>
      <c r="G642" s="273"/>
      <c r="H642" s="274"/>
      <c r="I642" s="40">
        <v>6</v>
      </c>
      <c r="J642" s="42">
        <v>7</v>
      </c>
      <c r="K642" s="42">
        <v>8</v>
      </c>
      <c r="L642" s="40">
        <v>9</v>
      </c>
      <c r="M642" s="191">
        <v>10</v>
      </c>
      <c r="N642" s="40">
        <v>11</v>
      </c>
    </row>
    <row r="643" spans="1:14" ht="63.75" customHeight="1">
      <c r="A643" s="293">
        <v>1</v>
      </c>
      <c r="B643" s="291" t="s">
        <v>493</v>
      </c>
      <c r="C643" s="147" t="s">
        <v>477</v>
      </c>
      <c r="D643" s="241" t="s">
        <v>13</v>
      </c>
      <c r="E643" s="56">
        <v>0</v>
      </c>
      <c r="F643" s="241">
        <v>5</v>
      </c>
      <c r="G643" s="56">
        <v>0</v>
      </c>
      <c r="H643" s="95">
        <f>E643+F643+G643</f>
        <v>5</v>
      </c>
      <c r="I643" s="35"/>
      <c r="J643" s="257">
        <f>I643*H643</f>
        <v>0</v>
      </c>
      <c r="K643" s="258">
        <v>0.08</v>
      </c>
      <c r="L643" s="259">
        <f>J643*K643+J643</f>
        <v>0</v>
      </c>
      <c r="M643" s="212"/>
      <c r="N643" s="212"/>
    </row>
    <row r="644" spans="1:14" ht="185.25" customHeight="1">
      <c r="A644" s="294"/>
      <c r="B644" s="292"/>
      <c r="C644" s="240" t="s">
        <v>478</v>
      </c>
      <c r="D644" s="241" t="s">
        <v>13</v>
      </c>
      <c r="E644" s="56">
        <v>0</v>
      </c>
      <c r="F644" s="241">
        <v>20</v>
      </c>
      <c r="G644" s="56">
        <v>0</v>
      </c>
      <c r="H644" s="95">
        <f t="shared" ref="H644:H651" si="95">E644+F644+G644</f>
        <v>20</v>
      </c>
      <c r="I644" s="35"/>
      <c r="J644" s="257">
        <f t="shared" ref="J644:J651" si="96">I644*H644</f>
        <v>0</v>
      </c>
      <c r="K644" s="258">
        <v>0.08</v>
      </c>
      <c r="L644" s="259">
        <f t="shared" ref="L644:L651" si="97">J644*K644+J644</f>
        <v>0</v>
      </c>
      <c r="M644" s="212"/>
      <c r="N644" s="212"/>
    </row>
    <row r="645" spans="1:14" ht="219" customHeight="1">
      <c r="A645" s="33">
        <v>2</v>
      </c>
      <c r="B645" s="235" t="s">
        <v>494</v>
      </c>
      <c r="C645" s="147" t="s">
        <v>476</v>
      </c>
      <c r="D645" s="241" t="s">
        <v>13</v>
      </c>
      <c r="E645" s="56">
        <v>0</v>
      </c>
      <c r="F645" s="241">
        <v>5</v>
      </c>
      <c r="G645" s="56">
        <v>0</v>
      </c>
      <c r="H645" s="95">
        <f t="shared" ref="H645" si="98">E645+F645+G645</f>
        <v>5</v>
      </c>
      <c r="I645" s="35"/>
      <c r="J645" s="257">
        <f t="shared" si="96"/>
        <v>0</v>
      </c>
      <c r="K645" s="258">
        <v>0.08</v>
      </c>
      <c r="L645" s="259">
        <f t="shared" si="97"/>
        <v>0</v>
      </c>
      <c r="M645" s="212"/>
      <c r="N645" s="212"/>
    </row>
    <row r="646" spans="1:14" ht="51.75" customHeight="1">
      <c r="A646" s="293">
        <v>3</v>
      </c>
      <c r="B646" s="296" t="s">
        <v>479</v>
      </c>
      <c r="C646" s="147" t="s">
        <v>495</v>
      </c>
      <c r="D646" s="241" t="s">
        <v>13</v>
      </c>
      <c r="E646" s="56">
        <v>0</v>
      </c>
      <c r="F646" s="241">
        <v>10</v>
      </c>
      <c r="G646" s="56">
        <v>0</v>
      </c>
      <c r="H646" s="95">
        <f t="shared" si="95"/>
        <v>10</v>
      </c>
      <c r="I646" s="35"/>
      <c r="J646" s="257">
        <f t="shared" si="96"/>
        <v>0</v>
      </c>
      <c r="K646" s="258">
        <v>0.08</v>
      </c>
      <c r="L646" s="259">
        <f t="shared" si="97"/>
        <v>0</v>
      </c>
      <c r="M646" s="212"/>
      <c r="N646" s="43"/>
    </row>
    <row r="647" spans="1:14" ht="33" customHeight="1">
      <c r="A647" s="294"/>
      <c r="B647" s="297"/>
      <c r="C647" s="147" t="s">
        <v>496</v>
      </c>
      <c r="D647" s="241" t="s">
        <v>13</v>
      </c>
      <c r="E647" s="56">
        <f>-E6332</f>
        <v>0</v>
      </c>
      <c r="F647" s="241">
        <v>600</v>
      </c>
      <c r="G647" s="56">
        <v>0</v>
      </c>
      <c r="H647" s="95">
        <f t="shared" si="95"/>
        <v>600</v>
      </c>
      <c r="I647" s="35"/>
      <c r="J647" s="35">
        <f t="shared" si="96"/>
        <v>0</v>
      </c>
      <c r="K647" s="31">
        <v>0.08</v>
      </c>
      <c r="L647" s="43">
        <f t="shared" si="97"/>
        <v>0</v>
      </c>
      <c r="M647" s="212"/>
      <c r="N647" s="43"/>
    </row>
    <row r="648" spans="1:14" ht="112.5" hidden="1" customHeight="1">
      <c r="A648" s="294"/>
      <c r="B648" s="297"/>
      <c r="C648" s="147" t="s">
        <v>497</v>
      </c>
      <c r="D648" s="241" t="s">
        <v>13</v>
      </c>
      <c r="E648" s="56">
        <v>0</v>
      </c>
      <c r="F648" s="241">
        <v>1000</v>
      </c>
      <c r="G648" s="56">
        <v>0</v>
      </c>
      <c r="H648" s="95">
        <f t="shared" si="95"/>
        <v>1000</v>
      </c>
      <c r="I648" s="35">
        <v>504</v>
      </c>
      <c r="J648" s="35">
        <f t="shared" si="96"/>
        <v>504000</v>
      </c>
      <c r="K648" s="31">
        <v>0.08</v>
      </c>
      <c r="L648" s="43">
        <f t="shared" si="97"/>
        <v>544320</v>
      </c>
      <c r="M648" s="212"/>
      <c r="N648" s="43"/>
    </row>
    <row r="649" spans="1:14" ht="112.5" customHeight="1">
      <c r="A649" s="294"/>
      <c r="B649" s="297"/>
      <c r="C649" s="147" t="s">
        <v>497</v>
      </c>
      <c r="D649" s="241" t="s">
        <v>13</v>
      </c>
      <c r="E649" s="56">
        <v>0</v>
      </c>
      <c r="F649" s="241">
        <v>500</v>
      </c>
      <c r="G649" s="56">
        <v>0</v>
      </c>
      <c r="H649" s="95">
        <f t="shared" si="95"/>
        <v>500</v>
      </c>
      <c r="I649" s="35"/>
      <c r="J649" s="257">
        <f t="shared" si="96"/>
        <v>0</v>
      </c>
      <c r="K649" s="258">
        <v>0.08</v>
      </c>
      <c r="L649" s="259">
        <f t="shared" si="97"/>
        <v>0</v>
      </c>
      <c r="M649" s="212"/>
      <c r="N649" s="43"/>
    </row>
    <row r="650" spans="1:14" ht="43.5" customHeight="1">
      <c r="A650" s="294"/>
      <c r="B650" s="297"/>
      <c r="C650" s="147" t="s">
        <v>498</v>
      </c>
      <c r="D650" s="241" t="s">
        <v>13</v>
      </c>
      <c r="E650" s="56">
        <v>0</v>
      </c>
      <c r="F650" s="241">
        <v>100</v>
      </c>
      <c r="G650" s="56">
        <v>0</v>
      </c>
      <c r="H650" s="95">
        <f t="shared" si="95"/>
        <v>100</v>
      </c>
      <c r="I650" s="35"/>
      <c r="J650" s="257">
        <f t="shared" si="96"/>
        <v>0</v>
      </c>
      <c r="K650" s="258">
        <v>0.08</v>
      </c>
      <c r="L650" s="259">
        <f t="shared" si="97"/>
        <v>0</v>
      </c>
      <c r="M650" s="212"/>
      <c r="N650" s="43"/>
    </row>
    <row r="651" spans="1:14" ht="115.5" customHeight="1">
      <c r="A651" s="295"/>
      <c r="B651" s="298"/>
      <c r="C651" s="147" t="s">
        <v>499</v>
      </c>
      <c r="D651" s="241" t="s">
        <v>13</v>
      </c>
      <c r="E651" s="56">
        <v>0</v>
      </c>
      <c r="F651" s="241">
        <v>200</v>
      </c>
      <c r="G651" s="56">
        <v>0</v>
      </c>
      <c r="H651" s="95">
        <f t="shared" si="95"/>
        <v>200</v>
      </c>
      <c r="I651" s="35"/>
      <c r="J651" s="257">
        <f t="shared" si="96"/>
        <v>0</v>
      </c>
      <c r="K651" s="258">
        <v>0.08</v>
      </c>
      <c r="L651" s="259">
        <f t="shared" si="97"/>
        <v>0</v>
      </c>
      <c r="M651" s="212"/>
      <c r="N651" s="43"/>
    </row>
    <row r="652" spans="1:14">
      <c r="A652" s="275" t="s">
        <v>10</v>
      </c>
      <c r="B652" s="275"/>
      <c r="C652" s="275"/>
      <c r="D652" s="275"/>
      <c r="E652" s="275"/>
      <c r="F652" s="275"/>
      <c r="G652" s="275"/>
      <c r="H652" s="275"/>
      <c r="I652" s="275"/>
      <c r="J652" s="57">
        <f>SUM(J643:J651)</f>
        <v>504000</v>
      </c>
      <c r="K652" s="51"/>
      <c r="L652" s="100">
        <f>SUM(L643:L651)</f>
        <v>544320</v>
      </c>
      <c r="M652" s="200"/>
      <c r="N652" s="200"/>
    </row>
    <row r="653" spans="1:14">
      <c r="A653" s="214" t="s">
        <v>474</v>
      </c>
      <c r="B653" s="213"/>
      <c r="C653" s="213"/>
      <c r="D653" s="213"/>
      <c r="E653" s="6"/>
      <c r="F653" s="6"/>
      <c r="G653" s="18"/>
      <c r="H653" s="18"/>
      <c r="I653" s="18"/>
      <c r="J653" s="19"/>
      <c r="K653" s="20"/>
      <c r="L653" s="19"/>
      <c r="M653" s="19"/>
      <c r="N653" s="19"/>
    </row>
    <row r="654" spans="1:14">
      <c r="A654" s="213" t="s">
        <v>473</v>
      </c>
      <c r="B654" s="213"/>
      <c r="C654" s="213"/>
      <c r="D654" s="213"/>
      <c r="E654" s="6"/>
      <c r="F654" s="6"/>
      <c r="G654" s="18"/>
      <c r="H654" s="18"/>
      <c r="I654" s="18"/>
      <c r="J654" s="19"/>
      <c r="K654" s="20"/>
      <c r="L654" s="19"/>
      <c r="M654" s="19"/>
      <c r="N654" s="19"/>
    </row>
    <row r="655" spans="1:14">
      <c r="A655" s="213"/>
      <c r="B655" s="213"/>
      <c r="C655" s="213"/>
      <c r="D655" s="213"/>
      <c r="E655" s="6"/>
      <c r="F655" s="6"/>
      <c r="G655" s="18"/>
      <c r="H655" s="18"/>
      <c r="I655" s="18"/>
      <c r="J655" s="19"/>
      <c r="K655" s="20"/>
      <c r="L655" s="19"/>
      <c r="M655" s="19"/>
      <c r="N655" s="19"/>
    </row>
    <row r="657" spans="1:14" ht="15.75" thickBot="1">
      <c r="A657" s="127" t="s">
        <v>501</v>
      </c>
      <c r="B657" s="127"/>
      <c r="C657" s="128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</row>
    <row r="658" spans="1:14">
      <c r="A658" s="277" t="s">
        <v>0</v>
      </c>
      <c r="B658" s="279" t="s">
        <v>1</v>
      </c>
      <c r="C658" s="281" t="s">
        <v>12</v>
      </c>
      <c r="D658" s="281" t="s">
        <v>11</v>
      </c>
      <c r="E658" s="283" t="s">
        <v>511</v>
      </c>
      <c r="F658" s="283"/>
      <c r="G658" s="283"/>
      <c r="H658" s="284"/>
      <c r="I658" s="285" t="s">
        <v>3</v>
      </c>
      <c r="J658" s="287" t="s">
        <v>4</v>
      </c>
      <c r="K658" s="289" t="s">
        <v>5</v>
      </c>
      <c r="L658" s="285" t="s">
        <v>6</v>
      </c>
      <c r="M658" s="276" t="s">
        <v>471</v>
      </c>
      <c r="N658" s="276" t="s">
        <v>472</v>
      </c>
    </row>
    <row r="659" spans="1:14" ht="22.5">
      <c r="A659" s="278"/>
      <c r="B659" s="280"/>
      <c r="C659" s="282"/>
      <c r="D659" s="282"/>
      <c r="E659" s="37" t="s">
        <v>17</v>
      </c>
      <c r="F659" s="38" t="s">
        <v>7</v>
      </c>
      <c r="G659" s="38" t="s">
        <v>387</v>
      </c>
      <c r="H659" s="39" t="s">
        <v>9</v>
      </c>
      <c r="I659" s="286"/>
      <c r="J659" s="288"/>
      <c r="K659" s="290"/>
      <c r="L659" s="286"/>
      <c r="M659" s="276"/>
      <c r="N659" s="276"/>
    </row>
    <row r="660" spans="1:14">
      <c r="A660" s="40">
        <v>1</v>
      </c>
      <c r="B660" s="40">
        <v>2</v>
      </c>
      <c r="C660" s="236">
        <v>3</v>
      </c>
      <c r="D660" s="236">
        <v>4</v>
      </c>
      <c r="E660" s="272">
        <v>5</v>
      </c>
      <c r="F660" s="273"/>
      <c r="G660" s="273"/>
      <c r="H660" s="274"/>
      <c r="I660" s="40">
        <v>6</v>
      </c>
      <c r="J660" s="42">
        <v>7</v>
      </c>
      <c r="K660" s="42">
        <v>8</v>
      </c>
      <c r="L660" s="40">
        <v>9</v>
      </c>
      <c r="M660" s="40">
        <v>10</v>
      </c>
      <c r="N660" s="40">
        <v>11</v>
      </c>
    </row>
    <row r="661" spans="1:14" ht="85.5" customHeight="1">
      <c r="A661" s="237">
        <v>1</v>
      </c>
      <c r="B661" s="32" t="s">
        <v>505</v>
      </c>
      <c r="C661" s="90" t="s">
        <v>502</v>
      </c>
      <c r="D661" s="90" t="s">
        <v>20</v>
      </c>
      <c r="E661" s="29">
        <v>15</v>
      </c>
      <c r="F661" s="29">
        <v>0</v>
      </c>
      <c r="G661" s="29">
        <v>0</v>
      </c>
      <c r="H661" s="238">
        <f>E661+F661+G661</f>
        <v>15</v>
      </c>
      <c r="I661" s="130"/>
      <c r="J661" s="129">
        <f>I661*H661</f>
        <v>0</v>
      </c>
      <c r="K661" s="126">
        <v>0.08</v>
      </c>
      <c r="L661" s="130">
        <f>J661*K661+J661</f>
        <v>0</v>
      </c>
      <c r="M661" s="130"/>
      <c r="N661" s="130"/>
    </row>
    <row r="662" spans="1:14" ht="95.25" customHeight="1">
      <c r="A662" s="237">
        <v>2</v>
      </c>
      <c r="B662" s="32" t="s">
        <v>504</v>
      </c>
      <c r="C662" s="47" t="s">
        <v>503</v>
      </c>
      <c r="D662" s="90" t="s">
        <v>13</v>
      </c>
      <c r="E662" s="29">
        <v>15</v>
      </c>
      <c r="F662" s="29">
        <v>0</v>
      </c>
      <c r="G662" s="29">
        <v>0</v>
      </c>
      <c r="H662" s="238">
        <f t="shared" ref="H662" si="99">E662+F662+G662</f>
        <v>15</v>
      </c>
      <c r="I662" s="130"/>
      <c r="J662" s="129">
        <f t="shared" ref="J662" si="100">I662*H662</f>
        <v>0</v>
      </c>
      <c r="K662" s="126">
        <v>0.08</v>
      </c>
      <c r="L662" s="130">
        <f t="shared" ref="L662" si="101">J662*K662+J662</f>
        <v>0</v>
      </c>
      <c r="M662" s="130"/>
      <c r="N662" s="130"/>
    </row>
    <row r="663" spans="1:14">
      <c r="A663" s="275" t="s">
        <v>10</v>
      </c>
      <c r="B663" s="275"/>
      <c r="C663" s="275"/>
      <c r="D663" s="275"/>
      <c r="E663" s="275"/>
      <c r="F663" s="275"/>
      <c r="G663" s="275"/>
      <c r="H663" s="275"/>
      <c r="I663" s="275"/>
      <c r="J663" s="58">
        <f>SUM(J661:J662)</f>
        <v>0</v>
      </c>
      <c r="K663" s="51"/>
      <c r="L663" s="58">
        <f>SUM(L661:L662)</f>
        <v>0</v>
      </c>
      <c r="M663" s="205"/>
      <c r="N663" s="205"/>
    </row>
    <row r="664" spans="1:14">
      <c r="A664" s="214" t="s">
        <v>474</v>
      </c>
      <c r="B664" s="213"/>
      <c r="C664" s="213"/>
      <c r="D664" s="213"/>
      <c r="E664" s="213"/>
      <c r="F664" s="213"/>
      <c r="G664" s="222"/>
      <c r="H664" s="222"/>
      <c r="I664" s="222"/>
      <c r="J664" s="19"/>
      <c r="K664" s="20"/>
      <c r="L664" s="19"/>
      <c r="M664" s="19"/>
      <c r="N664" s="19"/>
    </row>
    <row r="665" spans="1:14">
      <c r="A665" s="213" t="s">
        <v>473</v>
      </c>
      <c r="B665" s="213"/>
      <c r="C665" s="213"/>
      <c r="D665" s="213"/>
      <c r="E665" s="213"/>
      <c r="F665" s="213"/>
      <c r="G665" s="222"/>
      <c r="H665" s="222"/>
      <c r="I665" s="222"/>
      <c r="J665" s="158"/>
      <c r="K665" s="158"/>
      <c r="L665" s="158"/>
      <c r="M665" s="158"/>
      <c r="N665" s="158"/>
    </row>
    <row r="666" spans="1:14">
      <c r="A666" s="242"/>
      <c r="B666" s="242"/>
      <c r="C666" s="242"/>
      <c r="D666" s="242"/>
      <c r="E666" s="242"/>
      <c r="F666" s="242"/>
      <c r="G666" s="243"/>
      <c r="H666" s="243"/>
      <c r="I666" s="243"/>
      <c r="J666" s="121"/>
      <c r="K666" s="121"/>
      <c r="L666" s="121"/>
      <c r="M666" s="121"/>
      <c r="N666" s="121"/>
    </row>
    <row r="668" spans="1:14" ht="15.75" thickBot="1">
      <c r="A668" s="127" t="s">
        <v>506</v>
      </c>
      <c r="B668" s="127"/>
      <c r="C668" s="128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</row>
    <row r="669" spans="1:14">
      <c r="A669" s="277" t="s">
        <v>0</v>
      </c>
      <c r="B669" s="279" t="s">
        <v>1</v>
      </c>
      <c r="C669" s="281" t="s">
        <v>12</v>
      </c>
      <c r="D669" s="281" t="s">
        <v>11</v>
      </c>
      <c r="E669" s="283" t="s">
        <v>511</v>
      </c>
      <c r="F669" s="283"/>
      <c r="G669" s="283"/>
      <c r="H669" s="284"/>
      <c r="I669" s="285" t="s">
        <v>3</v>
      </c>
      <c r="J669" s="287" t="s">
        <v>4</v>
      </c>
      <c r="K669" s="289" t="s">
        <v>5</v>
      </c>
      <c r="L669" s="285" t="s">
        <v>6</v>
      </c>
      <c r="M669" s="276" t="s">
        <v>471</v>
      </c>
      <c r="N669" s="276" t="s">
        <v>472</v>
      </c>
    </row>
    <row r="670" spans="1:14" ht="22.5">
      <c r="A670" s="278"/>
      <c r="B670" s="280"/>
      <c r="C670" s="282"/>
      <c r="D670" s="282"/>
      <c r="E670" s="37" t="s">
        <v>17</v>
      </c>
      <c r="F670" s="38" t="s">
        <v>7</v>
      </c>
      <c r="G670" s="38" t="s">
        <v>387</v>
      </c>
      <c r="H670" s="39" t="s">
        <v>9</v>
      </c>
      <c r="I670" s="286"/>
      <c r="J670" s="288"/>
      <c r="K670" s="290"/>
      <c r="L670" s="286"/>
      <c r="M670" s="276"/>
      <c r="N670" s="276"/>
    </row>
    <row r="671" spans="1:14">
      <c r="A671" s="40">
        <v>1</v>
      </c>
      <c r="B671" s="40">
        <v>2</v>
      </c>
      <c r="C671" s="236">
        <v>3</v>
      </c>
      <c r="D671" s="236">
        <v>4</v>
      </c>
      <c r="E671" s="272">
        <v>5</v>
      </c>
      <c r="F671" s="273"/>
      <c r="G671" s="273"/>
      <c r="H671" s="274"/>
      <c r="I671" s="40">
        <v>6</v>
      </c>
      <c r="J671" s="42">
        <v>7</v>
      </c>
      <c r="K671" s="42">
        <v>8</v>
      </c>
      <c r="L671" s="40">
        <v>9</v>
      </c>
      <c r="M671" s="40">
        <v>10</v>
      </c>
      <c r="N671" s="40">
        <v>11</v>
      </c>
    </row>
    <row r="672" spans="1:14" ht="87" customHeight="1">
      <c r="A672" s="237">
        <v>1</v>
      </c>
      <c r="B672" s="32" t="s">
        <v>509</v>
      </c>
      <c r="C672" s="47" t="s">
        <v>507</v>
      </c>
      <c r="D672" s="239" t="s">
        <v>20</v>
      </c>
      <c r="E672" s="29">
        <v>25</v>
      </c>
      <c r="F672" s="29">
        <v>0</v>
      </c>
      <c r="G672" s="29">
        <v>0</v>
      </c>
      <c r="H672" s="238">
        <f>E672+F672+G672</f>
        <v>25</v>
      </c>
      <c r="I672" s="130"/>
      <c r="J672" s="129">
        <f>I672*H672</f>
        <v>0</v>
      </c>
      <c r="K672" s="126">
        <v>0.08</v>
      </c>
      <c r="L672" s="130">
        <f>J672*K672+J672</f>
        <v>0</v>
      </c>
      <c r="M672" s="130"/>
      <c r="N672" s="130"/>
    </row>
    <row r="673" spans="1:14" ht="78.75">
      <c r="A673" s="237">
        <v>2</v>
      </c>
      <c r="B673" s="32" t="s">
        <v>510</v>
      </c>
      <c r="C673" s="47" t="s">
        <v>508</v>
      </c>
      <c r="D673" s="90" t="s">
        <v>20</v>
      </c>
      <c r="E673" s="29">
        <v>25</v>
      </c>
      <c r="F673" s="29">
        <v>0</v>
      </c>
      <c r="G673" s="29">
        <v>0</v>
      </c>
      <c r="H673" s="238">
        <f t="shared" ref="H673" si="102">E673+F673+G673</f>
        <v>25</v>
      </c>
      <c r="I673" s="130"/>
      <c r="J673" s="129">
        <f t="shared" ref="J673" si="103">I673*H673</f>
        <v>0</v>
      </c>
      <c r="K673" s="126">
        <v>0.08</v>
      </c>
      <c r="L673" s="130">
        <f t="shared" ref="L673" si="104">J673*K673+J673</f>
        <v>0</v>
      </c>
      <c r="M673" s="130"/>
      <c r="N673" s="130"/>
    </row>
    <row r="674" spans="1:14">
      <c r="A674" s="275" t="s">
        <v>10</v>
      </c>
      <c r="B674" s="275"/>
      <c r="C674" s="275"/>
      <c r="D674" s="275"/>
      <c r="E674" s="275"/>
      <c r="F674" s="275"/>
      <c r="G674" s="275"/>
      <c r="H674" s="275"/>
      <c r="I674" s="275"/>
      <c r="J674" s="58">
        <f>SUM(J672:J673)</f>
        <v>0</v>
      </c>
      <c r="K674" s="51"/>
      <c r="L674" s="58">
        <f>SUM(L672:L673)</f>
        <v>0</v>
      </c>
      <c r="M674" s="205"/>
      <c r="N674" s="205"/>
    </row>
    <row r="675" spans="1:14">
      <c r="A675" s="214" t="s">
        <v>474</v>
      </c>
      <c r="B675" s="213"/>
      <c r="C675" s="213"/>
      <c r="D675" s="213"/>
      <c r="E675" s="213"/>
      <c r="F675" s="213"/>
      <c r="G675" s="222"/>
      <c r="H675" s="222"/>
      <c r="I675" s="222"/>
      <c r="J675" s="19"/>
      <c r="K675" s="20"/>
      <c r="L675" s="19"/>
      <c r="M675" s="19"/>
      <c r="N675" s="19"/>
    </row>
    <row r="676" spans="1:14">
      <c r="A676" s="213" t="s">
        <v>473</v>
      </c>
      <c r="B676" s="213"/>
      <c r="C676" s="213"/>
      <c r="D676" s="213"/>
      <c r="E676" s="213"/>
      <c r="F676" s="213"/>
      <c r="G676" s="222"/>
      <c r="H676" s="222"/>
      <c r="I676" s="222"/>
      <c r="J676" s="158"/>
      <c r="K676" s="158"/>
      <c r="L676" s="158"/>
      <c r="M676" s="158"/>
      <c r="N676" s="158"/>
    </row>
    <row r="677" spans="1:14">
      <c r="A677" s="213"/>
      <c r="B677" s="213"/>
      <c r="C677" s="213"/>
      <c r="D677" s="213"/>
      <c r="E677" s="213"/>
      <c r="F677" s="213"/>
      <c r="G677" s="222"/>
      <c r="H677" s="222"/>
      <c r="I677" s="222"/>
      <c r="J677" s="158"/>
      <c r="K677" s="158"/>
      <c r="L677" s="158"/>
      <c r="M677" s="158"/>
      <c r="N677" s="158"/>
    </row>
  </sheetData>
  <mergeCells count="652">
    <mergeCell ref="A7:I7"/>
    <mergeCell ref="D574:D575"/>
    <mergeCell ref="E574:H574"/>
    <mergeCell ref="I574:I575"/>
    <mergeCell ref="K382:K383"/>
    <mergeCell ref="E384:H384"/>
    <mergeCell ref="A389:I389"/>
    <mergeCell ref="L597:L598"/>
    <mergeCell ref="K574:K575"/>
    <mergeCell ref="L574:L575"/>
    <mergeCell ref="E576:H576"/>
    <mergeCell ref="A591:I591"/>
    <mergeCell ref="B566:B567"/>
    <mergeCell ref="A566:A567"/>
    <mergeCell ref="E565:H565"/>
    <mergeCell ref="A568:I568"/>
    <mergeCell ref="A574:A575"/>
    <mergeCell ref="B574:B575"/>
    <mergeCell ref="C574:C575"/>
    <mergeCell ref="I462:I463"/>
    <mergeCell ref="A563:A564"/>
    <mergeCell ref="J574:J575"/>
    <mergeCell ref="A581:A582"/>
    <mergeCell ref="B538:B539"/>
    <mergeCell ref="K505:K506"/>
    <mergeCell ref="L563:L564"/>
    <mergeCell ref="K462:K463"/>
    <mergeCell ref="J533:J534"/>
    <mergeCell ref="K533:K534"/>
    <mergeCell ref="I563:I564"/>
    <mergeCell ref="J563:J564"/>
    <mergeCell ref="L406:L407"/>
    <mergeCell ref="L416:L417"/>
    <mergeCell ref="K416:K417"/>
    <mergeCell ref="L473:L474"/>
    <mergeCell ref="L489:L490"/>
    <mergeCell ref="L551:L552"/>
    <mergeCell ref="K551:K552"/>
    <mergeCell ref="I505:I506"/>
    <mergeCell ref="J551:J552"/>
    <mergeCell ref="L505:L506"/>
    <mergeCell ref="K489:K490"/>
    <mergeCell ref="J505:J506"/>
    <mergeCell ref="K426:K427"/>
    <mergeCell ref="J462:J463"/>
    <mergeCell ref="J416:J417"/>
    <mergeCell ref="K563:K564"/>
    <mergeCell ref="A483:I483"/>
    <mergeCell ref="K473:K474"/>
    <mergeCell ref="A536:A537"/>
    <mergeCell ref="A527:I527"/>
    <mergeCell ref="A522:A523"/>
    <mergeCell ref="B522:B523"/>
    <mergeCell ref="C522:C523"/>
    <mergeCell ref="D533:D534"/>
    <mergeCell ref="E533:H533"/>
    <mergeCell ref="I533:I534"/>
    <mergeCell ref="E491:H491"/>
    <mergeCell ref="E505:H505"/>
    <mergeCell ref="B536:B537"/>
    <mergeCell ref="A508:A509"/>
    <mergeCell ref="B508:B509"/>
    <mergeCell ref="A505:A506"/>
    <mergeCell ref="B505:B506"/>
    <mergeCell ref="C505:C506"/>
    <mergeCell ref="D505:D506"/>
    <mergeCell ref="B514:B515"/>
    <mergeCell ref="A514:A515"/>
    <mergeCell ref="A499:I499"/>
    <mergeCell ref="E475:H475"/>
    <mergeCell ref="A489:A490"/>
    <mergeCell ref="B489:B490"/>
    <mergeCell ref="C369:C370"/>
    <mergeCell ref="A319:A321"/>
    <mergeCell ref="B344:B345"/>
    <mergeCell ref="E343:H343"/>
    <mergeCell ref="B341:B342"/>
    <mergeCell ref="I341:I342"/>
    <mergeCell ref="D341:D342"/>
    <mergeCell ref="E341:H341"/>
    <mergeCell ref="C489:C490"/>
    <mergeCell ref="D489:D490"/>
    <mergeCell ref="E489:H489"/>
    <mergeCell ref="B479:B480"/>
    <mergeCell ref="A479:A480"/>
    <mergeCell ref="I489:I490"/>
    <mergeCell ref="B359:B361"/>
    <mergeCell ref="B356:B357"/>
    <mergeCell ref="I416:I417"/>
    <mergeCell ref="B416:B417"/>
    <mergeCell ref="A426:A427"/>
    <mergeCell ref="A457:I457"/>
    <mergeCell ref="B448:B449"/>
    <mergeCell ref="A448:A449"/>
    <mergeCell ref="B426:B427"/>
    <mergeCell ref="C426:C427"/>
    <mergeCell ref="A347:A348"/>
    <mergeCell ref="B350:B353"/>
    <mergeCell ref="A350:A353"/>
    <mergeCell ref="B354:B355"/>
    <mergeCell ref="A354:A355"/>
    <mergeCell ref="B347:B348"/>
    <mergeCell ref="A359:A361"/>
    <mergeCell ref="A356:A357"/>
    <mergeCell ref="A317:A318"/>
    <mergeCell ref="A336:I336"/>
    <mergeCell ref="A341:A342"/>
    <mergeCell ref="B334:C334"/>
    <mergeCell ref="B324:B327"/>
    <mergeCell ref="C341:C342"/>
    <mergeCell ref="B333:C333"/>
    <mergeCell ref="B335:C335"/>
    <mergeCell ref="A344:A345"/>
    <mergeCell ref="A301:A302"/>
    <mergeCell ref="B303:B304"/>
    <mergeCell ref="A303:A304"/>
    <mergeCell ref="A277:A278"/>
    <mergeCell ref="A324:A327"/>
    <mergeCell ref="B328:C328"/>
    <mergeCell ref="B332:C332"/>
    <mergeCell ref="B329:C329"/>
    <mergeCell ref="B330:C330"/>
    <mergeCell ref="B331:C331"/>
    <mergeCell ref="A280:A284"/>
    <mergeCell ref="B269:C269"/>
    <mergeCell ref="B202:B203"/>
    <mergeCell ref="A200:A201"/>
    <mergeCell ref="B299:B300"/>
    <mergeCell ref="B214:B216"/>
    <mergeCell ref="A176:A177"/>
    <mergeCell ref="A188:A190"/>
    <mergeCell ref="A191:A192"/>
    <mergeCell ref="A198:A199"/>
    <mergeCell ref="A204:I204"/>
    <mergeCell ref="D277:D278"/>
    <mergeCell ref="E277:H277"/>
    <mergeCell ref="B292:B295"/>
    <mergeCell ref="A285:A287"/>
    <mergeCell ref="A292:A295"/>
    <mergeCell ref="A180:A182"/>
    <mergeCell ref="A242:A245"/>
    <mergeCell ref="A257:I257"/>
    <mergeCell ref="I312:I313"/>
    <mergeCell ref="B319:B321"/>
    <mergeCell ref="A315:A316"/>
    <mergeCell ref="A312:A313"/>
    <mergeCell ref="A174:A175"/>
    <mergeCell ref="E213:H213"/>
    <mergeCell ref="B277:B278"/>
    <mergeCell ref="E241:H241"/>
    <mergeCell ref="A211:A212"/>
    <mergeCell ref="D239:D240"/>
    <mergeCell ref="B253:B255"/>
    <mergeCell ref="A253:A255"/>
    <mergeCell ref="B242:B245"/>
    <mergeCell ref="E239:H239"/>
    <mergeCell ref="A214:A216"/>
    <mergeCell ref="A299:A300"/>
    <mergeCell ref="B301:B302"/>
    <mergeCell ref="E312:H312"/>
    <mergeCell ref="B315:B316"/>
    <mergeCell ref="B317:B318"/>
    <mergeCell ref="D312:D313"/>
    <mergeCell ref="A307:I307"/>
    <mergeCell ref="I211:I212"/>
    <mergeCell ref="E262:H262"/>
    <mergeCell ref="B106:B107"/>
    <mergeCell ref="A265:A266"/>
    <mergeCell ref="B265:B266"/>
    <mergeCell ref="A239:A240"/>
    <mergeCell ref="B239:B240"/>
    <mergeCell ref="C239:C240"/>
    <mergeCell ref="D262:D263"/>
    <mergeCell ref="A217:A218"/>
    <mergeCell ref="B223:B224"/>
    <mergeCell ref="A223:A224"/>
    <mergeCell ref="A249:A252"/>
    <mergeCell ref="A226:A228"/>
    <mergeCell ref="A262:A263"/>
    <mergeCell ref="B262:B263"/>
    <mergeCell ref="C262:C263"/>
    <mergeCell ref="B200:B201"/>
    <mergeCell ref="A166:A167"/>
    <mergeCell ref="B166:B167"/>
    <mergeCell ref="B122:B123"/>
    <mergeCell ref="C122:C123"/>
    <mergeCell ref="D122:D123"/>
    <mergeCell ref="D135:D136"/>
    <mergeCell ref="B127:B128"/>
    <mergeCell ref="A202:A203"/>
    <mergeCell ref="A149:A152"/>
    <mergeCell ref="B145:B147"/>
    <mergeCell ref="B141:B143"/>
    <mergeCell ref="A141:A143"/>
    <mergeCell ref="I262:I263"/>
    <mergeCell ref="I239:I240"/>
    <mergeCell ref="B176:B177"/>
    <mergeCell ref="A246:A248"/>
    <mergeCell ref="A145:A147"/>
    <mergeCell ref="B183:B186"/>
    <mergeCell ref="B191:B192"/>
    <mergeCell ref="B174:B175"/>
    <mergeCell ref="E168:H168"/>
    <mergeCell ref="C135:C136"/>
    <mergeCell ref="B135:B136"/>
    <mergeCell ref="K239:K240"/>
    <mergeCell ref="E211:H211"/>
    <mergeCell ref="E122:H122"/>
    <mergeCell ref="E135:H135"/>
    <mergeCell ref="E137:H137"/>
    <mergeCell ref="I135:I136"/>
    <mergeCell ref="B180:B182"/>
    <mergeCell ref="A47:I47"/>
    <mergeCell ref="A51:A52"/>
    <mergeCell ref="B51:B52"/>
    <mergeCell ref="C51:C52"/>
    <mergeCell ref="D51:D52"/>
    <mergeCell ref="E51:H51"/>
    <mergeCell ref="I51:I52"/>
    <mergeCell ref="J211:J212"/>
    <mergeCell ref="A135:A136"/>
    <mergeCell ref="A127:A128"/>
    <mergeCell ref="B62:B64"/>
    <mergeCell ref="A62:A64"/>
    <mergeCell ref="A68:A71"/>
    <mergeCell ref="B68:B71"/>
    <mergeCell ref="A78:A79"/>
    <mergeCell ref="B78:B79"/>
    <mergeCell ref="D78:D79"/>
    <mergeCell ref="E78:H78"/>
    <mergeCell ref="E80:H80"/>
    <mergeCell ref="E104:H104"/>
    <mergeCell ref="A86:I86"/>
    <mergeCell ref="A96:I96"/>
    <mergeCell ref="A102:A103"/>
    <mergeCell ref="I122:I123"/>
    <mergeCell ref="E29:H29"/>
    <mergeCell ref="A33:A35"/>
    <mergeCell ref="B33:B35"/>
    <mergeCell ref="J27:J28"/>
    <mergeCell ref="B30:B31"/>
    <mergeCell ref="A30:A31"/>
    <mergeCell ref="K42:K43"/>
    <mergeCell ref="L42:L43"/>
    <mergeCell ref="E44:H44"/>
    <mergeCell ref="A42:A43"/>
    <mergeCell ref="B42:B43"/>
    <mergeCell ref="C42:C43"/>
    <mergeCell ref="I42:I43"/>
    <mergeCell ref="J42:J43"/>
    <mergeCell ref="K27:K28"/>
    <mergeCell ref="L27:L28"/>
    <mergeCell ref="A10:A11"/>
    <mergeCell ref="B10:B11"/>
    <mergeCell ref="D10:D11"/>
    <mergeCell ref="E10:H10"/>
    <mergeCell ref="I10:I11"/>
    <mergeCell ref="C10:C11"/>
    <mergeCell ref="A21:I21"/>
    <mergeCell ref="J10:J11"/>
    <mergeCell ref="K10:K11"/>
    <mergeCell ref="L10:L11"/>
    <mergeCell ref="E12:H12"/>
    <mergeCell ref="L239:L240"/>
    <mergeCell ref="I78:I79"/>
    <mergeCell ref="A26:B26"/>
    <mergeCell ref="A38:I38"/>
    <mergeCell ref="A27:A28"/>
    <mergeCell ref="B27:B28"/>
    <mergeCell ref="C27:C28"/>
    <mergeCell ref="D27:D28"/>
    <mergeCell ref="J135:J136"/>
    <mergeCell ref="E27:H27"/>
    <mergeCell ref="I27:I28"/>
    <mergeCell ref="E53:H53"/>
    <mergeCell ref="A72:I72"/>
    <mergeCell ref="B54:B56"/>
    <mergeCell ref="A54:A56"/>
    <mergeCell ref="B57:B59"/>
    <mergeCell ref="A57:A59"/>
    <mergeCell ref="B65:B67"/>
    <mergeCell ref="A65:A67"/>
    <mergeCell ref="C78:C79"/>
    <mergeCell ref="D42:D43"/>
    <mergeCell ref="E42:H42"/>
    <mergeCell ref="B102:B103"/>
    <mergeCell ref="C102:C103"/>
    <mergeCell ref="D102:D103"/>
    <mergeCell ref="E102:H102"/>
    <mergeCell ref="I90:I91"/>
    <mergeCell ref="E92:H92"/>
    <mergeCell ref="C312:C313"/>
    <mergeCell ref="D211:D212"/>
    <mergeCell ref="E279:H279"/>
    <mergeCell ref="B285:B287"/>
    <mergeCell ref="B280:B284"/>
    <mergeCell ref="C166:C167"/>
    <mergeCell ref="D166:D167"/>
    <mergeCell ref="B198:B199"/>
    <mergeCell ref="B149:B152"/>
    <mergeCell ref="B188:B190"/>
    <mergeCell ref="B193:B194"/>
    <mergeCell ref="B153:B154"/>
    <mergeCell ref="A159:I159"/>
    <mergeCell ref="A155:A158"/>
    <mergeCell ref="B155:B158"/>
    <mergeCell ref="B211:B212"/>
    <mergeCell ref="C211:C212"/>
    <mergeCell ref="A129:I129"/>
    <mergeCell ref="E314:H314"/>
    <mergeCell ref="B312:B313"/>
    <mergeCell ref="A234:I234"/>
    <mergeCell ref="B108:B111"/>
    <mergeCell ref="A108:A111"/>
    <mergeCell ref="B112:B114"/>
    <mergeCell ref="A112:A114"/>
    <mergeCell ref="A116:I116"/>
    <mergeCell ref="C277:C278"/>
    <mergeCell ref="B226:B228"/>
    <mergeCell ref="B217:B218"/>
    <mergeCell ref="B246:B248"/>
    <mergeCell ref="B249:B252"/>
    <mergeCell ref="B115:C115"/>
    <mergeCell ref="E166:H166"/>
    <mergeCell ref="I166:I167"/>
    <mergeCell ref="I277:I278"/>
    <mergeCell ref="A271:I271"/>
    <mergeCell ref="A183:A186"/>
    <mergeCell ref="A193:A194"/>
    <mergeCell ref="A153:A154"/>
    <mergeCell ref="E124:H124"/>
    <mergeCell ref="A122:A123"/>
    <mergeCell ref="E264:H264"/>
    <mergeCell ref="J102:J103"/>
    <mergeCell ref="K102:K103"/>
    <mergeCell ref="L102:L103"/>
    <mergeCell ref="J90:J91"/>
    <mergeCell ref="K90:K91"/>
    <mergeCell ref="L90:L91"/>
    <mergeCell ref="K369:K370"/>
    <mergeCell ref="L369:L370"/>
    <mergeCell ref="J262:J263"/>
    <mergeCell ref="K262:K263"/>
    <mergeCell ref="L262:L263"/>
    <mergeCell ref="L277:L278"/>
    <mergeCell ref="L312:L313"/>
    <mergeCell ref="K341:K342"/>
    <mergeCell ref="L341:L342"/>
    <mergeCell ref="K277:K278"/>
    <mergeCell ref="J369:J370"/>
    <mergeCell ref="J277:J278"/>
    <mergeCell ref="J312:J313"/>
    <mergeCell ref="J341:J342"/>
    <mergeCell ref="K211:K212"/>
    <mergeCell ref="J166:J167"/>
    <mergeCell ref="J239:J240"/>
    <mergeCell ref="J51:J52"/>
    <mergeCell ref="K51:K52"/>
    <mergeCell ref="L51:L52"/>
    <mergeCell ref="J78:J79"/>
    <mergeCell ref="K78:K79"/>
    <mergeCell ref="A90:A91"/>
    <mergeCell ref="B90:B91"/>
    <mergeCell ref="C90:C91"/>
    <mergeCell ref="D90:D91"/>
    <mergeCell ref="E90:H90"/>
    <mergeCell ref="L78:L79"/>
    <mergeCell ref="A106:A107"/>
    <mergeCell ref="I102:I103"/>
    <mergeCell ref="L395:L396"/>
    <mergeCell ref="L382:L383"/>
    <mergeCell ref="J382:J383"/>
    <mergeCell ref="J395:J396"/>
    <mergeCell ref="A372:A374"/>
    <mergeCell ref="D369:D370"/>
    <mergeCell ref="E369:H369"/>
    <mergeCell ref="I369:I370"/>
    <mergeCell ref="E371:H371"/>
    <mergeCell ref="I395:I396"/>
    <mergeCell ref="I382:I383"/>
    <mergeCell ref="C382:C383"/>
    <mergeCell ref="A369:A370"/>
    <mergeCell ref="L211:L212"/>
    <mergeCell ref="L166:L167"/>
    <mergeCell ref="K166:K167"/>
    <mergeCell ref="K312:K313"/>
    <mergeCell ref="J122:J123"/>
    <mergeCell ref="K122:K123"/>
    <mergeCell ref="L122:L123"/>
    <mergeCell ref="K135:K136"/>
    <mergeCell ref="L135:L136"/>
    <mergeCell ref="K406:K407"/>
    <mergeCell ref="K395:K396"/>
    <mergeCell ref="B372:B374"/>
    <mergeCell ref="E408:H408"/>
    <mergeCell ref="C395:C396"/>
    <mergeCell ref="D395:D396"/>
    <mergeCell ref="E395:H395"/>
    <mergeCell ref="A410:I410"/>
    <mergeCell ref="A385:A388"/>
    <mergeCell ref="D382:D383"/>
    <mergeCell ref="E382:H382"/>
    <mergeCell ref="I406:I407"/>
    <mergeCell ref="A382:A383"/>
    <mergeCell ref="B382:B383"/>
    <mergeCell ref="A395:A396"/>
    <mergeCell ref="B395:B396"/>
    <mergeCell ref="E397:H397"/>
    <mergeCell ref="D406:D407"/>
    <mergeCell ref="E406:H406"/>
    <mergeCell ref="A376:I376"/>
    <mergeCell ref="J406:J407"/>
    <mergeCell ref="A420:I420"/>
    <mergeCell ref="D462:D463"/>
    <mergeCell ref="B385:B388"/>
    <mergeCell ref="A453:A454"/>
    <mergeCell ref="B453:B454"/>
    <mergeCell ref="A455:A456"/>
    <mergeCell ref="B455:B456"/>
    <mergeCell ref="A406:A407"/>
    <mergeCell ref="B406:B407"/>
    <mergeCell ref="C406:C407"/>
    <mergeCell ref="B462:B463"/>
    <mergeCell ref="C462:C463"/>
    <mergeCell ref="E462:H462"/>
    <mergeCell ref="D426:D427"/>
    <mergeCell ref="E426:H426"/>
    <mergeCell ref="C416:C417"/>
    <mergeCell ref="D416:D417"/>
    <mergeCell ref="E416:H416"/>
    <mergeCell ref="E428:H428"/>
    <mergeCell ref="B581:B582"/>
    <mergeCell ref="E418:H418"/>
    <mergeCell ref="A400:I400"/>
    <mergeCell ref="I426:I427"/>
    <mergeCell ref="B481:B482"/>
    <mergeCell ref="E553:H553"/>
    <mergeCell ref="A558:I558"/>
    <mergeCell ref="A554:A555"/>
    <mergeCell ref="A556:A557"/>
    <mergeCell ref="B554:B555"/>
    <mergeCell ref="B556:B557"/>
    <mergeCell ref="A551:A552"/>
    <mergeCell ref="B551:B552"/>
    <mergeCell ref="C551:C552"/>
    <mergeCell ref="D551:D552"/>
    <mergeCell ref="E551:H551"/>
    <mergeCell ref="A533:A534"/>
    <mergeCell ref="A538:A539"/>
    <mergeCell ref="B540:B544"/>
    <mergeCell ref="A416:A417"/>
    <mergeCell ref="B563:B564"/>
    <mergeCell ref="C563:C564"/>
    <mergeCell ref="D563:D564"/>
    <mergeCell ref="E563:H563"/>
    <mergeCell ref="J473:J474"/>
    <mergeCell ref="E464:H464"/>
    <mergeCell ref="L462:L463"/>
    <mergeCell ref="A467:I467"/>
    <mergeCell ref="A516:I516"/>
    <mergeCell ref="L426:L427"/>
    <mergeCell ref="E507:H507"/>
    <mergeCell ref="L533:L534"/>
    <mergeCell ref="D522:D523"/>
    <mergeCell ref="E522:H522"/>
    <mergeCell ref="I522:I523"/>
    <mergeCell ref="J522:J523"/>
    <mergeCell ref="K522:K523"/>
    <mergeCell ref="L522:L523"/>
    <mergeCell ref="E524:H524"/>
    <mergeCell ref="B473:B474"/>
    <mergeCell ref="C473:C474"/>
    <mergeCell ref="D473:D474"/>
    <mergeCell ref="E473:H473"/>
    <mergeCell ref="A473:A474"/>
    <mergeCell ref="I473:I474"/>
    <mergeCell ref="A462:A463"/>
    <mergeCell ref="J426:J427"/>
    <mergeCell ref="J489:J490"/>
    <mergeCell ref="M10:M11"/>
    <mergeCell ref="N10:N11"/>
    <mergeCell ref="M27:M28"/>
    <mergeCell ref="N27:N28"/>
    <mergeCell ref="I551:I552"/>
    <mergeCell ref="A363:I363"/>
    <mergeCell ref="B369:B370"/>
    <mergeCell ref="A481:A482"/>
    <mergeCell ref="E630:H630"/>
    <mergeCell ref="A628:A629"/>
    <mergeCell ref="B628:B629"/>
    <mergeCell ref="C628:C629"/>
    <mergeCell ref="D628:D629"/>
    <mergeCell ref="E628:H628"/>
    <mergeCell ref="I628:I629"/>
    <mergeCell ref="E620:H620"/>
    <mergeCell ref="A597:A598"/>
    <mergeCell ref="A540:A544"/>
    <mergeCell ref="A545:I545"/>
    <mergeCell ref="E535:H535"/>
    <mergeCell ref="B533:B534"/>
    <mergeCell ref="C533:C534"/>
    <mergeCell ref="B577:B579"/>
    <mergeCell ref="A577:A579"/>
    <mergeCell ref="M42:M43"/>
    <mergeCell ref="N42:N43"/>
    <mergeCell ref="M51:M52"/>
    <mergeCell ref="N51:N52"/>
    <mergeCell ref="M78:M79"/>
    <mergeCell ref="N78:N79"/>
    <mergeCell ref="M90:M91"/>
    <mergeCell ref="N90:N91"/>
    <mergeCell ref="M102:M103"/>
    <mergeCell ref="N102:N103"/>
    <mergeCell ref="M122:M123"/>
    <mergeCell ref="N122:N123"/>
    <mergeCell ref="M135:M136"/>
    <mergeCell ref="N135:N136"/>
    <mergeCell ref="M166:M167"/>
    <mergeCell ref="N166:N167"/>
    <mergeCell ref="M211:M212"/>
    <mergeCell ref="N211:N212"/>
    <mergeCell ref="M239:M240"/>
    <mergeCell ref="N239:N240"/>
    <mergeCell ref="M262:M263"/>
    <mergeCell ref="N262:N263"/>
    <mergeCell ref="M277:M278"/>
    <mergeCell ref="N277:N278"/>
    <mergeCell ref="M312:M313"/>
    <mergeCell ref="N312:N313"/>
    <mergeCell ref="M341:M342"/>
    <mergeCell ref="N341:N342"/>
    <mergeCell ref="M369:M370"/>
    <mergeCell ref="N369:N370"/>
    <mergeCell ref="M382:M383"/>
    <mergeCell ref="N382:N383"/>
    <mergeCell ref="M395:M396"/>
    <mergeCell ref="N395:N396"/>
    <mergeCell ref="M406:M407"/>
    <mergeCell ref="N406:N407"/>
    <mergeCell ref="M416:M417"/>
    <mergeCell ref="N416:N417"/>
    <mergeCell ref="M426:M427"/>
    <mergeCell ref="N426:N427"/>
    <mergeCell ref="M462:M463"/>
    <mergeCell ref="N462:N463"/>
    <mergeCell ref="M473:M474"/>
    <mergeCell ref="N473:N474"/>
    <mergeCell ref="M489:M490"/>
    <mergeCell ref="N489:N490"/>
    <mergeCell ref="M505:M506"/>
    <mergeCell ref="N505:N506"/>
    <mergeCell ref="M522:M523"/>
    <mergeCell ref="N522:N523"/>
    <mergeCell ref="M533:M534"/>
    <mergeCell ref="N533:N534"/>
    <mergeCell ref="M551:M552"/>
    <mergeCell ref="N551:N552"/>
    <mergeCell ref="M563:M564"/>
    <mergeCell ref="N563:N564"/>
    <mergeCell ref="M574:M575"/>
    <mergeCell ref="N574:N575"/>
    <mergeCell ref="M597:M598"/>
    <mergeCell ref="N597:N598"/>
    <mergeCell ref="N607:N608"/>
    <mergeCell ref="M618:M619"/>
    <mergeCell ref="N618:N619"/>
    <mergeCell ref="M628:M629"/>
    <mergeCell ref="N628:N629"/>
    <mergeCell ref="A640:A641"/>
    <mergeCell ref="B640:B641"/>
    <mergeCell ref="C640:C641"/>
    <mergeCell ref="D640:D641"/>
    <mergeCell ref="E640:H640"/>
    <mergeCell ref="I640:I641"/>
    <mergeCell ref="J640:J641"/>
    <mergeCell ref="K640:K641"/>
    <mergeCell ref="L640:L641"/>
    <mergeCell ref="M640:M641"/>
    <mergeCell ref="N640:N641"/>
    <mergeCell ref="A631:A633"/>
    <mergeCell ref="B631:B633"/>
    <mergeCell ref="A634:I634"/>
    <mergeCell ref="L607:L608"/>
    <mergeCell ref="E609:H609"/>
    <mergeCell ref="A612:I612"/>
    <mergeCell ref="A618:A619"/>
    <mergeCell ref="B618:B619"/>
    <mergeCell ref="M607:M608"/>
    <mergeCell ref="B597:B598"/>
    <mergeCell ref="C597:C598"/>
    <mergeCell ref="C618:C619"/>
    <mergeCell ref="D618:D619"/>
    <mergeCell ref="E618:H618"/>
    <mergeCell ref="I618:I619"/>
    <mergeCell ref="J618:J619"/>
    <mergeCell ref="K618:K619"/>
    <mergeCell ref="L618:L619"/>
    <mergeCell ref="B607:B608"/>
    <mergeCell ref="C607:C608"/>
    <mergeCell ref="D607:D608"/>
    <mergeCell ref="E607:H607"/>
    <mergeCell ref="I607:I608"/>
    <mergeCell ref="J607:J608"/>
    <mergeCell ref="B610:B611"/>
    <mergeCell ref="K607:K608"/>
    <mergeCell ref="D597:D598"/>
    <mergeCell ref="E597:H597"/>
    <mergeCell ref="I597:I598"/>
    <mergeCell ref="J597:J598"/>
    <mergeCell ref="K597:K598"/>
    <mergeCell ref="E599:H599"/>
    <mergeCell ref="K658:K659"/>
    <mergeCell ref="L658:L659"/>
    <mergeCell ref="E642:H642"/>
    <mergeCell ref="A652:I652"/>
    <mergeCell ref="B643:B644"/>
    <mergeCell ref="A643:A644"/>
    <mergeCell ref="A646:A651"/>
    <mergeCell ref="B646:B651"/>
    <mergeCell ref="A587:A588"/>
    <mergeCell ref="B587:B588"/>
    <mergeCell ref="A607:A608"/>
    <mergeCell ref="J628:J629"/>
    <mergeCell ref="K628:K629"/>
    <mergeCell ref="L628:L629"/>
    <mergeCell ref="A610:A611"/>
    <mergeCell ref="A622:I622"/>
    <mergeCell ref="A601:I601"/>
    <mergeCell ref="E671:H671"/>
    <mergeCell ref="A674:I674"/>
    <mergeCell ref="M658:M659"/>
    <mergeCell ref="N658:N659"/>
    <mergeCell ref="E660:H660"/>
    <mergeCell ref="A663:I663"/>
    <mergeCell ref="A669:A670"/>
    <mergeCell ref="B669:B670"/>
    <mergeCell ref="C669:C670"/>
    <mergeCell ref="D669:D670"/>
    <mergeCell ref="E669:H669"/>
    <mergeCell ref="I669:I670"/>
    <mergeCell ref="J669:J670"/>
    <mergeCell ref="K669:K670"/>
    <mergeCell ref="L669:L670"/>
    <mergeCell ref="M669:M670"/>
    <mergeCell ref="N669:N670"/>
    <mergeCell ref="A658:A659"/>
    <mergeCell ref="B658:B659"/>
    <mergeCell ref="C658:C659"/>
    <mergeCell ref="D658:D659"/>
    <mergeCell ref="E658:H658"/>
    <mergeCell ref="I658:I659"/>
    <mergeCell ref="J658:J659"/>
  </mergeCells>
  <pageMargins left="0.11811023622047245" right="0" top="0.23622047244094491" bottom="0.52083333333333337" header="0.31496062992125984" footer="0.16927083333333334"/>
  <pageSetup paperSize="9" orientation="landscape" r:id="rId1"/>
  <headerFooter>
    <oddFooter>&amp;C&amp;9Strona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2020-06-03T09:18:29Z</dcterms:modified>
</cp:coreProperties>
</file>