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935" windowHeight="6825" tabRatio="896" firstSheet="8" activeTab="21"/>
  </bookViews>
  <sheets>
    <sheet name=" 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Arkusz2" sheetId="21" state="hidden" r:id="rId21"/>
    <sheet name="21" sheetId="22" r:id="rId22"/>
    <sheet name="22" sheetId="23" r:id="rId23"/>
  </sheets>
  <definedNames>
    <definedName name="_xlfn.BAHTTEXT" hidden="1">#NAME?</definedName>
    <definedName name="_xlnm.Print_Area" localSheetId="14">'15'!$A$1:$L$62</definedName>
    <definedName name="_xlnm.Print_Area" localSheetId="15">'16'!$A$1:$L$28</definedName>
    <definedName name="_xlnm.Print_Area" localSheetId="16">'17'!$A$1:$L$48</definedName>
    <definedName name="_xlnm.Print_Area" localSheetId="17">'18'!$A$1:$L$38</definedName>
    <definedName name="_xlnm.Print_Area" localSheetId="18">'19'!$A$1:$L$54</definedName>
    <definedName name="_xlnm.Print_Area" localSheetId="1">'2'!$A$1:$L$27</definedName>
    <definedName name="_xlnm.Print_Area" localSheetId="6">'7'!$A$1:$L$51</definedName>
  </definedNames>
  <calcPr fullCalcOnLoad="1"/>
</workbook>
</file>

<file path=xl/sharedStrings.xml><?xml version="1.0" encoding="utf-8"?>
<sst xmlns="http://schemas.openxmlformats.org/spreadsheetml/2006/main" count="1443" uniqueCount="409">
  <si>
    <t>Dokładna nazwa przedmiotu zamówienia</t>
  </si>
  <si>
    <t>Jedn. miary</t>
  </si>
  <si>
    <t>Cena jedn. netto (PLN)</t>
  </si>
  <si>
    <t>Wartość netto (PLN)</t>
  </si>
  <si>
    <t>Wartość brutto (PLN)</t>
  </si>
  <si>
    <t>szt.</t>
  </si>
  <si>
    <t>Uwaga! Nie spełnienie parametrów granicznych spowoduje odrzucenie oferty</t>
  </si>
  <si>
    <t>Ilość</t>
  </si>
  <si>
    <t>Producent /Nr katalogowy produktu*</t>
  </si>
  <si>
    <t>Cena jedn. brutto (PLN)</t>
  </si>
  <si>
    <t>VAT [%]</t>
  </si>
  <si>
    <t xml:space="preserve">* w przypadku większej ilości kodów spełniających warunki należy dołączyć listę kodów na dodatkowej stronie </t>
  </si>
  <si>
    <t>Łączna cena pakietu</t>
  </si>
  <si>
    <t>Określenie właściwej stawki VAT należy do Wykonawcy. Należy podać stawkę VAT obowiązującą na dzień otwarcia ofert.</t>
  </si>
  <si>
    <t>1</t>
  </si>
  <si>
    <t>2</t>
  </si>
  <si>
    <t>3</t>
  </si>
  <si>
    <t>4</t>
  </si>
  <si>
    <t>5</t>
  </si>
  <si>
    <t>6=5x8+5</t>
  </si>
  <si>
    <t>7=2x5</t>
  </si>
  <si>
    <t>8</t>
  </si>
  <si>
    <t>9=7x8+7</t>
  </si>
  <si>
    <t>Ilość jednostek w opak. handl.</t>
  </si>
  <si>
    <t>Nazwa i nr dokumentu dopuszczającego do obrotu i używania</t>
  </si>
  <si>
    <t>op.</t>
  </si>
  <si>
    <t>Lp.</t>
  </si>
  <si>
    <t>Parametr wymagany</t>
  </si>
  <si>
    <t>Parametr oferowany TAK/NIE/Podać</t>
  </si>
  <si>
    <t>Tak</t>
  </si>
  <si>
    <t>Parametry wymagane:</t>
  </si>
  <si>
    <t>ZAPASOWY WKŁAD ZAWORU INSUFLACYJNEGO DO TROKARU 5MM, SKŁADAJĄCY SIĘ Z GÓRNEJ USZCZELKI IZOLUJĄCEJ ORAZ NACINANEGO ZAWORU INSUFLACYJNEGO DOLNEGO, KODOWANY KOLOREM (CZERWONY) WIELORAZOWY AUTOKLAWOWALNY, OPAKOWANIE ZBIORCZE ZAWIERAJĄCE 20 SZT, KOMPATYBILNE Z TROKARAMI FIRMY AESCULAP POSIADANYMI PRZEZ ZAMAWIAJĄCEGO.</t>
  </si>
  <si>
    <t>USZCZELKA ZAWORU INSUFLACYJNEGO NACINANA, KOMPATYBILNA Z TROKARAMI ŚR. 10/12MM, WIELORAZOWA, AUTOKLAWOWALNA, OPAKOWANIE ZBIORCZE ZAWIERAJĄCE 20 SZT, KOMPATYBILNA Z TROKARAMI FIRMY AESCULAP POSIADANYMI PRZEZ ZAMAWIAJĄCEGO.</t>
  </si>
  <si>
    <t>WKŁAD ROBOCZY DO NOŻYCZEK LAPAROSKOPOWYCH ŚREDNICY 5 MM I DŁUGOŚCI 310 MM</t>
  </si>
  <si>
    <t>TUBUS ZEWNĘTRZNY DO NARZĘDZI LAPAROSKOPOWYCH SREDNICY 5 MM I DŁUGOŚCI 310 MM</t>
  </si>
  <si>
    <t>ERGONOMICZNA RĄCZKA DO NARZĘDZI LAPAROSKOPOWYCH ŚREDNICY 5 MM, BEZ BLOKADY ZAWIERAJĄCA MECHANIZM ONE-CLICK</t>
  </si>
  <si>
    <t>WKŁAD ROBOCZY DO NARZĘDZIA TYPU MERYLAND ŚREDNICY  MM I DŁUGOŚCI 310 MM</t>
  </si>
  <si>
    <t>WKŁD ROBOCZY DO ATRAUMATYCZNYCH KLESZCZY DO CHWYTANIA ŚREDNICY 5 MM I DŁUGOŚCI 310 MM</t>
  </si>
  <si>
    <t xml:space="preserve">ERGONOMICZNA RĄCZKA DO NARZĘDZI LAPAROSKOPOWYCH ŚREDNICY 5 MM, Z BLOKADĄ ZAWIERAJĄCA MECHANIZM ONE-CLICK, </t>
  </si>
  <si>
    <t>RĘKOJEŚĆ DO MONOPOLARNYCH ELEKTROD LAPAROSKOPOWYCH ŚREDNICY 5 MM</t>
  </si>
  <si>
    <t xml:space="preserve">IGŁA VERESSA DŁUGOŚCI 120 MM </t>
  </si>
  <si>
    <t>ZAPASOWY WKŁAD ZAWORU INSUFLACYJNEGO DO TROKARU KOMPATYBILNY TULEJAMI ŚR. 10/12MM Z KONWERSJĄ 12-10-5MM, KOMPATYBILNY Z TROKARAMI FIRMY AESCULAP POSIADANYMI PRZEZ ZAMAWIAJĄCEGO.</t>
  </si>
  <si>
    <t>MONOPOLARNA ELEKTRODA  HACZYKOWA,  KOŃCÓWKA TNĄCA, WIELORAZOWA, AUTOKLAWOWALNA, IZOALOWANA CERAMIKĄ, KOMPLATYBILNA Z UCHWYTEM HACZYKA FIRMY AESCULAP POSIADANEGO PRZEZ ZAMAWIAJĄCEGO.</t>
  </si>
  <si>
    <t>USZCZELKA REDUKCYJNA 12-10-5MM KOMPATYBILNA Z TROKARAMI 12/10MM, WIELORAZOWA AUTOKLAWOWALNA, OPAKOWANIE ZBIORCZE ZAWIERAJĄCE 5 SZT, KOMPATYBILNA Z TROKARAMI FIRMY AESCULAP POSIADANYMI PRZEZ ZAMAWIAJĄCEGO.</t>
  </si>
  <si>
    <t>Silikonowy, autoklawowalny zawór klapkowy trokaru 11mm OLYMPUS – oznaczony kolorem niebieskim (zgodnym z oznaczeniem uszczelki trokaru i trokaru) opakowanie zbiorcze po 10 szt.</t>
  </si>
  <si>
    <t>Silikonowa, autoklawowalna uszczelka trokaru 11mm OLYMPUS – oznaczona kolorem niebieskim (zgodnym z oznaczeniem zaworu trokaru i trokaru) – opakowanie zbiorcze po 10 szt.</t>
  </si>
  <si>
    <t xml:space="preserve">Redukcja do trokaru 11 mm - wielorazowa, autoklawowalna,  z tworzywa sztucznego </t>
  </si>
  <si>
    <t>Zawór, do tuby trokara OLYMPUS - 5.5 mm  - autoklawowalny – opakowanie zbiorcze po 10 szt.</t>
  </si>
  <si>
    <t xml:space="preserve">Autoklawowalny dren do insuflacji do insuflatora UHI-3  firmy OLYMPUS </t>
  </si>
  <si>
    <t xml:space="preserve">Elektroda hakowa do laparoskopii o średnicy 5mm, długości 330mm, haczyk w kształcie litery L, przyłącze przewodu monopolarnego w linii z uchwytem narzędzia </t>
  </si>
  <si>
    <t xml:space="preserve">Wkład nożyczek laparoskopowych typu Metzenbaum, długość bransz 19 mm – do posiadanych nożyczek laparoskopowych firmy OLYMPUS – długość części roboczej -  330mm  </t>
  </si>
  <si>
    <t>Kleszczyki chwytajace, HiQ+, srednica 5, długosc 330 mm, długosc ramion koncówki chwytajacej 26 mm, okienkowe,
typu klincz - mocno chwytajace,
atraumatyczne, wielofunkcyjne; raczka z zamkiem</t>
  </si>
  <si>
    <t xml:space="preserve">Preparator obrotowy, trzyczęściowy, średnica 5 mm,  rozbieralny do mycia (3 elementy: tubus, wkład pracujący, rączka bez zamka) zatrzaskowe składanie instrumentu, długość robocza 330mm, końcówka robocza typu Maryland, długość bransz 21 mm,  rączka bez zamka z przyłączem do diatermii, autoklawowalny </t>
  </si>
  <si>
    <t>Wielorazowy kabel o długości 3m do elektrod  neutralnych jednorazowego użytku, wtyk płaski</t>
  </si>
  <si>
    <t xml:space="preserve">Elektroda monopolarna, nóż prosty dł. ok. 25mm x 3,5mm, kompatybilna z uchwytem 4mm  </t>
  </si>
  <si>
    <t xml:space="preserve">Elektroda monopolarna, szpatuła owalna, prosta,  dł. ok. 24mm x 2mm, kompatybilna z uchwytem 4mm </t>
  </si>
  <si>
    <t>Elektroda monopolarna kulka, średnica 4mm,  kompatybilna z uchwytem 4mm</t>
  </si>
  <si>
    <t>Przedłużacz uniwersalny 100mm, do uchwytu 4mm.</t>
  </si>
  <si>
    <t>Elektroda bipolarna do waporyzacji , wypukła, zagięcie 70 stopni. Średnica 2,4 mm. Długość 170 mm. Z nierozłącznym  kablem</t>
  </si>
  <si>
    <t>Kleszczyki do bipolarnego zamykania naczyń , zakrzywione, gładkie, długość 23 cm, z nierozłacznym kablem</t>
  </si>
  <si>
    <t>Kleszczyki do bipolarnego zamykania naczyń , zakrzywione, gładkie, długość 16 cm, z nierozłacznym kablem</t>
  </si>
  <si>
    <t>czyścik do narzędzi-  sterylny jednorazowy - op- 100 szt.</t>
  </si>
  <si>
    <t>Przedłużacz uniwersalny 150mm, do uchwytu 4mm.</t>
  </si>
  <si>
    <t>Nożyczki laparoskopowe-średnica 5 mm, długosc 330 mm, typu Metzenbaum, długość ramion końcówki tnącej 19mm; trzycześciowe - rozbieralne (wkład, tubus z pokrętłem obrotowym, rączka z przyłączem monopolarnym, bez zamka); składanie na zasadzie szybkozłacza (bez gwintów); bezskokowy obrót narzedzia o 360st.; rekojeść z grubego tworzywa umozliwiajaca zmiane chwytu narzedzia w zaleznosci od potrzeby ergonomii pracy; izolacja płaszcza osłaniajaca miejsce łaczenia branszy, zabezpieczajaca przed przeskokiem iskry pradu HF na tkanke.</t>
  </si>
  <si>
    <t>Światłowód dla endoskopów/optyk o średnicy wiekszych niz 4,1 mm, średnica wiązki 4,25 mm, średnica zewnetrzna 8,4mm, długość 3 m, waga 323 g; obrotowe przyłacze od strony optyki zapobiegajace niepozadanemu odłaczeniu podczas manewrowania; konstrukcja bezposrednio zgodna z trybem NBI w dedykowanych źródłach światła.</t>
  </si>
  <si>
    <t>Uszczelka 2,2 mm do uchwytu narzedzia, autoklawowalna, pakowana po 10 szt.</t>
  </si>
  <si>
    <t>Uszczelka przycisku zwalniajacego do płaszcza narzedzia HiQ+, autoklawowalna po 10 szt.</t>
  </si>
  <si>
    <t>Igła Veress'a, długosc 120 mm- autoklawowalna</t>
  </si>
  <si>
    <t>Wielorazowy kabel aktywny do uchwytu z przyciskami wg standardu typu ERBE seria ICC / ACC / VIO dł. 4 m do sterylizacji parowej o wytrzymałości powyżej 50 cykli sterylizacji</t>
  </si>
  <si>
    <t>Wielorazowy uchwyt monopolarny z przyciskami do cięcia i koagulacji do elektrod śr 4mm, do standardu typu ERBE seria ICC /ACC / VIO do sterylizacji
parowej o wytrzymałości powyżej 50 cykli sterylizacji</t>
  </si>
  <si>
    <t>Wielorazowy uchwyt monopolarny z przyciskami do cięcia i koagulacji do elektrod śr 4mm, z kablem dł. 4 m, wtyk do diatermii  według standardu typu ERBE seria ICC / ACC / VIO do sterylizacji parowej o wytrzymałości powyżej 50 cykli sterylizacji</t>
  </si>
  <si>
    <t>Przedłóżka do elektrod monopolarnych, trzpień Ø 4 mm, długość 100 mm</t>
  </si>
  <si>
    <t>Przedłóżka do elektrod
monopolarnych, trzpień
Ø 4 mm, długość 150 mm</t>
  </si>
  <si>
    <t>Przedłóżka do elektrod monopolarnych, trzpień Ø 4 mm, długość 180 mm</t>
  </si>
  <si>
    <t>Elektroda szpatułkowa prosta,izolowana, 2,3x19mm,dł.120mm, śr. trzpienia 4mm</t>
  </si>
  <si>
    <t>Kabel do jednorazowych elektrod neutralnych, długość min. 5 m, VIO, ICC, ACC Standard</t>
  </si>
  <si>
    <t>Elektroda neutralna do urządzeń elektrochirurgicznych jednorazowa, okrągła dzielona o powierzchni 85 cm2 z zewnętrznym pierścieniem ekwipotencjalnym o
powierzchni 23 cm2, etykiety do wklejania do protokołu pacjenta, opakowanie zbiorcze zawierające 50 szt.</t>
  </si>
  <si>
    <t>Uchwyt monopolarny wielorazowy z elektrodą nożową, dwoma przyciskami cięcie i koagulacja, przełącznikiem kołyskowym, przewodem o dł. 4,6 m, złączem trójbolcowym kompatybilnym z generatorem Valleylab oraz pojedynczym wtykiem, elektrody z typowym trzonkiem; nadająca się do sterylizacji gazowej lub parowej</t>
  </si>
  <si>
    <t>Elektroda bierna jednorazowa, z dzielonym stykiem szerokości 4cm, niekierunkowa o powierzchni 150 cm2, z warstwą przewodzącego żelu w części aktywnej oraz z systemem ścisłego przylegania brzeżnego zapobiegającego przypadkowemu zalaniu w polu operacyjnym, wyposażona w system kontroli jakości styku typu REM, każda elektroda posiada etykiety gotowe do wklejenia do protokołu operacyjnego zawierające następujące informacje: numer referencyjny, seria i data ważności, opakowanie zbiorcze zawierające 50 szt.</t>
  </si>
  <si>
    <t>Uchwyt monopolarny jednorazowy z elektrodą nożową, dwoma przyciskami cięcie i koagulacja, przełącznikiem kołyskowym, przewodem o dł. 4,6 m, złączem trójbolcowym kompatybilnym z generatorem Valleylab.</t>
  </si>
  <si>
    <t>Przedłużenie elektrody proste wielorazowego użytku, długość całkowita 13 cm, długość robocza 10,2 cm, średnica trzonka 2,4mm</t>
  </si>
  <si>
    <t xml:space="preserve">Przewód wielorazowy jednorazowej elektrody powrotnej pacjenta z klipsem o szerokości styku 4 cm, długość przewodu 4,6 m </t>
  </si>
  <si>
    <t>Precyzyjne kleszczyki do uszczelniania naczyń i pęczków tkankowych, zamykające naczynia do 7 mm włącznie długość elektrody 16-17mm, kąt rozwarcia szczęk 28st., długość 18-19cm, z przewodem, wbudowanym nożem, aktywowany ręcznie lub nożnie.</t>
  </si>
  <si>
    <t>Laparoskopowe narzędzie do stapiania tkanek oraz zamykania naczyń krwionośnych i limfatycznych o średnicy do 7 mm włącznie, z wbudowanym nożem zapewniajacym funkcję cięcia, przeznaczone do zabiegów laparoskopowych o długości trzonu 37 cm, średnica trzonu 5 mm, szczęki proste lub zagięte typu Maryland.</t>
  </si>
  <si>
    <t xml:space="preserve">Czyścik do elektrod - sterylny, rozmiar 5,08 x 5,08 cm, samoprzylepny, </t>
  </si>
  <si>
    <t>Stapler okrężny jednorazowy o średnicy 21mm, 25mm, 28mm, 31mm i 33 mm zakrzywiony, o długości trzonu 22cm do zabiegów na otwarto lub 35 cm do zabiegów laparoskopowych, z łamanym kowadełkiem po oddaniu strzału dla zwiększonego bezpieczeństwa podczas wyciągania staplera przez nowo utworzone zespolenie, w zależności od zapotrzebowania dla średnic 21, 25, 28 mm mozliwość zamówienia staplera z zszywkami tytanowymi wykonanymi z drutu obustronnie spłaszczonego, przeznaczonymi do tkanki grubej (4,8 mm przed zamknięciem, 2,0 mm po zamknięciu) i normalnej (3,5 mm przed zamknięciem, 1,5 mm po zamknięciu), a dla średnic 31 mm i 33 mm zszywki prZeznaczone do tkanki grubej. Zamawiający określi średnicę staplera, wysokość zszywek i długość staplera przy składaniu zamówienia. Zamawiający oczekuje zaoferowania 16 kodów produktowych do wyboru.</t>
  </si>
  <si>
    <t>Jednorazowe kowadełko do staplera okrężnego, o średnicy 21 mm lub 25 mm, wstępnie złamane i przymocowane do sondy żołądkowej o długości ok. 100 cm, współpracujące ze staplerem okrężnym o średnicy 21 mm i długości trzonka 35 cm (długość laparoskopowa). Zamawiający określi średnicę kowadełka przy składaniu zamówienia.</t>
  </si>
  <si>
    <t>Jednorazowy stapler liniowy zamykająco-tnący, załadowany ładunkiem z nożem stanowiącym część ładunku, o długości linii szwu 60mm, z dwoma podwójnymi rzędami tytanowych zszywek ułożonych naprzemiennie, zszywki obustronnie spłaszczone na całej długości, zszywki o wysokości 2,5mm (po zamknięciu 1,0mm), 3,8mm (po zamknięciu 1,5mm) lub 4,8mm (po zamknięciu 2,0mm); stapler posiada ruchomą dźwignię spustową umożliwiającą odpalanie staplera na dwie strony; po odpaleniu staplera nóż chowa się w plastikową zabezpieczającą pochewkę; stapler posiada oddzielny przycisk otwierania staplera. Zamawiający określi wysokość zszywek przy składaniu zamówienia.</t>
  </si>
  <si>
    <t>Ładunek do jednorazowego staplera liniowego zamykająco-tnącego, z nożem stanowiącym część ładunku, o długości linii szwu 60 mm, z dwoma podwójnymi rzędami tytanowych zszywek ułożonych naprzemiennie, zszywki obustronnie spłaszczone na całej długości, zszywki o wysokości 2,5 mm (po zamknięciu 1,0 mm), 3,8 mm (po zamknięciu 1,5 mm) lub 4,8 mm (po zamknięciu 2,0 mm). Zamawiający określi wysokość zszywek przy składaniu zamówienia.</t>
  </si>
  <si>
    <t>Jednorazowy stapler liniowy zamykająco-tnący, załadowany ładunkiem z nożem stanowiącym część ładunku, o długości linii szwu 80mm, z dwoma podwójnymi rzędami tytanowych zszywek ułożonych naprzemiennie, zszywki obustronnie spłaszczone na całej długości, zszywki o wysokości 3,8mm (po zamknięciu 1,5mm) lub 4,8mm (po zamknięciu 2,0mm); stapler posiada ruchomą dźwignię spustową umożliwiającą odpalanie staplera na dwie strony; po odpaleniu staplera nóż chowa się w plastikową zabezpieczającą pochewkę; stapler posiada oddzielny przycisk otwierania staplera. Zamawiający określi wysokość zszywek przy składaniu zamówienia.</t>
  </si>
  <si>
    <t>Ładunek do jednorazowego staplera liniowego zamykająco-tnącego, z nożem stanowiącym część ładunku, o długości linii szwu 80mm, z dwoma podwójnymi rzędami tytanowych zszywek ułożonych naprzemiennie, zszywki obustronnie spłaszczone na całej długości, zszywki o wysokości 3,8mm (po zamknięciu 1,5mm) lub 4,8mm (po zamknięciu 2,0mm). Zamawiający określi wysokość zszywek przy składaniu zamówienia.</t>
  </si>
  <si>
    <t>Jednorazowy stapler liniowy zamykająco-tnący, załadowany ładunkiem z nożem stanowiącym część ładunku, o długości linii szwu 100mm, z dwoma podwójnymi rzędami tytanowych zszywek ułożonych naprzemiennie, zszywki obustronnie spłaszczone na całej długości, zszywki o wysokości 3,8mm (po zamknięciu 1,5mm) lub 4,8mm (po zamknięciu 2,0mm); stapler posiada ruchomą dźwignię spustową umożliwiającą odpalanie staplera na dwie strony; po odpaleniu staplera nóż chowa się w plastikową zabezpieczającą pochewkę; stapler posiada oddzielny przycisk otwierania staplera. Zamawiający określi wysokość zszywek przy składaniu zamówienia.</t>
  </si>
  <si>
    <t>Ładunek do jednorazowego staplera liniowego zamykająco-tnącego, z nożem stanowiącym część ładunku, o długości linii szwu 100mm, z dwoma podwójnymi rzędami tytanowych zszywek ułożonych naprzemiennie, zszywki obustronnie spłaszczone na całej długości, zszywki o wysokości 3,8mm (po zamknięciu 1,5mm) lub 4,8mm (po zamknięciu 2,0mm). Zamawiający określi wysokość zszywek przy składaniu zamówienia.</t>
  </si>
  <si>
    <t>Jednorazowy automatyczny stapler liniowy o długości linii szwu 30 mm, 45 mm lub 60 mm, z podwójną linią naprzemiennie ułożonych tytanowych zszywek wykonanych z drutu obustronnie spłaszczonego, załadowany ładunkiem do tkanki normalnej (3,5 mm przed zamknięciem, 1,5 mm po zamknięciu) lub grubej (4,8 mm przed zamknięciem, 2,0 mm po zamknięciu) lub do tkanki naczyniowej (dla  staplera o długości 30 mm, z trzema rzędami tytanowych zszywek, o wysokości 2,5 mm przed zamknięciem i 1,0 mm po zamknięciu), ze zintegrowaną pinezką ograniczającą wysuwanie tkanki opuszczaną manualnie lub automatycznie; stapler posiada jedną dżwignię zamykająco-spustową. Zamawiający określi długość staplera i wysokość zszywek przy składaniu zamówienia. Zamawiający wymaga zaoferowania 7 rodzajów staplerów do wyboru.</t>
  </si>
  <si>
    <t>Ładunek do jdnorazowego automatycznego staplera liniowego o długości linii szwu 30mm, 45mm lub 60mm, z podwójną linią naprzemiennie ułożonych tytanowych zszywek wykonanych z drutu obustronnie spłaszczonego, do tkanki normalnej (3,5mm przed zamknięciem, 1,5mm po zamknięciu) lub grubej (4,8mm przed zamknięciem, 2,0mm po zamknięciu) lub do tkanki naczyniowej (dla  staplera o długości 30mm, z trzema rzędami tytanowych zszywek, o wysokości 2,5mm przed zamknięciem i 1,0mm po zamknięciu). Zamawiający określi długość ładunku i wysokość zszywek przy składaniu zamówienia. Zamawiający wymaga zaoferowania 7 rodzajów ładunków do wyboru.</t>
  </si>
  <si>
    <t>Jednorazowy automatyczny stapler liniowy o długości linii szwu 90mm, z podwójną linią naprzemiennie ułożonych tytanowych zszywek wykonanych z drutu obustronnie spłaszczonego, załadowany ładunkiem do tkanki cienkiej (3,5mm przed zamknięciem, 1,5mm po zamknięciu) lub grubej (4,8mm przed zamknięciem, 2,0mm po zamknięciu), ze zintegrowaną pinezką ograniczającą wysuwanie tkanki opuszczaną manualnie lub automatycznie; stapler posiada jedną dżwignię zamykająco-spustową. Zamawiający określi wysokość zszywek przy składaniu zamówienia. Zamawiający wymaga zaoferowania 2 rodzajów staplerów.</t>
  </si>
  <si>
    <t>Ładunek do jednorazowego automatycznego staplera liniowego o długości linii szwu 90mm, z podwójną linią naprzemiennie ułożonych tytanowych zszywek wykonanych z drutu obustronnie spłaszczonego, do tkanki cienkiej (3,5mm przed zamknięciem, 1,5mm po zamknięciu) lub grubej (4,8mm przed zamknięciem, 2,0mm po zamknięciu). Zamawiający określi wysokość zszywek przy składaniu zamówienia. Zamawiający wymaga zaoferowania 2 rodzajów ładunków.</t>
  </si>
  <si>
    <t>Ładunki jednorazowego użytku do  uniwersalnego staplera endoskopowego  zamykająco-tnące, z nożem w magazynku,mieszczące 6 rzędów tytanowych zszywek o 3 różnych wysokościach, o dł. linii szwów 45mm, posiadajace artykulację 45stopni w dwie strony, przeznaczone do zamykania tkanki bardzo grubej (o wysokości zszywek przed zamknięciem 4,0-4,5-5,0mm).</t>
  </si>
  <si>
    <t>Ładunki jednorazowego użytku do  uniwersalnego staplera endoskopowego  zamykająco-tnące, z nożem w magazynku,mieszczące 6 rzędów tytanowych zszywek o 3 różnych wysokościach, o dł. linii szwów 45mm, posiadajace artykulację 45stopni w dwie strony, przeznaczone do zamykania tkanki średnio-grubej (o wysokości zszywek przed zamknięciem 3,0-3,5-4,0mm) lub do tkanki naczyniowo-średniej (o wysokości zszywek przed zamknięciem 2,0-2,5-3,0mm).</t>
  </si>
  <si>
    <t>Ładunki jednorazowego użytku do  uniwersalnego staplera endoskopowego  zamykająco-tnące, z nożem w magazynku,mieszczące 6 rzędów tytanowych zszywek o 3 różnych wysokościach, o dł. linii szwów 60mm, posiadajace artykulację 45stopni w dwie strony, przeznaczone do zamykania tkanki bardzo grubej (o wysokości zszywek przed zamknięciem 4,0-4,5-5,0mm).</t>
  </si>
  <si>
    <t>Ładunki jednorazowego użytku do  uniwersalnego staplera endoskopowego  zamykająco-tnące, z nożem w magazynku,mieszczące 6 rzędów tytanowych zszywek o 3 różnych wysokościach, o dł. linii szwów 60mm, posiadajace artykulację 45stopni w dwie strony, przeznaczone do zamykania tkanki średnio-grubej (o wysokości zszywek przed zamknięciem 3,0-3,5-4,0mm) lub do tkanki naczyniowo-średniej (o wysokości zszywek przed zamknięciem 2,0-2,5-3,0mm).</t>
  </si>
  <si>
    <t>Uniwersalny jednorazowy stapler laparoskopowy do ładunków staplerów jednorazowych laparoskopowych, wspólna rękojeść dla ładunków prostych i z artykulacją, z możliwością ponownego ładowania do 25 razy, o średnicy trzonu 12mm, z możliwością rotacji o 360° - dostępny w 3 długościach - określonych każdorazowo przez Zamawiającego (krótka - do chirurgii otwartej; standardowa laparoskopowa oraz długa do chirurgii bariatrycznej)</t>
  </si>
  <si>
    <t>Uniweralny zestaw staplera laparoskopowego wielorazowego użytku, nadający się do sterylizacji w autoklawie parowym, przeznaczony do współpracy z ładunkami prostymi i z artykulacją o długości 30mm, 45mm i 60mm, obsługujący za pomocą mikroprocesora i silniczków wszystkie funkcje staplera - zamykanie i otwieranie ładunku, zginanie ładunków z artykulacją, rotacja wokół własnej osi, odpalanie ładunku. Stapler przeznaczony do min. 50 procedur (lub min. 300 strzałów). Stapler dostarczony z akumulatorem i ładowarką.</t>
  </si>
  <si>
    <t>Jednorazowy rękaw ochronny dla rany chirurgicznej, wykonany z wytrzymałej na rozerwanie folii poliuretanowej, z dwoma elastycznymi obręczami wykonanymi z tworzywa Pellethane zabezpieczającymi ranę od strony jamy otrzewnowej oraz z zewnątrz, rozmiar średni 5 - 9cm (1 op. = 5 szt.)</t>
  </si>
  <si>
    <t>Jednorazowy rękaw ochronny dla rany chirurgicznej, wykonany z wytrzymałej na rozerwanie folii poliuretanowej, z dwoma elastycznymi obręczami wykonanymi z tworzywa Pellethane zabezpieczającymi ranę od strony jamy otrzewnowej oraz z zewnątrz, rozmiar duży 9 - 14cm (1 op. = 5 szt.)</t>
  </si>
  <si>
    <t>Łatka Hemostatyczna o wymiarach 2cm x 4cm (8cm2), o grubości 1,5mm i wytrzymałej na przypadkowe rozerwanie trójwymiarowej strukturze dodatkowo wspomagającej nasiąkanie krwią, w 100% wolna od substancji pochodzenia ludzkiego lub zwierzęcego, zbudowana z utlenionej celulozy impregnowanej buforowanymi solami, trilizyną i reaktywnym glikolem polietylenowym (PEG), o wykazanym działaniu bakteriobójczym wobec szerokiego zakresu patogenów, ulegająca wchłonięciu po około 28 dniach, zapewniająca hemostazę u 75% pacjantów w ciągu około 1 minuty, z możliwością przycinania zgodnie z potrzebami konkretnego zastosowania, z możliwością zastosowania w zabiegach laparoskopowych (nie ulega sklejaniu przy przechodzeniu przez port). Pakowana po 6 szt. w opakowaniu zbiorczym. Indywidualne podwójne opakowanie, zewnętrzne aluminiowe i wewnętrzne typu Tyvek.</t>
  </si>
  <si>
    <t>Łatka Hemostatyczna o wymiarach 5cm x 10cm (50cm2), o grubości 1,5mm i wytrzymałej na przypadkowe rozerwanie trójwymiarowej strukturze dodatkowo wspomagającej nasiąkanie krwią, w 100% wolna od substancji pochodzenia ludzkiego lub zwierzęcego, zbudowana z utlenionej celulozy impregnowanej buforowanymi solami, trilizyną i reaktywnym glikolem polietylenowym (PEG), o wykazanym działaniu bakteriobójczym wobec szerokiego zakresu patogenów, ulegająca wchłonięciu po około 28 dniach, zapewniająca hemostazę u 75% pacjantów w ciągu około 1 minuty, z możliwością przycinania zgodnie z potrzebami konkretnego zastosowania, z możliwością zastosowania w zabiegach laparoskopowych (nie ulega sklejaniu przy przechodzeniu przez port). Pakowana po 6 szt. w opakowaniu zbiorczym. Indywidualne podwójne opakowanie, zewnętrzne aluminiowe i wewnętrzne typu Tyvek.</t>
  </si>
  <si>
    <t>Jednorazowy trokar o średnicy 5mm, długości kaniuli ok. 100mm, przezroczysta kaniula ze zintegrowanym systemem zakotwiczenia w powłokach, trokar bezostrzowy, optyczny, z plastikową przezroczystą atraumatyczną końcówką rozdzielającą tkanki, posiadający zawór insuflacyjno-desuflacyjny typu luer-lock.</t>
  </si>
  <si>
    <t>Jednorazowy trokar o średnicy 5mm, długości kaniuli ok. 150mm, przezroczysta kaniula ze zintegrowanym systemem zakotwiczenia w powłokach, trokar bezostrzowy, optyczny, z plastikową przezroczystą atraumatyczną końcówką rozdzielającą tkanki, posiadający posiadający zawór insuflacyjno-desuflacyjny typu luer-lock.</t>
  </si>
  <si>
    <t>Jednorazowa kaniula o średnicy 5mm, długości kaniuli ok. 100mm, przezroczysta kaniula ze zintegrowanym systemem zakotwiczenia w powłokach, posiadająca posiadający zawór insuflacyjno-desuflacyjny typu luer-lock.</t>
  </si>
  <si>
    <t>Jednorazowa kaniula o średnicy 5mm, długości kaniuli ok. 150mm, przezroczysta kaniula ze zintegrowanym systemem zakotwiczenia w powłokach, posiadająca posiadający zawór insuflacyjno-desuflacyjny typu luer-lock.</t>
  </si>
  <si>
    <t>Jednorazowy zestaw składający się z trokara o średnicy 5mm z dodatkową kaniulą 5mm, długości kaniuli ok. 100mm, przezroczysta kaniula ze zintegrowanym systemem zakotwiczenia w powłokach, trokar bezostrzowy, optyczny, z plastikową przezroczystą atraumatyczną końcówką rozdzielającą tkanki, posiadający posiadający zawór insuflacyjno-desuflacyjny typu luer-lock.</t>
  </si>
  <si>
    <t>Jednorazowy trokar o średnicy 11mm, długości kaniuli ok. 100mm, przezroczysta kaniula ze zintegrowanym systemem zakotwiczenia w powłokach, trokar bezostrzowy, optyczny, z plastikową przezroczystą atraumatyczną końcówką rozdzielającą tkanki, automtyczna uszczelka w zakresie 5-11mm, posiadający 3-stopniowy zawór umożliwiający insuflację, zatrzymanie przepływu gazu oraz desuflację bez odłączania wężyka z CO2.</t>
  </si>
  <si>
    <t>Jednorazowy trokar o średnicy 11mm, długości kaniuli ok. 150mm, przezroczysta kaniula ze zintegrowanym systemem zakotwiczenia w powłokach, trokar bezostrzowy, optyczny, z plastikową przezroczystą atraumatyczną końcówką rozdzielającą tkanki, automtyczna uszczelka w zakresie 5-11mm, posiadający 3-stopniowy zawór umożliwiający insuflację, zatrzymanie przepływu gazu oraz desuflację bez odłączania wężyka z CO2.</t>
  </si>
  <si>
    <t>Jednorazowa kaniula o średnicy 11mm, długości kaniuli ok. 100mm, przezroczysta kaniula ze zintegrowanym systemem zakotwiczenia w powłokach, automtyczna uszczelka w zakresie 5-11mm, posiadająca 3-stopniowy zawór umożliwiający insuflację, zatrzymanie przepływu gazu oraz desuflację bez odłączania wężyka z CO2.</t>
  </si>
  <si>
    <t>Jednorazowy trokar o średnicy 12mm, długości kaniuli ok. 100mm, przezroczysta kaniula ze zintegrowanym systemem zakotwiczenia w powłokach, trokar bezostrzowy, optyczny, z plastikową przezroczystą atraumatyczną końcówką rozdzielającą tkanki, automtyczna uszczelka w zakresie 5-12mm, posiadający 3-stopniowy zawór umożliwiający insuflację, zatrzymanie przepływu gazu oraz desuflację bez odłączania wężyka z CO2.</t>
  </si>
  <si>
    <t>Jednorazowy trokar o średnicy 12mm, długości kaniuli ok. 150mm, przezroczysta kaniula ze zintegrowanym systemem zakotwiczenia w powłokach, trokar bezostrzowy, optyczny, z plastikową przezroczystą atraumatyczną końcówką rozdzielającą tkanki, automtyczna uszczelka w zakresie 5-12mm, posiadający 3-stopniowy zawór umożliwiający insuflację, zatrzymanie przepływu gazu oraz desuflację bez odłączania wężyka z CO2.</t>
  </si>
  <si>
    <t>Jednorazowa kaniula o średnicy 12mm, długości kaniuli ok. 100mm, przezroczysta kaniula ze zintegrowanym systemem zakotwiczenia w powłokach, automtyczna uszczelka w zakresie 5-12mm, posiadająca 3-stopniowy zawór umożliwiający insuflację, zatrzymanie przepływu gazu oraz desuflację bez odłączania wężyka z CO2.</t>
  </si>
  <si>
    <t>Jednorazowa kaniula o średnicy 12mm, długości kaniuli ok. 150mm, przezroczysta kaniula ze zintegrowanym systemem zakotwiczenia w powłokach, automtyczna uszczelka w zakresie 5-12mm, posiadająca 3-stopniowy zawór umożliwiający insuflację, zatrzymanie przepływu gazu oraz desuflację bez odłączania wężyka z CO2.</t>
  </si>
  <si>
    <t>Samorozprężalny worek do ewakuacji preparatu w zabiegach laparoskopowych, jednorazowego użytku, sterylny, wykonany z odpornego na zerwanie poliuretanu, z trzonem o średnicy 10mm i długości trzonu 29,5cm, z metalową samorozprężalną obręczą i nitką pozwalającą na zaciśnięcie worka z preparatem w środku, worek o wymiarach ok. 6,6x15,24cm i pojemności ok. 190ml. Opakowanie typu plastikowa forma + Tyvec.</t>
  </si>
  <si>
    <t>Samorozprężalny worek do ewakuacji preparatu w zabiegach laparoskopowych, jednorazowego użytku, sterylny, wykonany z odpornego na zerwanie poliuretanu, z trzonem o średnicy 15mm i długości trzonu 29,5cm, o wymiarach 12,70x22,86cm i pojemności ok. 1500ml. Opakowanie typu plastikowa forma + Tyvec.</t>
  </si>
  <si>
    <t>Roztwór przeciwmgielny jednorazowego użytku, jałowy, do stosowania na narzędziach laparoskopowych jałowych; dostarczony w jałowym pojemniku zawierającym 6 gramów roztworu wraz z jałową gąbką do nasączenia roztworem z możliwością naklejenia na obłożenie pola operacyjnego.</t>
  </si>
  <si>
    <t>Jednorazowa klipsownica do operacji laparoskopowych, posiadająca 18 tytanowych klipsów w rozmiarze ML (średnio duże - 9,1mm po zamknięciu) załadowanych w magazynku, przechodząca przez trokar o średnicy 5mm, obracający się o 360 stopni trzonek i cyfrowy, podświetlany wskaźnik ilości pozostałych klipsów</t>
  </si>
  <si>
    <t>Klipsownica naczyniowa automatyczna jednorazowego użytku z 20 tytanowymi klipsami w  rozmiarze średnim (grubość drutu 0,5x0,76mm, długość klipsa po uformowaniu 6,0mm) - z mechanizmem zapadkowym umożliwiającym częściowe zamknięcie klipsa (przydatne do zabiegów cholangiografii), rozstaw nóżek klipsa przed zamknięciem - 3,6mm, z trzonem o długości 25cm - do zabiegów na otwarto</t>
  </si>
  <si>
    <t>Jednorazowy stapler z wchłanialnymi wkrętami do mocowania siatek, o średnicy trzonu 5mm, 30 wkrętek.</t>
  </si>
  <si>
    <t>zestaw</t>
  </si>
  <si>
    <t>miesiąc</t>
  </si>
  <si>
    <t>Parametry wymagane aparatów do śródoperacyjnego neuromonitoringu w chirurgii tarczycy:</t>
  </si>
  <si>
    <t>monitor nerwów do chirurgii endokrynologicznej z prezentacją odpowiedzi mięśniowej w formie wykresu na ekranie</t>
  </si>
  <si>
    <t>aparat przystępny w obsłudze - dostępne menu i podpowiedzi (ekran pomocy) w języku polskim</t>
  </si>
  <si>
    <t>aparat przystępny w obsłudze - przyłącza kanałów odbiorczych i stymulacyjnych na przednim panelu urządzenia w celu szybkiej weryfikacji ich poprawności</t>
  </si>
  <si>
    <t>baza danych wszystkich pacjentów oraz wykonanie zapisów EMG w wewnętrznej pamięci aparatu</t>
  </si>
  <si>
    <t>generowanie raportu z zabiegu zawierającego min. Odpowiedzi mięśniowe EMG z podaniem godziny rejestracji, prądu stymulacji itp.. W postaci pliku PDF</t>
  </si>
  <si>
    <t>akcesoria i aparat pochodzą od tego samego producenta co ma gwarantować ich kompatybilność i brak zakłóceń w odbiorze EMG</t>
  </si>
  <si>
    <t>sztuk</t>
  </si>
  <si>
    <t>łącznik 1/4 x 3/8"</t>
  </si>
  <si>
    <t>łącznik 3/8 x 3/8"</t>
  </si>
  <si>
    <t>trójnik 3/8 x 3/8 x 3/8"</t>
  </si>
  <si>
    <t>wykonane z tworzywa medycznego, nieporogennego i nietrombogennego</t>
  </si>
  <si>
    <t>część wprowadzana do drenu schodkowa, zapobiegająca wysuwaniu się drenu</t>
  </si>
  <si>
    <t>przezroczyste</t>
  </si>
  <si>
    <t>bez odpowietrzania</t>
  </si>
  <si>
    <t>opakowanie sterylne</t>
  </si>
  <si>
    <t>pakowane pojedynczo</t>
  </si>
  <si>
    <t>8.</t>
  </si>
  <si>
    <t>aparat nie starszy niż pięcioletni</t>
  </si>
  <si>
    <t>aparat dostosowany do stymulacji monopolarnej, bipolarnej oraz ciągłej za pomocą dedykowanej elektrody bipolarnej - zakres natężenia prądu min. 1-20 mA, możliwość ustawienia min. 20 wartości częstotliwości stymulacji</t>
  </si>
  <si>
    <t>WEWNĘTRZNA RĘKOJEŚĆ DO HACZYKA MONOPOLARNEGO</t>
  </si>
  <si>
    <t>NOŻYCZKI MONOPOLARNE TYP METZENBAUM, OBROTOWE ROZBIERALNE - 4 CZESCI, WIELORAZOWEGO UŻYTKU , ZĄBKOWANE, KOŃCE ZAKRZYWIONE, ODGIETE W LEWA STRONĘ  Z WKŁADKA WĘGLOWĄ ŚR. 5 MM, DŁ. 420 MM</t>
  </si>
  <si>
    <t>KLESZCZYKI PREPARACYJNE TYPU MARYLAND, MONOPOLARNE, OBROTOWE, ROZBIERALNE - 4 CZESCI, WIELORAZOWEGO UŻYTKU , Z ERGONOMICZĄ RĘKOJEŚCIA BEZ BLOKADY, ŚR. 5 MM , DŁ, 420 MM</t>
  </si>
  <si>
    <t>KLESZCZYKI MONOPOLARNEJELITOWE TYP DORDEY, OBROTOWE, ROZBIERALNE - 4 CZESCI, WIELORAZOWEGO UŻYTKU, SZCZĘKI DŁUGIE OKIENKOWE, ŚR. 5 MM DŁ.420 MM</t>
  </si>
  <si>
    <t>KLESZCZYKI MONOPOLARNE BIOPSYJNE TYP FRANGENHEIM, TNĄCE , OBRITOWE, ROZBIERALNE  4 - CZĘŚCIOWE, WIELORAZOWEGO UŻYTKU, JEDNA SZCZĘKA RUCHOMA , ŚR. 5 MM, DŁ. 420 MM</t>
  </si>
  <si>
    <t xml:space="preserve">IGŁA VERESSA DŁUGOŚCI 150 MM </t>
  </si>
  <si>
    <t>IGŁA PUNKCYJNA Z NASADKĄ LL</t>
  </si>
  <si>
    <t>Opaska zaciskowa na udo stożkowa 110x11cm, kompatybilna ze sprzętem dostępnym na Bloku.</t>
  </si>
  <si>
    <t xml:space="preserve">Opaska zaciskowa na ramię długa 82x8cm, kompatybilna ze sprzętem dostępnym na Bloku. </t>
  </si>
  <si>
    <t xml:space="preserve">Wiertło Ø 4.2 mm, długość 145 mm, 3-splotowe do  nasadki przeziernej RDL DePuySynthes </t>
  </si>
  <si>
    <t>Wiertło Ø 3.2 mm, długość 145 mm, 3-splotowe do  nasadki przeziernej RDL DePuySynthes</t>
  </si>
  <si>
    <t xml:space="preserve">Wiertło Ø 5.0 mm, długość 145 mm, 3-splotowe do  nasadki przeziernej RDL DePuySynthes </t>
  </si>
  <si>
    <t xml:space="preserve">Wiertło Ø 3.5 mm z długość 148/122 mm,3-splotowe do  nasadki przeziernej RDL DePuySynthes
</t>
  </si>
  <si>
    <t>Nasadka frezarska duża typ AO</t>
  </si>
  <si>
    <t>Nasadka frezarska duża typ ZIMMER/ HUDSON</t>
  </si>
  <si>
    <t>Nasadka frezarska duża typ HARRIS</t>
  </si>
  <si>
    <t>NOŻYCZKI PREPARACYJNE TYP WELLER ODGIĘTE 280MM KOŃCE TĘPO TĘPE MOCNE</t>
  </si>
  <si>
    <t xml:space="preserve">NOŻYCZKI PREPARACYJNE ODGIĘTE TYP METZENBAUM DŁUGOŚĆ 200 MM KOŃCE TEPO TĘPE </t>
  </si>
  <si>
    <t xml:space="preserve">NOŻYCZKI  PREPARACYJNE CZARNE ODGIĘTE DŁUGOŚĆ 115 MM OSTRZA TĘPO TĘPE UTWARDZONE Z TWARDĄ WKŁADKĄ ZŁOTE UCHA </t>
  </si>
  <si>
    <t xml:space="preserve">KLESZCZYKI NACZYNIOWE TYP KOCHER-OCHSNER ODGIĘTE DŁUGOŚĆ 200 MM KOŃCÓWKA ROBOCZA 1X2 ZĄBKI SKOK ZĄBKÓW 0,9 MM </t>
  </si>
  <si>
    <t>KLESZCZE DO CHRZĄSTEK TYP BRICHER-GANSKE ZAKRZYWIONE DŁ. 200 MM</t>
  </si>
  <si>
    <t>PINCETA CHIRURGICZNA PROSTA TYP WAUGH KOŃCÓWKA ROBOCZA 1/2 ZĄBKI DŁUGOŚĆ 200 MM DELIKATNA</t>
  </si>
  <si>
    <t>ODGRYZACZ KOSTNY TYP LUER-STILLE DŁ. 185 MM 7 1/4" SZCZĘKI PROSTE SZEROKOŚĆ 12 MM DŁUGOŚĆ 13 MM Z JEDNĄ SPRĘŻYNKA ROZWIERAJĄCĄ</t>
  </si>
  <si>
    <t>WIERTŁO DO USUWANIA  GŁOWY K.UDOWEJ</t>
  </si>
  <si>
    <t xml:space="preserve">NOŻYCZKI  PREPARACYJNE ODGIĘTE TYP JAMESON DŁUGOŚĆ 150 MM </t>
  </si>
  <si>
    <t>NOŻYCZKI  PREPARACYJNE  ODGIĘTE  TYP METZENBAUM DŁUGOŚĆ 180 MM OSTRZA TĘPO TEPE UTWARDZONE Z TWARDĄ WKŁADKĄ ZŁOTE UCHA</t>
  </si>
  <si>
    <t>Nożyczki z twardą wkładką – X20Cr13, 42-48 HRC / 60-64 HRC.  Nożyczki bez twardej wkładki – X50CrMoV15, 52-58 HRC.</t>
  </si>
  <si>
    <t>Pincety X20Cr13, 42-48 HRC; X15Cr13, 42-46 HRC.</t>
  </si>
  <si>
    <t>Kleszcze X20Cr13, 42-48 HRC.</t>
  </si>
  <si>
    <t>Imadła X20Cr13, 42-47 HRC.</t>
  </si>
  <si>
    <t>NOŻYCE DO GIPSU DŁ. 230 MM</t>
  </si>
  <si>
    <t>MŁOTEK ORTOPEDYCZNY - DŁ. 270 MM, CIĘŻAR GŁÓWKI 900 G</t>
  </si>
  <si>
    <t>IMADŁO CHIRURGICZNE TYP HEGAR-MAYO DŁ.185MM Z TWARDĄ WKŁADKĄ SZCZĘKI ZNACIĘCIAMI KRZYŻOWYMI 0,5 MM. UCHA ZŁOCONE.</t>
  </si>
  <si>
    <t>Nasadka frezarska duża K- WIRE - DO DRUTÓW  KIRSCHNERA 0,6-4,0 mm</t>
  </si>
  <si>
    <t>Silikonowa, autoklawowalna uszczelka trokaru 5mm OLYMPUS – oznaczona kolorem CZERWONYM (zgodnym z oznaczeniem zaworu trokaru i trokaru) – opakowanie zbiorcze po 10 szt.</t>
  </si>
  <si>
    <t>Opaska zaciskowa na udo  140x13,5cm, kompatybilna ze sprzętem dostępnym na Bloku.</t>
  </si>
  <si>
    <t>Dren do pompy płuczącej OLYMPUS</t>
  </si>
  <si>
    <t xml:space="preserve">Zapasowa autoklawowalna  membrana, </t>
  </si>
  <si>
    <t>Opaska zaciskowa dziecięca 50x 6cm, kompatybilna ze sprzętem dostępnym na Bloku.</t>
  </si>
  <si>
    <t xml:space="preserve">Opaska zaciskowa na ramię długa 62x7cm, kompatybilna ze sprzętem dostępnym na Bloku. </t>
  </si>
  <si>
    <t>Nasadka frezarska duża typ JACOBS + KLUCZYK</t>
  </si>
  <si>
    <t>Elektroda szpatułkowa, prosta, 2,3 x 19 mm, Ø 4 mm,długość 180 mm</t>
  </si>
  <si>
    <t>Elektroda szpatułkowa, prosta, izolowana, 2,3 x 19 mm,  Ø 4 mm,długość 180 mm</t>
  </si>
  <si>
    <t>NOŻYCZKI  MACICZNE  ODGIĘTE  TYP SIMS DŁUGOŚĆ 200 MM OSTRZA TĘPO TEPE UTWARDZONE Z TWARDĄ WKŁADKĄ ZŁOTE UCHA</t>
  </si>
  <si>
    <t>UCHWYT SKALPELA NR 4 DŁUGOŚĆ 215 MM L TRZONEK DŁUGI</t>
  </si>
  <si>
    <t>HAK OPERACYJNY ORTOPEDYCZNY</t>
  </si>
  <si>
    <t>SZCZYPCE KOSTNE STILLE-RUSKIN 240MM</t>
  </si>
  <si>
    <t>PINCETA CHIRURGICZNA  PROSTA KOŃCÓWKA ROBOCZA 3/4 ZĄBKI DŁUGOŚĆ 200 MM</t>
  </si>
  <si>
    <t>PINCETA ANATOMICZNA Z UZĘBIENIEM ATRAUMATYCZNYM TYP DE BAKEY  SZEROKOŚĆ PYSZCZKA 2,8MM PROSTA DL 200MM</t>
  </si>
  <si>
    <t>PINCETA CHIRURGICZNA TYP MICRO-ADSON PROSTA DŁUGOŚĆ 150 MM KOŃCÓWKA ROBOCZA 1/2 ZĄBKI DELIKATNA Z OTWORAMI W UCHWYCIE</t>
  </si>
  <si>
    <t>WIERTŁO SPIRALNE ŚREDNICA 4,0MM, DUGOŚĆ 110/70MM TRZON OKRĄGŁY</t>
  </si>
  <si>
    <t>WIERTŁO SPIRALNE ŚREDNICA 2,0MM, DŁUGOŚĆ 100/50MM TRZON OKRĄGŁY</t>
  </si>
  <si>
    <t>WIERTŁO SPIRALNE.  ŚREDNICA 3,2MM, DŁUGOŚĆ 195MM TRZON AO</t>
  </si>
  <si>
    <t>DŹWIGNIA KOSTNA WĄSKA KOŃCÓWKA POŁOSTRADŁ  DŁ. 280-300 MM</t>
  </si>
  <si>
    <t>KLESZCZYKI NACZYNIOWE Z UZĘBIENIEM ATRAUMATYCZNYM TYP COOLEY DŁUGOŚĆ  160 MM RAMIONA ODGIĘTE SZCZĘKI ODGIĘTE 30 STOPNI SKOK ZĄBKÓW POPRZECZNYCH 0,5 MM WZDŁUŻNYCH 1 MM</t>
  </si>
  <si>
    <t>IGŁA HEPAR DŁUGOŚĆ 95MM ŚREDNICA 1,2MM</t>
  </si>
  <si>
    <t>PINCETA ANATOMICZNA Z UZĘBIENIEM ATRAUMATYCZNYM TYP DE BAKEY PROSTA SZEROKOŚĆ PYSZCZKA 3,3MM DŁ 200MM</t>
  </si>
  <si>
    <t>KLESZCZYKI NACZYNIOWE TYP MICRO HALSTED ODGIĘTE DŁUGOŚĆ 125 MM DELIKATNE SKOK ZĄBKÓW 0,5 MM</t>
  </si>
  <si>
    <t>IMADŁO CHIRURGICZNE TYP HEGAR-MAYO Z ZAPADKĄ DŁUGOŚĆ 205 MM CZĘŚĆ ROBOCZA Z TWARDĄ WKŁADKĄ SZCZĘKI ZĄBKOWANE KRZYŻOWO SKOK 0,5 MM</t>
  </si>
  <si>
    <t>UCHWYT SKALPELA NR 3 DŁUGOŚĆ 125 MM</t>
  </si>
  <si>
    <t>NOŻYCZKI CHIRURGICZNE ODGIĘTE TYP COOPER TĘPO TEPE DŁUGOŚĆ 145 MM</t>
  </si>
  <si>
    <t>PINCETA ANATOMICZNA TYP SEMKEN PROSTA DŁUGOŚĆ 150 MM SKOK ZĄBKÓW 0,25 MM DELIKATNA</t>
  </si>
  <si>
    <t>PINCETA ANATOMICZNA Z UZĘBIENIEM ATRAUMATYCZNYM TYP DE BAKEY PROSTA SZEROKOŚĆ PYSZCZKA 2MM DŁUGOŚĆ  300 MM</t>
  </si>
  <si>
    <t>PINCETA CHIRURGICZNA  PROSTA MOCNA KOŃCÓWKA ROBOCZA 1/2 ZĄBKI DŁUGOŚĆ 145 MM</t>
  </si>
  <si>
    <t xml:space="preserve">IMADŁO CHIRURGICZNE TYP HEGAR-MAYO DŁUGOŚĆ 190 MM Z ZAPADKA DOLNA SZCZĘKI PROSTE Z NACIĘCIAMI KRZYŻOWYMI 0,5 MM </t>
  </si>
  <si>
    <t>IMADŁO CHIRURGICZNE TYP MASSON DŁUGOŚĆ 265 MM Z ZAPADKA DOLNA SZCZĘKI PROSTE  Z NACIĘCIAMI KRZYŻOWYMI I KANALIKIEM</t>
  </si>
  <si>
    <t>KLESZCZYKI NACZYNIOWE Z UZĘBIENIEM ATRAUMATYCZNYM DE BAKEY, NARZĘDZIE TYP GLOVER  ZAKRZYWIONE DŁ 245 MM DŁ SZCZĘKI 86 MM</t>
  </si>
  <si>
    <t>KLESZCZYKI NACZYNIOWE Z UZĘBIENIEM ATRAUMATYCZNYM TYP DE BAKE ZAKRZYWIONE PO ŁUKU DŁUGOŚĆ  SZCZĘKI 115 MM, DŁ CAŁKOWITA 300 MM.</t>
  </si>
  <si>
    <t>ROZWIERACZ TYP WEITLANER PÓŁOSTRY 3X4 ZĘBY DŁUGOŚĆ 165 MM</t>
  </si>
  <si>
    <t>KLESZCZYKI JELITOWE TYP BABY-ALLIS DŁUGOŚĆ 130 MM PROSTE 4 X 5 ZĄBKÓW ZĄBKI OSTRE</t>
  </si>
  <si>
    <t xml:space="preserve">KLESZCZYKI JELITOWE TYP ALLIS DŁUGOŚĆ 155 MM PROSTE 4X5 ZĄBKÓW </t>
  </si>
  <si>
    <t>KLESZCZYKI JELITOWE TYP BABCOCK DŁUGOŚĆ 155 MM PROSTE SKOK ZĄBKÓW 0,3 MM</t>
  </si>
  <si>
    <t>KLESZCZYKI NACZYNIOWE TYP ROCHESTER-PEAN ODGIĘTE DŁUGOŚĆ 160 MM SKOK ZĄBKÓW 0,9 MM</t>
  </si>
  <si>
    <t>KLESZCZYKI NACZYNIOWE TYP ROCHESTER-PEAN ODGIĘTE DŁUGOŚĆ 240 MM SKOK ZĄBKÓW 0,9 MM</t>
  </si>
  <si>
    <t>KLESZCZYKI NACZYNIOWE TYP HALSTED-MOSQUITO ODGIĘTE DŁUGOŚĆ 125 MM  DELIKATNE SKOK ZĄBKÓW 0,6 MM</t>
  </si>
  <si>
    <t>KLESZCZYKI PREPEPARACYJNE DŁUGOŚC 140MM, MOCNO WYGIĘTE</t>
  </si>
  <si>
    <t>KOŚCIOTOM LISTONA ZAKRZYWIONY, DŁUGOŚĆ 200MM</t>
  </si>
  <si>
    <t>SZCZYPCE KOSTNE LUER ZAKRZYWIONE 180MM</t>
  </si>
  <si>
    <t>SZCZYPCE KOSTNE BANE-HARTMANN 175MM</t>
  </si>
  <si>
    <t xml:space="preserve">ROZPIERACZ AMPUTACYJNY TYP PERCY ZE ZDEJMOWANYM UCHWYTEM </t>
  </si>
  <si>
    <t>HAK BRZUSZNY POWŁOKOWY TYP MIKULICZ 121X50 DŁUGOŚĆ 250 MM</t>
  </si>
  <si>
    <t>HAK OPERACYJNY TYP FRITSCH 46X75 MM FIGURA 4 DŁUGOŚĆ 235 MM</t>
  </si>
  <si>
    <t>ŁYŻECZKA GINEKOLOGICZNA OSTRA TYP SIMON DŁUGOŚĆ  240 MM 9 1/2" FIGURA 1 GŁÓWKA OWALNA SZEROKOŚĆ 6,8 MM</t>
  </si>
  <si>
    <t>ŁYŻECZKA GINEKOLOGICZNA OSTRA TYP SIMON DŁUGOŚĆ  240 MM 9 1/2" FIGURA 2 GŁÓWKA OWALNA SZEROKOŚĆ 8,5 MM</t>
  </si>
  <si>
    <t>KLESZCZYKI DWUZĘBNE DO TKANKI TYP MUSEUX , DŁUGOŚĆ 200MM , SZER. 9,0MM</t>
  </si>
  <si>
    <t>KULOCIĄG TYP SCHRODER DŁUGOŚĆ. 250 MM PROSTY DWUZĘBNY SZEROKOŚĆ ZĘBÓW 10 MM</t>
  </si>
  <si>
    <t>APLIKATOR DO ZAKŁADANIA GUMEK DO HEMOROIDÓW TYP RUDD W ZESTAWIE ZE 100 GUMKAMI DŁUGOŚĆ 315 MM</t>
  </si>
  <si>
    <t xml:space="preserve">KLESZCZYKI NACZYNIOWE TYP KOCHER-OCHSNER PROSTE DŁUGOŚĆ 240 MM KOŃCÓWKA ROBOCZA 1X2 ZĄBKI SKOK ZĄBKÓW 0,9 MM </t>
  </si>
  <si>
    <t>METALOWE PUDEŁKODO PRZECHOWYWANIA ZESTAWU STRIPERÓW ŻYLNYCH NABATOFF</t>
  </si>
  <si>
    <t>UCHWYT ROZSZERZADŁA DO STRIPPERÓW ŻYLNYCH</t>
  </si>
  <si>
    <t>CIĘGNO DO ROZSZEŻADŁA DO ŻYŁ DŁUGOŚĆ 1M</t>
  </si>
  <si>
    <t>KOŃCÓWKA SONDY METALOWA STRIPERA ŻYLNEGO ŚREDNICA 3MM</t>
  </si>
  <si>
    <t>KOŃCÓWKA SONDY METALOWA STRIPERA ŻYLNEGO ŚREDNICA 6MM</t>
  </si>
  <si>
    <t>KOŃCÓWKA SONDY METALOWA STRIPERA ŻYLNEGO ŚREDNICA 9MM</t>
  </si>
  <si>
    <t>KOŃCÓWKA SONDY METALOWA STRIPERA ŻYLNEGO ŚREDNICA 12MM</t>
  </si>
  <si>
    <t>KOŃCÓWKA SONDY METALOWA STRIPERA ŻYLNEGO ŚREDNICA 15MM</t>
  </si>
  <si>
    <t>EKSTRAKTOR PĘCHERZYKA ŻÓŁCIOWEGO DŁUGOŚĆ ŁYŻKI 55 MM</t>
  </si>
  <si>
    <t>ROZW.DO RAN T.WEINTLANER TĘPY 2X3 ZĘBY</t>
  </si>
  <si>
    <t>ROZWIERACZ TYP GELPI OSTRY 1/1 ZĘBY DŁUGOŚĆ 175 MM</t>
  </si>
  <si>
    <t>ROZPIER.RANY ADSON 4X4 PÓLOSTR.WYG.</t>
  </si>
  <si>
    <t>DŹWIGN.KOSTNA LANE TRETHOWAN 215MM</t>
  </si>
  <si>
    <t>RASPATOR COBBS 26MM SZEROKOŚĆ 280MM</t>
  </si>
  <si>
    <t>SKROBACZKA COBBS 19MM SZEROKOŚĆ 280MM</t>
  </si>
  <si>
    <t>RASPATOR SEMB SZER.15MM 232MM</t>
  </si>
  <si>
    <t>RASPATOR COTTLE ZAKRZ.OSTRY 195MM</t>
  </si>
  <si>
    <t>ELEWATOR HOWARTH 215MM</t>
  </si>
  <si>
    <t>NOŻYCZKI PREPARACYJNE DELIKATNE TYP METZENBAUM ODGIĘTE DŁ. 145 MM  5 3/4'' KOŃCE OSTRE</t>
  </si>
  <si>
    <t>PINCETA CHIRURGICZNA TYP MICRO-ADSON PROSTA DŁUGOŚĆ 150 MM KOŃCÓWKA ROBOCZA 1/2 ZĄBKI DELIKATNA</t>
  </si>
  <si>
    <t>HAK OPERACYJNY TYP ROUX W KSZTAŁCIE LITERY S DŁUGOŚĆ 150 MM DWUSTRONNY WYMIARY ŁYŻEK 20X22 MM DRUGIEJ 25X29 MM</t>
  </si>
  <si>
    <t>PODWAŻKA KOSTNA TYP LANGENBECK SZEROKOŚĆ 10 MM</t>
  </si>
  <si>
    <t>ŁYŻKA TYP KIRSCHNER O WYMIARACH 42X54 MM</t>
  </si>
  <si>
    <t>RAMA TYP KIRSCHNER SKŁADANA O WYMIARACH 250X250 MM</t>
  </si>
  <si>
    <t>ŁYŻKA TYP KIRSCHNER O WYMIARACH 48X66 MM</t>
  </si>
  <si>
    <t>POKRYWA KONTENERA STERYLIZACYJNEGO CAŁKOWICIE METALOWA Z FILTRAMI NA MINIMUM 5000 CYKLI</t>
  </si>
  <si>
    <t>WANNA DO KONTENERA O WYMIARACH 592X274X120MM WYKONANA ZE STOPU ALUMINIUM Z ERGONOMICZNYMI UCHWYTAMI BLOKUJACYMI SIĘ POD  KATEM 90 STOPNI. WYPOSAŻONA W UCHWYTY NA TABLICZKI IDENTYFIKACYJNE PO OBU STRONACH KONTENERA.</t>
  </si>
  <si>
    <t>KOSZ STALOWY Z DUŻA PERFORACJA Z NÓŻKAMI 540X253X76MM</t>
  </si>
  <si>
    <t>ROZSZERZACZ BIODROWY TYP MIOS 90° SZEROKI TĘPY</t>
  </si>
  <si>
    <t>ROZSZERZACZ BIODROWY TYP MIOS 60° STAND.KOŃC.V</t>
  </si>
  <si>
    <t>DŹWIGNIA SZYI KOŚCI UDOWEJ TYP MIOS 30° WĄSKA</t>
  </si>
  <si>
    <t>MIOS PRZEDŁUŻENIE DŹWIGNIE 60°WYG.</t>
  </si>
  <si>
    <t>PODWAŻKA KOSTNA TYP VERBRUGGE-MULLER SZER. ŁYŻKI 44 MM DŁUGOŚĆ  240 MM</t>
  </si>
  <si>
    <t>KLESZCZE DO CHRZĄSTEK TYP BRICHER-GANSKE ZAKRZYWIONE DŁUGOŚĆ  200 MM</t>
  </si>
  <si>
    <t>KLESZCZE DO CHRZĄSTEK MARTIN 205MM</t>
  </si>
  <si>
    <t>NOŻYCZKI DO CHRZĄSTEK TYP RESANO ODGIĘTE DŁUGOŚĆ 250 MM OSTRZA TĘPO TĘPE PŁASKIE</t>
  </si>
  <si>
    <t>ŁYŻECZKA KOSTNA OSTRA TYP SCHULITZ</t>
  </si>
  <si>
    <t>WIERTŁO DO USUWANIA GŁOWY KOŚCI UDOWEJ</t>
  </si>
  <si>
    <t>DŁUTO ROWKOWE LEXER 220MM 25MM SZEROKOŚCI</t>
  </si>
  <si>
    <t>DŁUTO ROWKOWE WAGNER 15MM PROSTE</t>
  </si>
  <si>
    <t>OSTEOTOM LEXER 220MM 20MM SZEROK.</t>
  </si>
  <si>
    <t>DŹWIGNIA DO PODNOSZENIA GŁOWY KOŚCI UDOWEJ</t>
  </si>
  <si>
    <t>WYBIJAK DO TRZONÓW PROTEZY</t>
  </si>
  <si>
    <t>ŁYŻECZKA GINEKOLOGICZNA OSTRA TYP SCHRODER DŁUGOŚĆ  310 MM 12 3/8" FIGURA 2 GŁÓWKA OWALNA SZEROKOŚĆ 8,5 MM</t>
  </si>
  <si>
    <t>ODGRYZACZ KOSTNY TYP LEKSELL ODGIĘTY W BOK DŁUGOŚĆ  240 MM 9 1/2" SZCZĘKI PROSTE Z PRZEKŁADNIĄ SZEROKOŚĆ 3 MM DŁUGOŚĆ 14,5 MM Z DWOMA SPRĘŻYNKAMI ROZWIERAJĄCYMI</t>
  </si>
  <si>
    <t>KLESZCZE KOSTNE LISTON (TNĄCE),ODGIĘTE,DŁUGOŚĆ  240 MM.</t>
  </si>
  <si>
    <t>ŁYŻECZKA GINEKOLOGICZNA OSTRA TYP SIMON DŁUGOŚĆ  240 MM 9 1/2" FIGURA 5 GŁÓWKA OWALNA SZEROKOŚĆ 13 MM</t>
  </si>
  <si>
    <t>POBIJAK KOSTNY ŚREDNICA GŁÓWKI 12 MM DŁUGOŚĆ  200 MM</t>
  </si>
  <si>
    <t>OSTEOTOM KĄTOWY Z RĄCZKĄ TYP LEXER DŁUGOŚĆ 275MM SZEROKOŚĆ 0STRZA 15MM.</t>
  </si>
  <si>
    <t>OSTEOTOM LEXER KĄTOWY 10MM 275MM</t>
  </si>
  <si>
    <t>WBIJAK DO PROT.Z GWINT OSADZAJĄCY</t>
  </si>
  <si>
    <t>SUWMIARKA  Z NONIUSZ. ZAKRES POMIAROWY DO150 MM DŁUGOŚĆ CAŁKOWITA 230 MM</t>
  </si>
  <si>
    <t xml:space="preserve">KLESZCZE DO TRZYMANIA DRUTU DŁUGOŚĆ  175 MM 7" SZCZĘKI Z ZĄBKAMI KRZYŻOWYMI I KANAŁKAMI WZDŁUŻNYM ORAZ POPRZECZNYM </t>
  </si>
  <si>
    <t>MŁOTEK ORTOPEDYCZNY DŁUGOŚĆ  270 MM 10 3/4" CIĘŻAR GŁÓWKI 900 G</t>
  </si>
  <si>
    <t>DŁUTO LEXER KSZTAŁT V 283MM 10MM SZER.</t>
  </si>
  <si>
    <t>HAK OPERACYJNY ORTOPEDYCZNY- 1- zębny</t>
  </si>
  <si>
    <t>kwalifikowany podpis elektroniczny upoważnionego przedstawiciela Wykonawcy</t>
  </si>
  <si>
    <t xml:space="preserve">Dren do pompy płuczącej OLYMPUS </t>
  </si>
  <si>
    <r>
      <t xml:space="preserve">Elektrody neutralne jednorazowego użytku, dwudzielne, hydrożelowe z systemem rozprowadzającym prąd równomiernie na całej  powierzchni elektrody, nie wymagające aplikacji w określonym kierunku w stosunku do pola operacyjnego, powierzchnia 37-38 cm2 PRZEZNACZONE DLA NOWORODKÓW  kompatybilne z systemem NEM, </t>
    </r>
    <r>
      <rPr>
        <sz val="10"/>
        <rFont val="Calibri"/>
        <family val="2"/>
      </rPr>
      <t>etykiety do wklejania do protokołu pacjenta; opakowanie zbiorcze zawierające 50 szt.</t>
    </r>
  </si>
  <si>
    <r>
      <t xml:space="preserve">Elektrody neutralne jednorazowego użytku, dwudzielne, hydrożelowe z systemem rozprowadzającym prąd równomiernie na całej  powierzchni elektrody, nie wymagające aplikacji w określonym kierunku w stosunku do pola operacyjnego, powierzchnia przewodząca 110cm2, bez ograniczenia mocy maksymalnej, kompatybilne z systemem NEM, </t>
    </r>
    <r>
      <rPr>
        <sz val="10"/>
        <rFont val="Calibri"/>
        <family val="2"/>
      </rPr>
      <t>etykiety do wklejania do protokołu pacjenta; opakowanie zbiorcze zawierające 50 szt.</t>
    </r>
  </si>
  <si>
    <r>
      <t>Uchwyt elektrody monopolarnej 4mm, z dwoma przyciskami do aktywacji cięcia i koagulacji, z nierozłącznym kablem o długości</t>
    </r>
    <r>
      <rPr>
        <sz val="10"/>
        <rFont val="Calibri"/>
        <family val="2"/>
      </rPr>
      <t xml:space="preserve"> min. 5 m przystosowanym do systemu rozpoznawania narzędzi. Przeznaczony do min. 100 cykli sterylizacji</t>
    </r>
  </si>
  <si>
    <r>
      <t xml:space="preserve">Narzędzie do stapiania tkanek oraz zamykania naczyń krwionośnych i limfatycznych o średnicy do 7 mm włącznie, z wbudowanym nożem zapewniającym funkcję cięcia, przeznaczone do zabiegów </t>
    </r>
    <r>
      <rPr>
        <u val="single"/>
        <sz val="10"/>
        <color indexed="8"/>
        <rFont val="Calibri"/>
        <family val="2"/>
      </rPr>
      <t>na otwarto</t>
    </r>
    <r>
      <rPr>
        <sz val="10"/>
        <color indexed="8"/>
        <rFont val="Calibri"/>
        <family val="2"/>
      </rPr>
      <t>, o długości trzonu ok. 18 cm, szczęki zagięte pod kątem 14⁰, zakres obrotu trzonu 180⁰</t>
    </r>
  </si>
  <si>
    <t xml:space="preserve"> Klipsy tytanowe rozmiar M/L, przekrój poprzeczny w kształcie serca, równoległe zamykanie ramion na całej długości; pojedynczy podłużny rowek wzdłuż całej powierzchni klipsa;  skośne rowkowanie wewnętrznej powierzchni klipsa; taśma samoprzylepna na spodzie zasobnika pozwalająca przykleić zasobnik do rękawicy lub obłożenia operacyjnego, opakowanie-ładunek musi zawierać 6 szt. klipsów
</t>
  </si>
  <si>
    <t>op/ładunek</t>
  </si>
  <si>
    <t>Ładunek jednorazowego użytku do uniwersalnego staplera endoskopowego, o kształcie radialnym, zamykająco-tnący, z dwoma potrójnymi liniami tytanowych zszywek o 3 różnych wysokościach,  o długości 60mm. Zszywki o wysokości 4,0-4,5-5,0 mm przed zamknięciem do tkanki bardzo grubej lub o wysokości 3,0-3,5-4,0 mm przed zamknięciem do tkanki średnio- grubej.</t>
  </si>
  <si>
    <t>Klipsownica jednorazowa do operacji laparoskopowych, posiadająca 20 tytanowych klipsów w rozmiarze ML (średnio duże - 9mm po zamknięciu) załadowanych w magazynku, przechodząca przez trokar o średnicy 10mm, posiadająca przezroczysty, obracający się o 360 stopni trzonek i wskaźnik ilości pozostałych klipsów, szczęki nachylone pod kątem 15°                      lub                                                                          Klipsownica jednorazowa do operacji laparoskopowych, posiadająca 15 tytanowych klipsów w rozmiarze L (duże - 11mm po zamknięciu) załadowanych w magazynku, przechodząca przez trocar o średnicy 10mm, posiadająca przezroczysty, obracający się o 360 stopni trzonek</t>
  </si>
  <si>
    <t>Klipsownica naczyniowa automatyczna jednorazowego użytku z 30 tytanowymi klipsami w  rozmiarze średnim (grubość drutu 0,5x0,76mm, długość klipsa po uformowaniu 6,0mm) - z mechanizmem zapadkowym umożliwiającym częściowe zamknięcie klipsa (przydatne do zabiegów cholangiografii), rozstaw nóżek klipsa przed zamknięciem - 3,6mm, z trzonem o długości 30cm - do zabiegów na otwarto                                               lub                                                                            Klipsownica naczyniowa automatyczna jednorazowego użytku z 15 tytanowymi klipsami w rozmiarze dużym (grubość drutu 0,4x1,04mm, długość klipsa po uformowaniu 11,0mm); klipsy z systemem wewnętrznego zaciskania zwiększającego bezpieczeństwo zamknięcia na naczyniu - do zabiegów na otwarto</t>
  </si>
  <si>
    <t xml:space="preserve">Jednorazowa igła Verresa do wytwarzania pneumoperitoneum, jednorazowego użytku, dł. 120 mm, stalowa, kaliber 14G, przezroczysty uchwyt z czerwonym wskaźnikiem bezpieczeństwa                                                  lub                                                         Jednorazowa igła Verresa do wytwarzania pneumoperitoneum, jednorazowego użytku, dł. 150 mm, stalowa, kaliber 14G, przezroczysty uchwyt z czerwonym wskaźnikiem bezpieczeństwa                                                                          </t>
  </si>
  <si>
    <t>1) Jednorazowe nożyczki do operacji laparoskopowych, z możliwością podłączenia do monopolarnej koagulacji, o średnicy trzonu 5mm, długości trzonu ok. 19cm, 31cm  (Zamawiający określi długość narzędzia przy składaniu zamówienia)                                          2) Jednorazowe atraumatyczne narzędzie typu "clinch", o długości chwytaków 21mm i maksymalnym rozwarciu 32mm, o średnicy trzonu 5mm, długości trzonu 31cm, z systemem blokowania pozycji chwytaka (z możliwością wyłączenia systemu)                                                           3) Jednorazowy prepariusz laparoskopowy, z możliwością podłączenia do monopolarnej koagulacji, o średnicy trzonu 5mm, długości trzonu ok. 19cm lub 31cm, z możliwością rotacji o 360° (Zamawiający określi długość narzędzia przy składaniu zamówienia).                               4) Jednorazowe narzędzie typu "grasper", o średnicy trzonu 5mm, długości trzonu 31cm, z możliwością rotacji o 360°, z systemem blokowania pozycji chwytaka (z możliwością wyłączenia systemu)</t>
  </si>
  <si>
    <t>Jednorazowa elektroda odbiorcza min. 4-kanałowa naklejana na całej długości na rurkę intubacyjną o rozm. 7-9 z kanałami odbiorczymi rozmieszczonymi na całym obwodzie (360 stopni) rurki, zapewniającej optymalny kontakt z tkanką i elektroda neutralna, nieinwazyjna w komplecie</t>
  </si>
  <si>
    <t>Przewód przyłączeniowy do 4- kanałowej elektrody (poz.1)</t>
  </si>
  <si>
    <t>Jednorazowa elektroda stymulacyjna, bipolarna typu widelcowego, długość robocza 4-6 cm, zintegrowana z przewodem o min. długości 3 m</t>
  </si>
  <si>
    <t>Jednorazowy stapler skórny z 35 szerokimi zszywkami wykonanymi ze stali chirurgicznej (średnica drutu 0,56mm); wielkość zszywki po zamknięciu  6,5x4,1mm).</t>
  </si>
  <si>
    <t xml:space="preserve">Jednorazowy ekstraktor do usuwania zszywek skórnych. </t>
  </si>
  <si>
    <t>Jednorazowe narzędzie do preparowania ultradźwiękowego o długości  trzonu 13 cm, 39 cm;  ø trzonu 5 mm (1 klucz dynamometryczny dołączony do każdego zestawu); współpracującez bezprzewodowym generatorem pracującym w technologii ultradźwiękowej. zamawiający wymaga od wykonawcy zaoferowania wraz z jednorazowymi końcówkami dostarczenia sterylnych komponentów generatora i naładowanego akumulatora w ilości uzgodnionej z użytkownikiem</t>
  </si>
  <si>
    <r>
      <t>Jednorazowy stapler liniowy, z obrotowym trzonem w zakresie 320</t>
    </r>
    <r>
      <rPr>
        <sz val="10"/>
        <rFont val="Calibri"/>
        <family val="2"/>
      </rPr>
      <t>° i wyginającą się głowicą w zakresie 120°, o długości linii szwów 30mm lub 55mm, umieszczający podwójny rząd tytanowych zszywek o wysokości 3,5mm lub 4,8mm przed zamknięciem (1,5mm lub 2,0mm po zamknięciu) lub stapler naczyniowy (dla długości 30mm) z trzema rzędami tytanowych zszywek o wysokości 2,5mm przed zamknięciem (1,0mm po zamknięciu), z automatyczną regulacją docisku zszywek. Zamawiający określi długość staplera i wysokość zszywek przy składaniu zamówienia. Zamawiający wymaga zaoferowania 5 rodzajów staplerów.</t>
    </r>
  </si>
  <si>
    <r>
      <t>Ładunek do staplera endoskopowego, zamykająco-tnący, z nożem w ładunku, umieszczający 6 rzędów tytanowych zszywek (3+3), posiadający możliwość zginania w obie strony do 45</t>
    </r>
    <r>
      <rPr>
        <sz val="10"/>
        <rFont val="Calibri"/>
        <family val="2"/>
      </rPr>
      <t>°, o następujących długościach linii szwów i wysokościach zszywek: długość ładunku 30mm (wysokość zszywek przed zamknięciem 2,0mm, 2,5mm, 3,5mm - po zamknięciu odpowiednio 0,75mm, 1,0mm, 1,5mm), długość ładunku 45mm (wysokość zszywek przed zamknięciem 2,0mm, 2,5mm, 3,5mm, 4,8mm - po zamknięciu odpowiednio 0,75mm, 1,0mm, 1,5mm, 2,0mm) lub długość ładunku 60mm (wysokość zszywek przed zamknięciem 2,5mm, 3,5mm lub 4,8mm - po zamknięciu odpowiednio 1,0mm, 1,5mm, 2,0mm). Ładunki ze zszywkami o wysokości 2,0mm, 2,5mm i 3,5mm przechodzące przez trokar/ torakoport o średnicy 12mm; ładunki ze zszywkami o wysokości 4,8mm przechodzące przez trokar/ torakoport o średnicy 15mm. Wszystkie ładunki współpracują z jednorazową lub wielorazową uniwersalną rękojeścią do staplerów endoskopowych podczas jednego zabiegu. Zamawiający określi długość ładunku i wysokość zszywek przy składaniu zamówienia. Zamawiający wymaga zaoferowania 10 różnych ładunków do wyboru.</t>
    </r>
  </si>
  <si>
    <r>
      <t>Jednorazowy trokar o średnicy 15mm, długości kaniuli 100mm, kaniula ze zintegrowanym systemem zakotwiczenia w powłokach, trokar typu bezostrzowego z plastikowym ostrzem i ruchomą osłonką rozpychającą tkanki o kształcie stożka, automatyczna uszczelka w zakresie 5-12mm oraz 10-15mm z redukcją na 5mm, posiadający 3-stopniowy zawór umożliwiający insuflację, zatrzymanie przepływu gazu oraz desuflację bez odłączania wężyka z CO</t>
    </r>
    <r>
      <rPr>
        <sz val="10"/>
        <color indexed="8"/>
        <rFont val="Calibri"/>
        <family val="2"/>
      </rPr>
      <t>₂.</t>
    </r>
  </si>
  <si>
    <r>
      <t>Jednorazowy trokar o średnicy 15mm, długości kaniuli 150mm, kaniula ze zintegrowanym systemem zakotwiczenia w powłokach, trokar typu bezostrzowego z plastikowym ostrzem i ruchomą osłonką rozpychającą tkanki o kształcie stożka, automatyczna uszczelka w zakresie 5-12mm oraz 10-15mm z redukcją na 5mm, posiadający 3-stopniowy zawór umożliwiający insuflację, zatrzymanie przepływu gazu oraz desuflację bez odłączania wężyka z CO</t>
    </r>
    <r>
      <rPr>
        <sz val="10"/>
        <color indexed="8"/>
        <rFont val="Calibri"/>
        <family val="2"/>
      </rPr>
      <t>₂.</t>
    </r>
  </si>
  <si>
    <t>Pakiet 12 - Opaski zaciskowe kompatybilne z posiadanym zasilaczem firmy ChM</t>
  </si>
  <si>
    <t>Parametry wymagane</t>
  </si>
  <si>
    <t>Oferowane narzędzia maja być wykonane ze stali chirurgicznej spełniającej wymagania normy PN-EN 10088-1: 2007 (ISO 7153-1). Informacje dotyczące stali użytej do produkcji narzędzi muszą być potwierdzone certyfikatem wytwórcy narzędzi, w którym powinien być wyszczególniony w % skład surowca użytego do produkcji narzędzi. Wymagane są następujące rodzaje i twardości stali dla poszczególnych grup narzędzi chirurgicznych zgodnie z DIN 58298</t>
  </si>
  <si>
    <t>Zaoferowane wyroby mają być trwale oznakowane nazwa wytwórcy.</t>
  </si>
  <si>
    <t>Narzędzia mają być zmatowione, hartowane próżniowo, ze wstępną pasywacją wykonana przez wytwórcę.</t>
  </si>
  <si>
    <t>Opakowania oferowanych wyrobów maja zawierać informacje: nr katalogowy wyrobu, nazwę wyrobu, nazwę wytwórcy.</t>
  </si>
  <si>
    <t>Wszystkie narzędzia muszą być trwale oznakowane kodem matrycowym dwuwymiarowym (kod kreskowy 2D), składającym się z czarnych i białych pół (modułów), zamieszczonych w granicach tzw. wzoru wyszukiwania – Data Matrix, zawierającym zakodowana informacje o unikalnym numerze narzędzia.</t>
  </si>
  <si>
    <t>Wobec zaoferowanych wyrobów mogą być stosowane:
a) mycie automatyczne w myjniach – dezynfektorach z dezynfekcją termiczną 90ºC, czas 5 min;
b) dekontaminacja zgodnie z normą EN ISO 17664:2004 (wymagana możliwość sterylizacji parowej w sterylizatorach z frakcjonowaną próżnią w programach o parametrach: 134ºC; 5,5 minuty.</t>
  </si>
  <si>
    <r>
      <t xml:space="preserve">Dzierżawa </t>
    </r>
    <r>
      <rPr>
        <b/>
        <sz val="10"/>
        <color indexed="8"/>
        <rFont val="Calibri"/>
        <family val="2"/>
      </rPr>
      <t xml:space="preserve">1 szt. aparatu </t>
    </r>
    <r>
      <rPr>
        <sz val="10"/>
        <color indexed="8"/>
        <rFont val="Calibri"/>
        <family val="2"/>
      </rPr>
      <t>do śródoperacyjnego neuromonitoringu w chirurgii tarczycy</t>
    </r>
  </si>
  <si>
    <t>Pakiet  1 - Oprzyrządowanie zużywalne kompatybilne z narzędziami i trokarami laparoskopowymi firmy Aesculap</t>
  </si>
  <si>
    <t>Pakiet  2 - Oprzyrządowanie zużywalne kompatybilne z narzędziami i trokarami laparoskopowymi firmy OLYMPUS</t>
  </si>
  <si>
    <t>Pakiet  3 - Sprzęt kompatybilny z diatermią chirurgiczną EMED</t>
  </si>
  <si>
    <t xml:space="preserve"> Pakiet  4 - Sprzęt kompatybilny z diatermią chirurgiczną ERBE</t>
  </si>
  <si>
    <t>Pakiet  5 - Sprzęt kompatybilny z platformą chirurgiczną Force Trade</t>
  </si>
  <si>
    <t>Pakiet  6 - Klipsy tytanowe do laparoskopii</t>
  </si>
  <si>
    <t>Pakiet 10 - Sprzęt do śródoperacyjnego neuromonitoringu tarczycy</t>
  </si>
  <si>
    <t>Pakiet 9 - Łączniki i trójniki do łączenia kaniul i drenów</t>
  </si>
  <si>
    <t>Pakiet  13 - Wiertła kompatybilne z nasadką przezierną RDL firmy DePuySynthes</t>
  </si>
  <si>
    <t>Pakiet 14 - Nasadki do napędu ortopedycznego typu ACCULAN 3Ti (napęd posiadany przez Zamawiającego)</t>
  </si>
  <si>
    <t xml:space="preserve">Pakiet 17- Narzędzia chirurgiczne wielorazowe dla Bloku Ortopedycznego </t>
  </si>
  <si>
    <t>Pakiet 7 - Staplery I</t>
  </si>
  <si>
    <t>Pakiet 8 - Staplery II</t>
  </si>
  <si>
    <t xml:space="preserve">Elektroda wielorazowa szpatułkowa prosta 3x24mm dł. 45 mm, śr trzonu 4 mm do uchwytu aktywnego według standardu typu ERBE seria ICC / ACC / VIO do sterylizacji parowej o wytrzymałości powyżej 50 cykli sterylizacji </t>
  </si>
  <si>
    <t xml:space="preserve">Elektroda wielorazowa
kulkowa prosta o śr 4 mm, śr trzonu 4 mm dł. 40 mm do uchwytu aktywnego według standardu typu ERBE
seria ICC / ACC / VIO do sterylizacji parowej o wyrzymałości powyżej 50 cykli strylizacji </t>
  </si>
  <si>
    <t>Elektroda szpatułkowa prosta,izolowana, 2,3x19mm,dł.45mm, śr. Trzpienia 4 mm</t>
  </si>
  <si>
    <t>Rok produkcji narzędzi 2019 lub 2020. Oferowane narzędzia maja być fabrycznie nowe. Nie dopuszcza się oferowania narzędzi np. po regeneracji.</t>
  </si>
  <si>
    <r>
      <t>Pakiet  15 - Narzędzia chirurgiczne wielorazowe dla Bloku Chirurgicznego</t>
    </r>
    <r>
      <rPr>
        <b/>
        <sz val="10"/>
        <color indexed="10"/>
        <rFont val="Calibri"/>
        <family val="2"/>
      </rPr>
      <t xml:space="preserve">             </t>
    </r>
  </si>
  <si>
    <r>
      <t xml:space="preserve">Pakiet 16- Narzędzia chirurgiczne wielorazowe dla Bloku Kardiochirurgicznego          </t>
    </r>
    <r>
      <rPr>
        <b/>
        <sz val="12"/>
        <color indexed="10"/>
        <rFont val="Calibri"/>
        <family val="2"/>
      </rPr>
      <t xml:space="preserve">  </t>
    </r>
  </si>
  <si>
    <t xml:space="preserve">Pakiet  19 - Narzędzia chirurgiczne wielorazowe do aloplastyki stawu biodrowego dla Bloku Ortopedycznego        </t>
  </si>
  <si>
    <r>
      <t xml:space="preserve">Pakiet 18- Narzędzia chirurgiczne wielorazowe do operacji w obrębie barku dla Bloku Ortopedycznego          </t>
    </r>
    <r>
      <rPr>
        <b/>
        <sz val="12"/>
        <color indexed="10"/>
        <rFont val="Calibri"/>
        <family val="2"/>
      </rPr>
      <t xml:space="preserve"> </t>
    </r>
  </si>
  <si>
    <t>NOŻYCZKI PREPARACYJNE DO ARTERIOTOMII ODGIĘTE TYP DE BAKEY DŁUGOŚĆ 175 MM KOŃCE TĘPO TĘPE</t>
  </si>
  <si>
    <t>PINCETA CHIRURGICZNA STANDARD PROSTA KOŃCÓWKA ROBOCZA 1/2 ZĄBKI DŁUGOŚĆ 180 MM</t>
  </si>
  <si>
    <t>KLESZCZE DO MATERIAŁÓW OPATRUNKOWYCH TYP MAIER DŁUGOŚĆ 265 MM 10 1/2" ODGIĘTE  BEZ ZAPADKI SZEROKOŚĆ SZCZĘKI 7 MM SKOK ZĄBKÓW 1,25 MM</t>
  </si>
  <si>
    <t>PINCETA ANATOMICZNA TYP CUSHING DELIKATNA PROSTA DŁUGOŚĆ 180 MM</t>
  </si>
  <si>
    <t>APLIKATOR ZACISKOW RANEY FF001R I FF015P</t>
  </si>
  <si>
    <t>SKROBACZKA KOSTNA TYP LAMBOTTE  SZEROKOŚĆ OSTRZA 10 MM DŁ. 205 MM</t>
  </si>
  <si>
    <t>ELEWATOR FREER 190MM</t>
  </si>
  <si>
    <t>HAK SPRĘŻ.DO FIKSAC.CZEPCA YASARGIL DUŻY</t>
  </si>
  <si>
    <t>ROZWIERACZ TYP WEITLANER TĘPY 3X4 ZĘBY DŁUGOŚĆ 130 MM</t>
  </si>
  <si>
    <t>HACZYK DO NERWÓW, ADSON, TEPE</t>
  </si>
  <si>
    <t>IMADŁO CHIRURGICZNE TYP DE'BEKEY Z ZAPADKĄ DŁUGOŚĆ 150 MM CZĘŚĆ ROBOCZA Z TWARDĄ WKŁADKĄ SZCZĘKI ZĄBKOWANE KRZYŻOWO SKOK 0,4 MM</t>
  </si>
  <si>
    <t>KLESZCZE KOSTNE TYP LEKSELL-STILLE , Z PODWÓJNĄ PRZEKŁADNIĄ , DŁ.240MM (R0NGEURS)</t>
  </si>
  <si>
    <t>UCHWYT SKALPELA NR 4 DŁUGOŚĆ 135 MM</t>
  </si>
  <si>
    <t>KLESZCZYKI NACZYNIOWE TYP PEAN ODGIĘTE DŁ. 140 MM 5 1/2'' SKOK ZĄBKÓW 0,7 MM</t>
  </si>
  <si>
    <t>KERRISON,ROZKLAD.130 ST.GÓRA,200MM,4MM</t>
  </si>
  <si>
    <t>SZPATUŁKA MÓZGOWA KONVEX GIETKA 7 I 9MM</t>
  </si>
  <si>
    <t>STALOWY KUBEK MIAROWY Z PODZIAŁKĄ O POJ. 0,25 LITRA Z UCHWYTEM</t>
  </si>
  <si>
    <t>IGŁA HEPAR.95MM GAUGE 18 ŚR.Z:1,2MM LL</t>
  </si>
  <si>
    <t>NOŻYCZKI CHIRURGICZNE ODGIĘTE TĘPO OSTRE DŁUGOŚĆ 145 MM</t>
  </si>
  <si>
    <t>NACZYNIE LABORATORYJNE STALOWE POJEMNOŚĆ 0,16 LITRA WYMIARY 8,3X (GÓRA) 5,4(DÓŁ)X4,1 (WYSOKOŚĆ) CM.</t>
  </si>
  <si>
    <t xml:space="preserve">MISKA NERKOWATA STALOWA DŁ.170MM </t>
  </si>
  <si>
    <t>SONDA WPROWADZAJA.,DE MARTEL,GIET.,350MM</t>
  </si>
  <si>
    <t>UCHWYT HACZYKOWY DO PIŁ GIGLIEGO</t>
  </si>
  <si>
    <t>PILA DRUTOWA GIGLI 6-CZESC.400MM</t>
  </si>
  <si>
    <t>TREPAN, 9X12MM, Z TRZONEM HUDSON</t>
  </si>
  <si>
    <t>POKRYWA KONTENERA CAŁKOWICIE METALOWA Z FILTRAMI WIELORAZOWYMI NA MINIMUM 5000 CYKLI</t>
  </si>
  <si>
    <t>WANNA DO KONTENERA O WYMIARACH 470X274X120MM WYKONANA ZE STOPU ALUMINIUM Z ERGONOMICZNYMI UCHWYTAMI BLOKUJACYMI SIĘ POD  KATEM 90 STOPNI. WYPOSAŻONA W UCHWYTY NA TABLICZKI IDENTYFIKACYJNE PO OBU STRONACH KONTENERA.</t>
  </si>
  <si>
    <t>KOSZ STALOWY Z DUŻA PERFORACJA Z NÓŻKAMI 406X253X76MM</t>
  </si>
  <si>
    <t>TABLICZKA IDENTYFIKACYJNA.BEZ OPISU FIOLETOWA</t>
  </si>
  <si>
    <t>Kuwety pomiarowe</t>
  </si>
  <si>
    <t>Dzierżawa 5 Aparatów do testów ACT, APTT (5 sztuk po 24 miesiące każdy)</t>
  </si>
  <si>
    <t>miesięcy</t>
  </si>
  <si>
    <r>
      <t>W zestawie 2 kuwety kontrolne</t>
    </r>
    <r>
      <rPr>
        <vertAlign val="superscript"/>
        <sz val="10"/>
        <color indexed="8"/>
        <rFont val="Calibri"/>
        <family val="2"/>
      </rPr>
      <t xml:space="preserve"> </t>
    </r>
  </si>
  <si>
    <t>Aparat do pomiaru ACT na kuwety kompatybilny z posiadanymi urządzeniami Hemochron Elite</t>
  </si>
  <si>
    <t>Może być rekondycjonowany</t>
  </si>
  <si>
    <t>Wykonuje tesy ACT-LR, ACT+, APTT,PT ze świeżej krwi pełnej oraz APTT i PT z krwi cytrynianowej</t>
  </si>
  <si>
    <t>Wyposażone w ekran LCD i klawiaturę numeryczną</t>
  </si>
  <si>
    <t>Zasilanie akumulatorowe, praca min. 3 h oraz sieciowe</t>
  </si>
  <si>
    <t>Ilość krwi do badania nie większa niż 0,015 ml</t>
  </si>
  <si>
    <t>Autoamatyczne wykonywanie autotestu</t>
  </si>
  <si>
    <t>Wbudowana baza danych na 600 rekordów</t>
  </si>
  <si>
    <t>Zakres mierzonych czasów nie miniejszy niż  -0-1005s</t>
  </si>
  <si>
    <t>Waga nie większa niż 0,6 kg</t>
  </si>
  <si>
    <t>Oprogramowanie oparte na systemie WINDOWS możliwość podłączenia do komputera zewnętrznego w celu archiwizacji badań i wydruku</t>
  </si>
  <si>
    <t>Pakiet 20- Narzędzia chirurgiczne wielorazowe - zestaw do kraniotomii dla Bloku Chirurgicznego</t>
  </si>
  <si>
    <t>Uchwyt skalpela mocowanie  Nr 4; długość 120-170mm</t>
  </si>
  <si>
    <t>Rozwieracz typu Weitlaner 160-240mm</t>
  </si>
  <si>
    <t>Imadło (igłotrzymacz) typu Mayo-Hegar 200mm, szczęki proste z nacięciami, zatrzask</t>
  </si>
  <si>
    <t>Hak operacyjny typu Farabeuf duży dwustronny, długość 150-200mm, zakończony z obu stron haczykami 23x16mm i 18x18mm;</t>
  </si>
  <si>
    <t>Nożyczki preparacyjne typu Metzenbaum zagięte, tępo-tępe, długość 180mm</t>
  </si>
  <si>
    <t xml:space="preserve">Nożyczki chirurgiczne typu DeBakey, długość 150mm </t>
  </si>
  <si>
    <t>Pinceta anatomiczna średnioszeroka długości 200mm, prosta, końcówka robocza 1/2 ząbki</t>
  </si>
  <si>
    <t>Pinceta chirugiczna średnioszeroka długości 200mm, prosta, końcówka robocza 1/2 ząbki</t>
  </si>
  <si>
    <t>Zacisk opatrunkowy typu Backhaus, 50stopni, długość 130-160mm</t>
  </si>
  <si>
    <t>Kleszczyki naczyniowe typu Rochester-Pean proste długości 200mm, ząbki skok 0,9mm</t>
  </si>
  <si>
    <t>Kleszczyki naczyniowe typu Pean proste długości 140mm, ząbki skok 0,7mm</t>
  </si>
  <si>
    <t>Kleszczyki naczyniowe Halsted-Mosquito proste długości 125mm delikatne, skok ząbki 0,6mm</t>
  </si>
  <si>
    <t>Kleszczyki naczyniowe typu Rochester-Pean odgięte długości 200mm, ząbki skok 0,9mm</t>
  </si>
  <si>
    <t>Kleszczyki naczyniowe Halsted-Mosquito odgięte długości 125mm delikatne, skok ząbki 0,6mm</t>
  </si>
  <si>
    <t>Kleszczyki naczyniowe typu Pean odgięte długości 140mm, ząbki skok 0,7mm</t>
  </si>
  <si>
    <t>Kleszczyki opatrunkowe typu Maier proste długości 165mm z zamkiem, skok ząbków ok.1mm</t>
  </si>
  <si>
    <t>Pakiet  20 - Narzędzia chirurgiczne wielorazowe do implantacji kardiologicznych urządzeń elektronicznych (rozruszników i kardiowerterów-defibrylatorów)</t>
  </si>
  <si>
    <t>Pakiet Nr 22 - Dzierżawa aparatów do wykonywania testów ACT ze świeżej krwi, kuwety pomiarowe</t>
  </si>
  <si>
    <t>Gumowe opaski do hemoroidów opakowanie zbiorcze po 100 sztuk</t>
  </si>
  <si>
    <t>Pakiet  11 - Gumowe opaski do hemoroidów metodą Barrona,</t>
  </si>
</sst>
</file>

<file path=xl/styles.xml><?xml version="1.0" encoding="utf-8"?>
<styleSheet xmlns="http://schemas.openxmlformats.org/spreadsheetml/2006/main">
  <numFmts count="2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_z_ł"/>
    <numFmt numFmtId="167" formatCode="[&lt;=9999999]###\-##\-##;\(###\)\ ###\-##\-##"/>
    <numFmt numFmtId="168" formatCode="[&lt;=9999999]###\-##\-##;0,###,###,###"/>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
    <numFmt numFmtId="174" formatCode="#,##0.00\ &quot;zł&quot;"/>
    <numFmt numFmtId="175" formatCode="#,##0.00_ ;\-#,##0.00\ "/>
    <numFmt numFmtId="176" formatCode="_-* #,##0.00\ [$€-1]_-;\-* #,##0.00\ [$€-1]_-;_-* &quot;-&quot;??\ [$€-1]_-;_-@_-"/>
    <numFmt numFmtId="177" formatCode="[$-415]d\ mmmm\ yyyy"/>
    <numFmt numFmtId="178" formatCode="\ #,##0.00&quot; zł &quot;;\-#,##0.00&quot; zł &quot;;&quot; -&quot;#&quot; zł &quot;;@\ "/>
    <numFmt numFmtId="179" formatCode="#,##0&quot; zł&quot;;[Red]\-#,##0&quot; zł&quot;"/>
    <numFmt numFmtId="180" formatCode="0.000"/>
    <numFmt numFmtId="181" formatCode="0.0"/>
  </numFmts>
  <fonts count="93">
    <font>
      <sz val="10"/>
      <name val="Arial CE"/>
      <family val="0"/>
    </font>
    <font>
      <sz val="10"/>
      <name val="Arial"/>
      <family val="2"/>
    </font>
    <font>
      <u val="single"/>
      <sz val="10"/>
      <color indexed="12"/>
      <name val="Arial CE"/>
      <family val="0"/>
    </font>
    <font>
      <u val="single"/>
      <sz val="10"/>
      <color indexed="36"/>
      <name val="Arial CE"/>
      <family val="0"/>
    </font>
    <font>
      <b/>
      <sz val="10"/>
      <name val="Arial"/>
      <family val="2"/>
    </font>
    <font>
      <sz val="10"/>
      <color indexed="55"/>
      <name val="Arial"/>
      <family val="2"/>
    </font>
    <font>
      <sz val="10"/>
      <name val="Times New Roman"/>
      <family val="1"/>
    </font>
    <font>
      <b/>
      <sz val="10"/>
      <name val="Arial CE"/>
      <family val="0"/>
    </font>
    <font>
      <sz val="9"/>
      <name val="Arial"/>
      <family val="2"/>
    </font>
    <font>
      <i/>
      <sz val="9"/>
      <name val="Arial"/>
      <family val="2"/>
    </font>
    <font>
      <b/>
      <sz val="11"/>
      <name val="Arial"/>
      <family val="2"/>
    </font>
    <font>
      <sz val="11"/>
      <name val="Arial"/>
      <family val="2"/>
    </font>
    <font>
      <b/>
      <sz val="9"/>
      <name val="Arial"/>
      <family val="2"/>
    </font>
    <font>
      <sz val="10"/>
      <color indexed="8"/>
      <name val="Calibri"/>
      <family val="2"/>
    </font>
    <font>
      <sz val="10"/>
      <name val="Calibri"/>
      <family val="2"/>
    </font>
    <font>
      <u val="single"/>
      <sz val="10"/>
      <color indexed="8"/>
      <name val="Calibri"/>
      <family val="2"/>
    </font>
    <font>
      <b/>
      <sz val="10"/>
      <name val="Calibri"/>
      <family val="2"/>
    </font>
    <font>
      <i/>
      <sz val="10"/>
      <name val="Calibri"/>
      <family val="2"/>
    </font>
    <font>
      <b/>
      <sz val="10"/>
      <color indexed="10"/>
      <name val="Calibri"/>
      <family val="2"/>
    </font>
    <font>
      <b/>
      <sz val="10"/>
      <color indexed="8"/>
      <name val="Calibri"/>
      <family val="2"/>
    </font>
    <font>
      <b/>
      <sz val="12"/>
      <color indexed="10"/>
      <name val="Calibri"/>
      <family val="2"/>
    </font>
    <font>
      <vertAlign val="superscript"/>
      <sz val="10"/>
      <color indexed="8"/>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color indexed="10"/>
      <name val="Times New Roman"/>
      <family val="1"/>
    </font>
    <font>
      <sz val="10"/>
      <color indexed="8"/>
      <name val="Arial CE"/>
      <family val="0"/>
    </font>
    <font>
      <sz val="10"/>
      <color indexed="8"/>
      <name val="Arial"/>
      <family val="2"/>
    </font>
    <font>
      <sz val="11"/>
      <color indexed="8"/>
      <name val="Arial"/>
      <family val="2"/>
    </font>
    <font>
      <sz val="9"/>
      <name val="Calibri"/>
      <family val="2"/>
    </font>
    <font>
      <sz val="9"/>
      <color indexed="55"/>
      <name val="Calibri"/>
      <family val="2"/>
    </font>
    <font>
      <b/>
      <sz val="9"/>
      <name val="Calibri"/>
      <family val="2"/>
    </font>
    <font>
      <sz val="10"/>
      <color indexed="55"/>
      <name val="Calibri"/>
      <family val="2"/>
    </font>
    <font>
      <i/>
      <sz val="10"/>
      <color indexed="8"/>
      <name val="Calibri"/>
      <family val="2"/>
    </font>
    <font>
      <sz val="11"/>
      <color indexed="8"/>
      <name val="Calibri"/>
      <family val="2"/>
    </font>
    <font>
      <i/>
      <sz val="9"/>
      <color indexed="8"/>
      <name val="Calibri"/>
      <family val="2"/>
    </font>
    <font>
      <sz val="9"/>
      <color indexed="8"/>
      <name val="Calibri"/>
      <family val="2"/>
    </font>
    <font>
      <b/>
      <sz val="11"/>
      <color indexed="8"/>
      <name val="Calibri"/>
      <family val="2"/>
    </font>
    <font>
      <sz val="10"/>
      <color indexed="10"/>
      <name val="Calibri"/>
      <family val="2"/>
    </font>
    <font>
      <b/>
      <sz val="9"/>
      <color indexed="8"/>
      <name val="Calibri"/>
      <family val="2"/>
    </font>
    <font>
      <b/>
      <i/>
      <sz val="10"/>
      <name val="Calibri"/>
      <family val="2"/>
    </font>
    <font>
      <i/>
      <sz val="9"/>
      <name val="Calibri"/>
      <family val="2"/>
    </font>
    <font>
      <b/>
      <sz val="11"/>
      <name val="Calibri"/>
      <family val="2"/>
    </font>
    <font>
      <sz val="11"/>
      <name val="Calibri"/>
      <family val="2"/>
    </font>
    <font>
      <b/>
      <sz val="16"/>
      <color indexed="10"/>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Calibri"/>
      <family val="2"/>
    </font>
    <font>
      <sz val="10"/>
      <color rgb="FF000000"/>
      <name val="Calibri"/>
      <family val="2"/>
    </font>
    <font>
      <b/>
      <sz val="10"/>
      <color rgb="FFFF0000"/>
      <name val="Times New Roman"/>
      <family val="1"/>
    </font>
    <font>
      <sz val="10"/>
      <color theme="1"/>
      <name val="Arial CE"/>
      <family val="0"/>
    </font>
    <font>
      <sz val="10"/>
      <color theme="1"/>
      <name val="Arial"/>
      <family val="2"/>
    </font>
    <font>
      <sz val="11"/>
      <color theme="1"/>
      <name val="Arial"/>
      <family val="2"/>
    </font>
    <font>
      <i/>
      <sz val="10"/>
      <color theme="1"/>
      <name val="Calibri"/>
      <family val="2"/>
    </font>
    <font>
      <sz val="11"/>
      <color theme="1"/>
      <name val="Calibri"/>
      <family val="2"/>
    </font>
    <font>
      <i/>
      <sz val="9"/>
      <color theme="1"/>
      <name val="Calibri"/>
      <family val="2"/>
    </font>
    <font>
      <sz val="9"/>
      <color theme="1"/>
      <name val="Calibri"/>
      <family val="2"/>
    </font>
    <font>
      <b/>
      <sz val="11"/>
      <color theme="1"/>
      <name val="Calibri"/>
      <family val="2"/>
    </font>
    <font>
      <b/>
      <sz val="10"/>
      <color theme="1"/>
      <name val="Calibri"/>
      <family val="2"/>
    </font>
    <font>
      <sz val="10"/>
      <color rgb="FFFF0000"/>
      <name val="Calibri"/>
      <family val="2"/>
    </font>
    <font>
      <b/>
      <sz val="9"/>
      <color theme="1"/>
      <name val="Calibri"/>
      <family val="2"/>
    </font>
    <font>
      <b/>
      <sz val="10"/>
      <color rgb="FFFF0000"/>
      <name val="Calibri"/>
      <family val="2"/>
    </font>
    <font>
      <b/>
      <sz val="16"/>
      <color rgb="FFFF0000"/>
      <name val="Calibri"/>
      <family val="2"/>
    </font>
    <font>
      <sz val="9"/>
      <color rgb="FF00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style="thin"/>
      <right style="thin"/>
      <top/>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color indexed="63"/>
      </bottom>
    </border>
    <border>
      <left style="thin"/>
      <right>
        <color indexed="63"/>
      </right>
      <top>
        <color indexed="63"/>
      </top>
      <bottom>
        <color indexed="63"/>
      </bottom>
    </border>
    <border>
      <left style="thin"/>
      <right style="thin"/>
      <top style="thin"/>
      <bottom/>
    </border>
    <border>
      <left/>
      <right style="thin">
        <color indexed="8"/>
      </right>
      <top style="thin">
        <color indexed="8"/>
      </top>
      <bottom>
        <color indexed="63"/>
      </bottom>
    </border>
    <border>
      <left style="thin"/>
      <right>
        <color indexed="63"/>
      </right>
      <top style="thin"/>
      <bottom style="thin"/>
    </border>
    <border>
      <left style="thin">
        <color indexed="8"/>
      </left>
      <right>
        <color indexed="63"/>
      </right>
      <top>
        <color indexed="63"/>
      </top>
      <bottom style="thin">
        <color indexed="8"/>
      </bottom>
    </border>
    <border>
      <left/>
      <right style="thin">
        <color indexed="8"/>
      </right>
      <top/>
      <bottom>
        <color indexed="63"/>
      </bottom>
    </border>
    <border>
      <left style="thin">
        <color indexed="8"/>
      </left>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1" fillId="25" borderId="1" applyNumberFormat="0" applyAlignment="0" applyProtection="0"/>
    <xf numFmtId="0" fontId="62" fillId="26" borderId="2" applyNumberFormat="0" applyAlignment="0" applyProtection="0"/>
    <xf numFmtId="0" fontId="63" fillId="27"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2" fillId="0" borderId="0" applyNumberFormat="0" applyFill="0" applyBorder="0" applyAlignment="0" applyProtection="0"/>
    <xf numFmtId="0" fontId="64" fillId="0" borderId="3" applyNumberFormat="0" applyFill="0" applyAlignment="0" applyProtection="0"/>
    <xf numFmtId="0" fontId="65" fillId="28" borderId="4" applyNumberFormat="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29"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70" fillId="26" borderId="1"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0" fontId="71" fillId="0" borderId="8"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5" fillId="31" borderId="0" applyNumberFormat="0" applyBorder="0" applyAlignment="0" applyProtection="0"/>
  </cellStyleXfs>
  <cellXfs count="471">
    <xf numFmtId="0" fontId="0" fillId="0" borderId="0" xfId="0" applyAlignment="1">
      <alignment/>
    </xf>
    <xf numFmtId="0" fontId="1" fillId="0" borderId="0" xfId="57" applyAlignment="1">
      <alignment horizontal="center" vertical="center"/>
      <protection/>
    </xf>
    <xf numFmtId="0" fontId="1" fillId="0" borderId="0" xfId="57" applyAlignment="1">
      <alignment vertical="center"/>
      <protection/>
    </xf>
    <xf numFmtId="0" fontId="6" fillId="0" borderId="0" xfId="57" applyFont="1" applyAlignment="1">
      <alignment vertical="center"/>
      <protection/>
    </xf>
    <xf numFmtId="0" fontId="6" fillId="0" borderId="0" xfId="57" applyFont="1" applyAlignment="1">
      <alignment horizontal="center" vertical="center"/>
      <protection/>
    </xf>
    <xf numFmtId="0" fontId="7" fillId="0" borderId="0" xfId="0" applyFont="1" applyAlignment="1">
      <alignment/>
    </xf>
    <xf numFmtId="0" fontId="11" fillId="0" borderId="10" xfId="59" applyNumberFormat="1" applyFont="1" applyFill="1" applyBorder="1" applyAlignment="1">
      <alignment horizontal="left" vertical="center" wrapText="1"/>
      <protection/>
    </xf>
    <xf numFmtId="0" fontId="76" fillId="0" borderId="10" xfId="0" applyFont="1" applyBorder="1" applyAlignment="1">
      <alignment wrapText="1"/>
    </xf>
    <xf numFmtId="0" fontId="77" fillId="0" borderId="10" xfId="0" applyFont="1" applyBorder="1" applyAlignment="1">
      <alignment vertical="center" wrapText="1"/>
    </xf>
    <xf numFmtId="0" fontId="76" fillId="0" borderId="10" xfId="0" applyFont="1" applyFill="1" applyBorder="1" applyAlignment="1">
      <alignment horizontal="left" vertical="top" wrapText="1"/>
    </xf>
    <xf numFmtId="0" fontId="1" fillId="0" borderId="0" xfId="57" applyAlignment="1">
      <alignment vertical="center" wrapText="1"/>
      <protection/>
    </xf>
    <xf numFmtId="0" fontId="78" fillId="0" borderId="0" xfId="0" applyFont="1" applyAlignment="1">
      <alignment horizontal="justify" vertical="center"/>
    </xf>
    <xf numFmtId="0" fontId="14" fillId="0" borderId="10" xfId="59" applyNumberFormat="1" applyFont="1" applyFill="1" applyBorder="1" applyAlignment="1">
      <alignment horizontal="center" vertical="center" wrapText="1"/>
      <protection/>
    </xf>
    <xf numFmtId="0" fontId="14" fillId="0" borderId="10" xfId="59" applyNumberFormat="1" applyFont="1" applyFill="1" applyBorder="1" applyAlignment="1">
      <alignment horizontal="left" vertical="center" wrapText="1"/>
      <protection/>
    </xf>
    <xf numFmtId="0" fontId="10" fillId="0" borderId="0" xfId="59" applyFont="1" applyFill="1" applyAlignment="1">
      <alignment horizontal="left" vertical="center" wrapText="1"/>
      <protection/>
    </xf>
    <xf numFmtId="0" fontId="1" fillId="0" borderId="0" xfId="57" applyFill="1" applyAlignment="1">
      <alignment vertical="center"/>
      <protection/>
    </xf>
    <xf numFmtId="0" fontId="1" fillId="0" borderId="0" xfId="57" applyFont="1" applyFill="1" applyBorder="1" applyAlignment="1">
      <alignment vertical="center"/>
      <protection/>
    </xf>
    <xf numFmtId="0" fontId="9" fillId="0" borderId="10" xfId="54" applyFont="1" applyFill="1" applyBorder="1" applyAlignment="1" quotePrefix="1">
      <alignment horizontal="center" vertical="center" wrapText="1"/>
      <protection/>
    </xf>
    <xf numFmtId="0" fontId="8" fillId="0" borderId="0" xfId="0" applyFont="1" applyFill="1" applyAlignment="1">
      <alignment/>
    </xf>
    <xf numFmtId="0" fontId="77" fillId="0" borderId="10" xfId="0" applyFont="1" applyFill="1" applyBorder="1" applyAlignment="1">
      <alignment vertical="center" wrapText="1"/>
    </xf>
    <xf numFmtId="0" fontId="0" fillId="0" borderId="10" xfId="0" applyFill="1" applyBorder="1" applyAlignment="1">
      <alignment horizontal="center" vertical="center"/>
    </xf>
    <xf numFmtId="0" fontId="1" fillId="0" borderId="10" xfId="57" applyFont="1" applyFill="1" applyBorder="1" applyAlignment="1">
      <alignment horizontal="center" vertical="center"/>
      <protection/>
    </xf>
    <xf numFmtId="44" fontId="1" fillId="0" borderId="10" xfId="68" applyNumberFormat="1" applyFont="1" applyFill="1" applyBorder="1" applyAlignment="1">
      <alignment horizontal="center" vertical="center"/>
    </xf>
    <xf numFmtId="44" fontId="1" fillId="0" borderId="10" xfId="68" applyNumberFormat="1" applyFont="1" applyFill="1" applyBorder="1" applyAlignment="1">
      <alignment horizontal="right" vertical="center"/>
    </xf>
    <xf numFmtId="1" fontId="1" fillId="0" borderId="10" xfId="57" applyNumberFormat="1" applyFont="1" applyFill="1" applyBorder="1" applyAlignment="1">
      <alignment horizontal="center" vertical="center"/>
      <protection/>
    </xf>
    <xf numFmtId="1" fontId="1" fillId="0" borderId="10" xfId="68" applyNumberFormat="1" applyFont="1" applyFill="1" applyBorder="1" applyAlignment="1">
      <alignment horizontal="center" vertical="center"/>
    </xf>
    <xf numFmtId="0" fontId="77" fillId="0" borderId="10" xfId="0" applyFont="1" applyFill="1" applyBorder="1" applyAlignment="1">
      <alignment wrapText="1"/>
    </xf>
    <xf numFmtId="0" fontId="76" fillId="0" borderId="10" xfId="0" applyFont="1" applyFill="1" applyBorder="1" applyAlignment="1">
      <alignment wrapText="1"/>
    </xf>
    <xf numFmtId="0" fontId="79" fillId="0" borderId="10" xfId="0" applyFont="1" applyFill="1" applyBorder="1" applyAlignment="1">
      <alignment horizontal="center" vertical="center"/>
    </xf>
    <xf numFmtId="0" fontId="80" fillId="0" borderId="10" xfId="57" applyFont="1" applyFill="1" applyBorder="1" applyAlignment="1">
      <alignment horizontal="center" vertical="center"/>
      <protection/>
    </xf>
    <xf numFmtId="0" fontId="1" fillId="0" borderId="0" xfId="56" applyFont="1" applyFill="1" applyBorder="1" applyAlignment="1">
      <alignment horizontal="left" vertical="center" wrapText="1"/>
      <protection/>
    </xf>
    <xf numFmtId="0"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5" fillId="0" borderId="11" xfId="55" applyFont="1" applyFill="1" applyBorder="1" applyAlignment="1">
      <alignment vertical="center"/>
      <protection/>
    </xf>
    <xf numFmtId="44" fontId="4" fillId="0" borderId="0" xfId="55" applyNumberFormat="1" applyFont="1" applyFill="1" applyBorder="1" applyAlignment="1">
      <alignment vertical="center"/>
      <protection/>
    </xf>
    <xf numFmtId="0" fontId="0" fillId="0" borderId="0" xfId="0" applyFill="1" applyBorder="1" applyAlignment="1">
      <alignment/>
    </xf>
    <xf numFmtId="0" fontId="6" fillId="0" borderId="0" xfId="57" applyFont="1" applyFill="1" applyAlignment="1">
      <alignment vertical="center"/>
      <protection/>
    </xf>
    <xf numFmtId="0" fontId="1" fillId="0" borderId="0" xfId="57" applyFill="1" applyAlignment="1">
      <alignment horizontal="center" vertical="center"/>
      <protection/>
    </xf>
    <xf numFmtId="0" fontId="6" fillId="0" borderId="0" xfId="57" applyFont="1" applyFill="1" applyAlignment="1">
      <alignment horizontal="center" vertical="center"/>
      <protection/>
    </xf>
    <xf numFmtId="0" fontId="7" fillId="0" borderId="0" xfId="0" applyFont="1" applyFill="1" applyAlignment="1">
      <alignment/>
    </xf>
    <xf numFmtId="0" fontId="1" fillId="0" borderId="0" xfId="57" applyFont="1" applyFill="1" applyAlignment="1">
      <alignment horizontal="center" vertical="center"/>
      <protection/>
    </xf>
    <xf numFmtId="0" fontId="4" fillId="7" borderId="10" xfId="57" applyFont="1" applyFill="1" applyBorder="1" applyAlignment="1">
      <alignment horizontal="center" vertical="center" wrapText="1"/>
      <protection/>
    </xf>
    <xf numFmtId="0" fontId="4" fillId="7" borderId="10" xfId="57" applyFont="1" applyFill="1" applyBorder="1" applyAlignment="1">
      <alignment horizontal="center" vertical="center" wrapText="1"/>
      <protection/>
    </xf>
    <xf numFmtId="2" fontId="12" fillId="7" borderId="10" xfId="0" applyNumberFormat="1" applyFont="1" applyFill="1" applyBorder="1" applyAlignment="1">
      <alignment horizontal="center" vertical="center" wrapText="1"/>
    </xf>
    <xf numFmtId="44" fontId="11" fillId="30" borderId="10" xfId="68" applyFont="1" applyFill="1" applyBorder="1" applyAlignment="1">
      <alignment horizontal="center" vertical="center" wrapText="1"/>
    </xf>
    <xf numFmtId="44" fontId="81" fillId="30" borderId="10" xfId="68" applyFont="1" applyFill="1" applyBorder="1" applyAlignment="1">
      <alignment horizontal="center" vertical="center" wrapText="1"/>
    </xf>
    <xf numFmtId="44" fontId="4" fillId="30" borderId="10" xfId="55" applyNumberFormat="1" applyFont="1" applyFill="1" applyBorder="1" applyAlignment="1">
      <alignment vertical="center"/>
      <protection/>
    </xf>
    <xf numFmtId="0" fontId="1" fillId="0" borderId="0" xfId="57" applyFont="1" applyFill="1" applyAlignment="1">
      <alignment vertical="center"/>
      <protection/>
    </xf>
    <xf numFmtId="0" fontId="1" fillId="0" borderId="0" xfId="57" applyFill="1" applyAlignment="1">
      <alignment horizontal="left" vertical="center"/>
      <protection/>
    </xf>
    <xf numFmtId="0" fontId="14" fillId="0" borderId="10" xfId="0" applyFont="1" applyFill="1" applyBorder="1" applyAlignment="1">
      <alignment wrapText="1"/>
    </xf>
    <xf numFmtId="0" fontId="0" fillId="0" borderId="10" xfId="0" applyFont="1" applyFill="1" applyBorder="1" applyAlignment="1">
      <alignment horizontal="center" vertical="center"/>
    </xf>
    <xf numFmtId="0" fontId="14" fillId="0" borderId="10" xfId="0" applyFont="1" applyFill="1" applyBorder="1" applyAlignment="1">
      <alignment vertical="center" wrapText="1"/>
    </xf>
    <xf numFmtId="0" fontId="14" fillId="0" borderId="12" xfId="0" applyFont="1" applyFill="1" applyBorder="1" applyAlignment="1">
      <alignment vertical="center" wrapText="1"/>
    </xf>
    <xf numFmtId="0" fontId="1" fillId="0" borderId="11" xfId="55" applyFont="1" applyFill="1" applyBorder="1" applyAlignment="1">
      <alignment vertical="center"/>
      <protection/>
    </xf>
    <xf numFmtId="0" fontId="0" fillId="0" borderId="0" xfId="0" applyFont="1" applyFill="1" applyBorder="1" applyAlignment="1">
      <alignment/>
    </xf>
    <xf numFmtId="0" fontId="43" fillId="0" borderId="0" xfId="57" applyFont="1" applyFill="1" applyAlignment="1">
      <alignment horizontal="left" vertical="center"/>
      <protection/>
    </xf>
    <xf numFmtId="0" fontId="43" fillId="0" borderId="0" xfId="57" applyFont="1" applyFill="1" applyAlignment="1">
      <alignment vertical="center"/>
      <protection/>
    </xf>
    <xf numFmtId="0" fontId="43" fillId="0" borderId="0" xfId="57" applyFont="1" applyFill="1" applyAlignment="1">
      <alignment horizontal="center" vertical="center"/>
      <protection/>
    </xf>
    <xf numFmtId="0" fontId="43" fillId="0" borderId="0" xfId="57" applyFont="1" applyFill="1" applyBorder="1" applyAlignment="1">
      <alignment horizontal="center" vertical="center" wrapText="1"/>
      <protection/>
    </xf>
    <xf numFmtId="0" fontId="43" fillId="0" borderId="0" xfId="57" applyFont="1" applyFill="1" applyBorder="1" applyAlignment="1">
      <alignment horizontal="center" vertical="center"/>
      <protection/>
    </xf>
    <xf numFmtId="0" fontId="43" fillId="0" borderId="0" xfId="57" applyFont="1" applyFill="1" applyBorder="1" applyAlignment="1">
      <alignment horizontal="left" vertical="center"/>
      <protection/>
    </xf>
    <xf numFmtId="0" fontId="44" fillId="0" borderId="0" xfId="57" applyFont="1" applyFill="1" applyAlignment="1">
      <alignment horizontal="center" vertical="center"/>
      <protection/>
    </xf>
    <xf numFmtId="0" fontId="43" fillId="0" borderId="0" xfId="57" applyFont="1" applyFill="1" applyBorder="1" applyAlignment="1">
      <alignment vertical="center"/>
      <protection/>
    </xf>
    <xf numFmtId="0" fontId="43" fillId="0" borderId="0" xfId="0" applyFont="1" applyFill="1" applyAlignment="1">
      <alignment horizontal="left"/>
    </xf>
    <xf numFmtId="0" fontId="16" fillId="0" borderId="0" xfId="0" applyFont="1" applyFill="1" applyAlignment="1">
      <alignment horizontal="left"/>
    </xf>
    <xf numFmtId="0" fontId="14" fillId="0" borderId="0" xfId="57" applyFont="1" applyFill="1" applyAlignment="1">
      <alignment vertical="center"/>
      <protection/>
    </xf>
    <xf numFmtId="0" fontId="14" fillId="0" borderId="0" xfId="57" applyFont="1" applyFill="1" applyAlignment="1">
      <alignment horizontal="center" vertical="center"/>
      <protection/>
    </xf>
    <xf numFmtId="0" fontId="14" fillId="0" borderId="0" xfId="57" applyFont="1" applyFill="1" applyAlignment="1">
      <alignment horizontal="left" vertical="center"/>
      <protection/>
    </xf>
    <xf numFmtId="0" fontId="43" fillId="0" borderId="0" xfId="0" applyFont="1" applyFill="1" applyAlignment="1">
      <alignment/>
    </xf>
    <xf numFmtId="0" fontId="16" fillId="0" borderId="0" xfId="59" applyFont="1" applyFill="1" applyAlignment="1">
      <alignment horizontal="left" vertical="center" wrapText="1"/>
      <protection/>
    </xf>
    <xf numFmtId="0" fontId="0" fillId="0" borderId="0" xfId="0" applyFill="1" applyAlignment="1">
      <alignment/>
    </xf>
    <xf numFmtId="0" fontId="13" fillId="0" borderId="10" xfId="0" applyFont="1" applyFill="1" applyBorder="1" applyAlignment="1">
      <alignment horizontal="left" vertical="center" wrapText="1"/>
    </xf>
    <xf numFmtId="0" fontId="14" fillId="0" borderId="10" xfId="57" applyFont="1" applyFill="1" applyBorder="1" applyAlignment="1">
      <alignment horizontal="center" vertical="center"/>
      <protection/>
    </xf>
    <xf numFmtId="0" fontId="1" fillId="0" borderId="10" xfId="57" applyFont="1" applyFill="1" applyBorder="1" applyAlignment="1">
      <alignment horizontal="center" vertical="center" wrapText="1"/>
      <protection/>
    </xf>
    <xf numFmtId="44" fontId="14" fillId="0" borderId="10" xfId="70" applyNumberFormat="1" applyFont="1" applyFill="1" applyBorder="1" applyAlignment="1">
      <alignment horizontal="center" vertical="center"/>
    </xf>
    <xf numFmtId="44" fontId="14" fillId="0" borderId="10" xfId="70" applyNumberFormat="1" applyFont="1" applyFill="1" applyBorder="1" applyAlignment="1">
      <alignment horizontal="right" vertical="center"/>
    </xf>
    <xf numFmtId="1" fontId="14" fillId="0" borderId="10" xfId="57" applyNumberFormat="1" applyFont="1" applyFill="1" applyBorder="1" applyAlignment="1">
      <alignment horizontal="center" vertical="center"/>
      <protection/>
    </xf>
    <xf numFmtId="1" fontId="14" fillId="0" borderId="10" xfId="70" applyNumberFormat="1" applyFont="1" applyFill="1" applyBorder="1" applyAlignment="1">
      <alignment horizontal="center" vertical="center"/>
    </xf>
    <xf numFmtId="0" fontId="13" fillId="0" borderId="10" xfId="0" applyFont="1" applyFill="1" applyBorder="1" applyAlignment="1">
      <alignment vertical="center" wrapText="1"/>
    </xf>
    <xf numFmtId="0" fontId="14" fillId="0" borderId="10" xfId="0" applyFont="1" applyFill="1" applyBorder="1" applyAlignment="1">
      <alignment vertical="center" wrapText="1"/>
    </xf>
    <xf numFmtId="0" fontId="16" fillId="7" borderId="10" xfId="57" applyFont="1" applyFill="1" applyBorder="1" applyAlignment="1">
      <alignment horizontal="center" vertical="center" wrapText="1"/>
      <protection/>
    </xf>
    <xf numFmtId="44" fontId="14" fillId="30" borderId="10" xfId="70" applyFont="1" applyFill="1" applyBorder="1" applyAlignment="1">
      <alignment horizontal="center" vertical="center" wrapText="1"/>
    </xf>
    <xf numFmtId="0" fontId="76" fillId="0" borderId="10" xfId="0" applyFont="1" applyFill="1" applyBorder="1" applyAlignment="1">
      <alignment vertical="center" wrapText="1"/>
    </xf>
    <xf numFmtId="0" fontId="45" fillId="0" borderId="0" xfId="57" applyFont="1" applyFill="1" applyBorder="1" applyAlignment="1">
      <alignment horizontal="center" vertical="center" wrapText="1"/>
      <protection/>
    </xf>
    <xf numFmtId="0" fontId="14" fillId="0" borderId="0" xfId="57" applyFont="1" applyFill="1" applyBorder="1" applyAlignment="1">
      <alignment horizontal="center" vertical="center"/>
      <protection/>
    </xf>
    <xf numFmtId="0" fontId="14" fillId="0" borderId="0" xfId="57" applyFont="1" applyFill="1" applyBorder="1" applyAlignment="1">
      <alignment horizontal="left" vertical="center"/>
      <protection/>
    </xf>
    <xf numFmtId="0" fontId="46" fillId="0" borderId="0" xfId="57" applyFont="1" applyFill="1" applyAlignment="1">
      <alignment horizontal="center" vertical="center"/>
      <protection/>
    </xf>
    <xf numFmtId="0" fontId="14" fillId="0" borderId="0" xfId="57" applyFont="1" applyFill="1" applyBorder="1" applyAlignment="1">
      <alignment vertical="center"/>
      <protection/>
    </xf>
    <xf numFmtId="0" fontId="45" fillId="0" borderId="0" xfId="57" applyFont="1" applyFill="1" applyBorder="1" applyAlignment="1">
      <alignment horizontal="left" vertical="center"/>
      <protection/>
    </xf>
    <xf numFmtId="0" fontId="45" fillId="0" borderId="0" xfId="0" applyFont="1" applyFill="1" applyAlignment="1">
      <alignment/>
    </xf>
    <xf numFmtId="0" fontId="76" fillId="0" borderId="10" xfId="0" applyFont="1" applyFill="1" applyBorder="1" applyAlignment="1">
      <alignment vertical="top" wrapText="1"/>
    </xf>
    <xf numFmtId="0" fontId="14" fillId="0" borderId="0" xfId="0" applyFont="1" applyFill="1" applyAlignment="1">
      <alignment/>
    </xf>
    <xf numFmtId="0" fontId="14" fillId="0" borderId="10" xfId="0" applyFont="1" applyFill="1" applyBorder="1" applyAlignment="1">
      <alignment horizontal="left" vertical="top" wrapText="1"/>
    </xf>
    <xf numFmtId="0" fontId="9" fillId="7" borderId="13" xfId="54" applyFont="1" applyFill="1" applyBorder="1" applyAlignment="1" quotePrefix="1">
      <alignment horizontal="center" vertical="center" wrapText="1"/>
      <protection/>
    </xf>
    <xf numFmtId="0" fontId="9" fillId="7" borderId="14" xfId="53" applyFont="1" applyFill="1" applyBorder="1" applyAlignment="1" quotePrefix="1">
      <alignment horizontal="center" vertical="center" wrapText="1"/>
      <protection/>
    </xf>
    <xf numFmtId="0" fontId="9" fillId="7" borderId="10" xfId="58" applyFont="1" applyFill="1" applyBorder="1" applyAlignment="1" quotePrefix="1">
      <alignment horizontal="center" vertical="center" wrapText="1"/>
      <protection/>
    </xf>
    <xf numFmtId="0" fontId="9" fillId="7" borderId="15" xfId="57" applyFont="1" applyFill="1" applyBorder="1" applyAlignment="1" quotePrefix="1">
      <alignment horizontal="center" vertical="center" wrapText="1"/>
      <protection/>
    </xf>
    <xf numFmtId="0" fontId="9" fillId="7" borderId="16" xfId="57" applyFont="1" applyFill="1" applyBorder="1" applyAlignment="1" quotePrefix="1">
      <alignment horizontal="center" vertical="center" wrapText="1"/>
      <protection/>
    </xf>
    <xf numFmtId="0" fontId="9" fillId="7" borderId="13" xfId="57" applyFont="1" applyFill="1" applyBorder="1" applyAlignment="1" quotePrefix="1">
      <alignment horizontal="center" vertical="center" wrapText="1"/>
      <protection/>
    </xf>
    <xf numFmtId="0" fontId="9" fillId="7" borderId="17" xfId="57" applyFont="1" applyFill="1" applyBorder="1" applyAlignment="1" quotePrefix="1">
      <alignment horizontal="center" vertical="center" wrapText="1"/>
      <protection/>
    </xf>
    <xf numFmtId="0" fontId="9" fillId="7" borderId="10" xfId="57" applyFont="1" applyFill="1" applyBorder="1" applyAlignment="1" quotePrefix="1">
      <alignment horizontal="center" vertical="center" wrapText="1"/>
      <protection/>
    </xf>
    <xf numFmtId="0" fontId="9" fillId="7" borderId="10" xfId="54" applyFont="1" applyFill="1" applyBorder="1" applyAlignment="1" quotePrefix="1">
      <alignment horizontal="center" vertical="center" wrapText="1"/>
      <protection/>
    </xf>
    <xf numFmtId="0" fontId="17" fillId="7" borderId="13" xfId="54" applyFont="1" applyFill="1" applyBorder="1" applyAlignment="1" quotePrefix="1">
      <alignment horizontal="center" vertical="center" wrapText="1"/>
      <protection/>
    </xf>
    <xf numFmtId="0" fontId="17" fillId="7" borderId="14" xfId="53" applyFont="1" applyFill="1" applyBorder="1" applyAlignment="1" quotePrefix="1">
      <alignment horizontal="center" vertical="center" wrapText="1"/>
      <protection/>
    </xf>
    <xf numFmtId="0" fontId="17" fillId="7" borderId="10" xfId="58" applyFont="1" applyFill="1" applyBorder="1" applyAlignment="1" quotePrefix="1">
      <alignment horizontal="center" vertical="center" wrapText="1"/>
      <protection/>
    </xf>
    <xf numFmtId="0" fontId="17" fillId="7" borderId="15" xfId="57" applyFont="1" applyFill="1" applyBorder="1" applyAlignment="1" quotePrefix="1">
      <alignment horizontal="center" vertical="center" wrapText="1"/>
      <protection/>
    </xf>
    <xf numFmtId="0" fontId="17" fillId="7" borderId="16" xfId="57" applyFont="1" applyFill="1" applyBorder="1" applyAlignment="1" quotePrefix="1">
      <alignment horizontal="center" vertical="center" wrapText="1"/>
      <protection/>
    </xf>
    <xf numFmtId="0" fontId="17" fillId="7" borderId="13" xfId="57" applyFont="1" applyFill="1" applyBorder="1" applyAlignment="1" quotePrefix="1">
      <alignment horizontal="center" vertical="center" wrapText="1"/>
      <protection/>
    </xf>
    <xf numFmtId="0" fontId="17" fillId="7" borderId="17" xfId="57" applyFont="1" applyFill="1" applyBorder="1" applyAlignment="1" quotePrefix="1">
      <alignment horizontal="center" vertical="center" wrapText="1"/>
      <protection/>
    </xf>
    <xf numFmtId="0" fontId="17" fillId="7" borderId="10" xfId="57" applyFont="1" applyFill="1" applyBorder="1" applyAlignment="1" quotePrefix="1">
      <alignment horizontal="center" vertical="center" wrapText="1"/>
      <protection/>
    </xf>
    <xf numFmtId="0" fontId="14" fillId="0" borderId="0" xfId="57" applyFont="1" applyAlignment="1">
      <alignment vertical="center"/>
      <protection/>
    </xf>
    <xf numFmtId="0" fontId="14" fillId="0" borderId="0" xfId="57" applyFont="1" applyBorder="1" applyAlignment="1">
      <alignment vertical="center"/>
      <protection/>
    </xf>
    <xf numFmtId="0" fontId="14" fillId="0" borderId="0" xfId="57" applyFont="1" applyAlignment="1">
      <alignment horizontal="center" vertical="center"/>
      <protection/>
    </xf>
    <xf numFmtId="0" fontId="14" fillId="0" borderId="0" xfId="57" applyFont="1" applyBorder="1" applyAlignment="1">
      <alignment horizontal="center" vertical="center"/>
      <protection/>
    </xf>
    <xf numFmtId="0" fontId="14" fillId="0" borderId="0" xfId="57" applyFont="1" applyBorder="1" applyAlignment="1">
      <alignment horizontal="left" vertical="center"/>
      <protection/>
    </xf>
    <xf numFmtId="0" fontId="14" fillId="0" borderId="0" xfId="56" applyFont="1" applyAlignment="1">
      <alignment wrapText="1"/>
      <protection/>
    </xf>
    <xf numFmtId="0" fontId="14" fillId="0" borderId="0" xfId="0" applyFont="1" applyAlignment="1">
      <alignment/>
    </xf>
    <xf numFmtId="0" fontId="14" fillId="0" borderId="10" xfId="59" applyNumberFormat="1" applyFont="1" applyFill="1" applyBorder="1" applyAlignment="1">
      <alignment horizontal="left" vertical="center" wrapText="1"/>
      <protection/>
    </xf>
    <xf numFmtId="0" fontId="76" fillId="0" borderId="10" xfId="59" applyNumberFormat="1" applyFont="1" applyFill="1" applyBorder="1" applyAlignment="1">
      <alignment horizontal="left" vertical="center" wrapText="1"/>
      <protection/>
    </xf>
    <xf numFmtId="0" fontId="76" fillId="0" borderId="10" xfId="57" applyFont="1" applyFill="1" applyBorder="1" applyAlignment="1">
      <alignment horizontal="center" vertical="center" wrapText="1"/>
      <protection/>
    </xf>
    <xf numFmtId="0" fontId="0" fillId="0" borderId="0" xfId="0" applyFont="1" applyFill="1" applyAlignment="1">
      <alignment/>
    </xf>
    <xf numFmtId="0" fontId="76" fillId="0" borderId="0" xfId="59" applyFont="1" applyFill="1" applyAlignment="1">
      <alignment horizontal="left" vertical="center" wrapText="1"/>
      <protection/>
    </xf>
    <xf numFmtId="0" fontId="76" fillId="0" borderId="0" xfId="57" applyFont="1" applyFill="1" applyAlignment="1">
      <alignment vertical="center"/>
      <protection/>
    </xf>
    <xf numFmtId="0" fontId="76" fillId="0" borderId="0" xfId="57" applyFont="1" applyFill="1" applyBorder="1" applyAlignment="1">
      <alignment vertical="center"/>
      <protection/>
    </xf>
    <xf numFmtId="0" fontId="82" fillId="0" borderId="10" xfId="54" applyFont="1" applyFill="1" applyBorder="1" applyAlignment="1" quotePrefix="1">
      <alignment horizontal="center" vertical="center" wrapText="1"/>
      <protection/>
    </xf>
    <xf numFmtId="0" fontId="76" fillId="0" borderId="0" xfId="0" applyFont="1" applyFill="1" applyAlignment="1">
      <alignment/>
    </xf>
    <xf numFmtId="0" fontId="76" fillId="0" borderId="10" xfId="0" applyFont="1" applyFill="1" applyBorder="1" applyAlignment="1">
      <alignment horizontal="left" vertical="center" wrapText="1"/>
    </xf>
    <xf numFmtId="0" fontId="76" fillId="0" borderId="10" xfId="0" applyFont="1" applyFill="1" applyBorder="1" applyAlignment="1">
      <alignment horizontal="center" vertical="center"/>
    </xf>
    <xf numFmtId="0" fontId="76" fillId="0" borderId="10" xfId="57" applyFont="1" applyFill="1" applyBorder="1" applyAlignment="1">
      <alignment horizontal="center" vertical="center"/>
      <protection/>
    </xf>
    <xf numFmtId="44" fontId="76" fillId="0" borderId="10" xfId="68" applyNumberFormat="1" applyFont="1" applyFill="1" applyBorder="1" applyAlignment="1">
      <alignment horizontal="center" vertical="center"/>
    </xf>
    <xf numFmtId="44" fontId="76" fillId="0" borderId="10" xfId="68" applyNumberFormat="1" applyFont="1" applyFill="1" applyBorder="1" applyAlignment="1">
      <alignment horizontal="right" vertical="center"/>
    </xf>
    <xf numFmtId="1" fontId="76" fillId="0" borderId="10" xfId="57" applyNumberFormat="1" applyFont="1" applyFill="1" applyBorder="1" applyAlignment="1">
      <alignment horizontal="center" vertical="center"/>
      <protection/>
    </xf>
    <xf numFmtId="1" fontId="76" fillId="0" borderId="10" xfId="68" applyNumberFormat="1" applyFont="1" applyFill="1" applyBorder="1" applyAlignment="1">
      <alignment horizontal="center" vertical="center"/>
    </xf>
    <xf numFmtId="0" fontId="76" fillId="0" borderId="0" xfId="0" applyFont="1" applyFill="1" applyAlignment="1">
      <alignment vertical="center" wrapText="1"/>
    </xf>
    <xf numFmtId="0" fontId="76" fillId="0" borderId="0" xfId="0" applyFont="1" applyFill="1" applyBorder="1" applyAlignment="1">
      <alignment horizontal="center" vertical="center"/>
    </xf>
    <xf numFmtId="0" fontId="76" fillId="0" borderId="0" xfId="0" applyFont="1" applyFill="1" applyBorder="1" applyAlignment="1">
      <alignment/>
    </xf>
    <xf numFmtId="0" fontId="76" fillId="0" borderId="0" xfId="57" applyFont="1" applyFill="1" applyAlignment="1">
      <alignment horizontal="center" vertical="center"/>
      <protection/>
    </xf>
    <xf numFmtId="0" fontId="76" fillId="0" borderId="0" xfId="57" applyFont="1" applyFill="1" applyBorder="1" applyAlignment="1">
      <alignment horizontal="center" vertical="center" wrapText="1"/>
      <protection/>
    </xf>
    <xf numFmtId="0" fontId="76" fillId="0" borderId="0" xfId="57" applyFont="1" applyFill="1" applyBorder="1" applyAlignment="1">
      <alignment horizontal="center" vertical="center"/>
      <protection/>
    </xf>
    <xf numFmtId="0" fontId="82" fillId="7" borderId="13" xfId="54" applyFont="1" applyFill="1" applyBorder="1" applyAlignment="1" quotePrefix="1">
      <alignment horizontal="center" vertical="center" wrapText="1"/>
      <protection/>
    </xf>
    <xf numFmtId="0" fontId="82" fillId="7" borderId="14" xfId="53" applyFont="1" applyFill="1" applyBorder="1" applyAlignment="1" quotePrefix="1">
      <alignment horizontal="center" vertical="center" wrapText="1"/>
      <protection/>
    </xf>
    <xf numFmtId="0" fontId="82" fillId="7" borderId="10" xfId="58" applyFont="1" applyFill="1" applyBorder="1" applyAlignment="1" quotePrefix="1">
      <alignment horizontal="center" vertical="center" wrapText="1"/>
      <protection/>
    </xf>
    <xf numFmtId="0" fontId="82" fillId="7" borderId="15" xfId="57" applyFont="1" applyFill="1" applyBorder="1" applyAlignment="1" quotePrefix="1">
      <alignment horizontal="center" vertical="center" wrapText="1"/>
      <protection/>
    </xf>
    <xf numFmtId="0" fontId="82" fillId="7" borderId="16" xfId="57" applyFont="1" applyFill="1" applyBorder="1" applyAlignment="1" quotePrefix="1">
      <alignment horizontal="center" vertical="center" wrapText="1"/>
      <protection/>
    </xf>
    <xf numFmtId="0" fontId="82" fillId="7" borderId="13" xfId="57" applyFont="1" applyFill="1" applyBorder="1" applyAlignment="1" quotePrefix="1">
      <alignment horizontal="center" vertical="center" wrapText="1"/>
      <protection/>
    </xf>
    <xf numFmtId="0" fontId="82" fillId="7" borderId="17" xfId="57" applyFont="1" applyFill="1" applyBorder="1" applyAlignment="1" quotePrefix="1">
      <alignment horizontal="center" vertical="center" wrapText="1"/>
      <protection/>
    </xf>
    <xf numFmtId="0" fontId="82" fillId="7" borderId="10" xfId="57" applyFont="1" applyFill="1" applyBorder="1" applyAlignment="1" quotePrefix="1">
      <alignment horizontal="center" vertical="center" wrapText="1"/>
      <protection/>
    </xf>
    <xf numFmtId="0" fontId="82" fillId="7" borderId="10" xfId="54" applyFont="1" applyFill="1" applyBorder="1" applyAlignment="1" quotePrefix="1">
      <alignment horizontal="center" vertical="center" wrapText="1"/>
      <protection/>
    </xf>
    <xf numFmtId="44" fontId="76" fillId="30" borderId="10" xfId="68" applyFont="1" applyFill="1" applyBorder="1" applyAlignment="1">
      <alignment horizontal="center" vertical="center" wrapText="1"/>
    </xf>
    <xf numFmtId="0" fontId="83" fillId="0" borderId="10" xfId="59" applyNumberFormat="1" applyFont="1" applyFill="1" applyBorder="1" applyAlignment="1">
      <alignment horizontal="left" vertical="center" wrapText="1"/>
      <protection/>
    </xf>
    <xf numFmtId="0" fontId="84" fillId="0" borderId="10" xfId="54" applyFont="1" applyFill="1" applyBorder="1" applyAlignment="1" quotePrefix="1">
      <alignment horizontal="center" vertical="center" wrapText="1"/>
      <protection/>
    </xf>
    <xf numFmtId="0" fontId="85" fillId="0" borderId="0" xfId="0" applyFont="1" applyFill="1" applyAlignment="1">
      <alignment/>
    </xf>
    <xf numFmtId="0" fontId="83" fillId="0" borderId="10" xfId="0" applyFont="1" applyFill="1" applyBorder="1" applyAlignment="1">
      <alignment horizontal="left" vertical="center" wrapText="1"/>
    </xf>
    <xf numFmtId="0" fontId="85" fillId="0" borderId="0" xfId="57" applyFont="1" applyFill="1" applyBorder="1" applyAlignment="1">
      <alignment horizontal="center" vertical="center" wrapText="1"/>
      <protection/>
    </xf>
    <xf numFmtId="0" fontId="76" fillId="0" borderId="0" xfId="56" applyFont="1" applyFill="1" applyAlignment="1">
      <alignment wrapText="1"/>
      <protection/>
    </xf>
    <xf numFmtId="0" fontId="76" fillId="0" borderId="0" xfId="0" applyFont="1" applyFill="1" applyAlignment="1">
      <alignment/>
    </xf>
    <xf numFmtId="0" fontId="84" fillId="7" borderId="13" xfId="54" applyFont="1" applyFill="1" applyBorder="1" applyAlignment="1" quotePrefix="1">
      <alignment horizontal="center" vertical="center" wrapText="1"/>
      <protection/>
    </xf>
    <xf numFmtId="0" fontId="84" fillId="7" borderId="14" xfId="53" applyFont="1" applyFill="1" applyBorder="1" applyAlignment="1" quotePrefix="1">
      <alignment horizontal="center" vertical="center" wrapText="1"/>
      <protection/>
    </xf>
    <xf numFmtId="0" fontId="84" fillId="7" borderId="10" xfId="58" applyFont="1" applyFill="1" applyBorder="1" applyAlignment="1" quotePrefix="1">
      <alignment horizontal="center" vertical="center" wrapText="1"/>
      <protection/>
    </xf>
    <xf numFmtId="0" fontId="84" fillId="7" borderId="15" xfId="57" applyFont="1" applyFill="1" applyBorder="1" applyAlignment="1" quotePrefix="1">
      <alignment horizontal="center" vertical="center" wrapText="1"/>
      <protection/>
    </xf>
    <xf numFmtId="0" fontId="84" fillId="7" borderId="16" xfId="57" applyFont="1" applyFill="1" applyBorder="1" applyAlignment="1" quotePrefix="1">
      <alignment horizontal="center" vertical="center" wrapText="1"/>
      <protection/>
    </xf>
    <xf numFmtId="0" fontId="84" fillId="7" borderId="13" xfId="57" applyFont="1" applyFill="1" applyBorder="1" applyAlignment="1" quotePrefix="1">
      <alignment horizontal="center" vertical="center" wrapText="1"/>
      <protection/>
    </xf>
    <xf numFmtId="0" fontId="84" fillId="7" borderId="17" xfId="57" applyFont="1" applyFill="1" applyBorder="1" applyAlignment="1" quotePrefix="1">
      <alignment horizontal="center" vertical="center" wrapText="1"/>
      <protection/>
    </xf>
    <xf numFmtId="0" fontId="84" fillId="7" borderId="10" xfId="57" applyFont="1" applyFill="1" applyBorder="1" applyAlignment="1" quotePrefix="1">
      <alignment horizontal="center" vertical="center" wrapText="1"/>
      <protection/>
    </xf>
    <xf numFmtId="0" fontId="84" fillId="7" borderId="10" xfId="54" applyFont="1" applyFill="1" applyBorder="1" applyAlignment="1" quotePrefix="1">
      <alignment horizontal="center" vertical="center" wrapText="1"/>
      <protection/>
    </xf>
    <xf numFmtId="44" fontId="83" fillId="30" borderId="10" xfId="68" applyFont="1" applyFill="1" applyBorder="1" applyAlignment="1">
      <alignment horizontal="center" vertical="center" wrapText="1"/>
    </xf>
    <xf numFmtId="0" fontId="86" fillId="0" borderId="0" xfId="59" applyFont="1" applyFill="1" applyAlignment="1">
      <alignment horizontal="left" vertical="center" wrapText="1"/>
      <protection/>
    </xf>
    <xf numFmtId="0" fontId="87" fillId="0" borderId="0" xfId="59" applyFont="1" applyFill="1" applyAlignment="1">
      <alignment horizontal="left" vertical="center" wrapText="1"/>
      <protection/>
    </xf>
    <xf numFmtId="174" fontId="76" fillId="30" borderId="0" xfId="57" applyNumberFormat="1" applyFont="1" applyFill="1" applyBorder="1" applyAlignment="1">
      <alignment horizontal="center" vertical="center" wrapText="1"/>
      <protection/>
    </xf>
    <xf numFmtId="44" fontId="14" fillId="0" borderId="10" xfId="68" applyNumberFormat="1" applyFont="1" applyFill="1" applyBorder="1" applyAlignment="1">
      <alignment horizontal="center" vertical="center"/>
    </xf>
    <xf numFmtId="44" fontId="14" fillId="0" borderId="10" xfId="68" applyNumberFormat="1" applyFont="1" applyFill="1" applyBorder="1" applyAlignment="1">
      <alignment horizontal="right" vertical="center"/>
    </xf>
    <xf numFmtId="2" fontId="14" fillId="0" borderId="10" xfId="57" applyNumberFormat="1" applyFont="1" applyFill="1" applyBorder="1" applyAlignment="1">
      <alignment horizontal="center" vertical="center"/>
      <protection/>
    </xf>
    <xf numFmtId="1" fontId="14" fillId="0" borderId="10" xfId="68" applyNumberFormat="1" applyFont="1" applyFill="1" applyBorder="1" applyAlignment="1">
      <alignment horizontal="center" vertical="center"/>
    </xf>
    <xf numFmtId="0" fontId="14" fillId="0" borderId="10" xfId="59" applyNumberFormat="1" applyFont="1" applyFill="1" applyBorder="1" applyAlignment="1">
      <alignment horizontal="center" vertical="center" wrapText="1"/>
      <protection/>
    </xf>
    <xf numFmtId="0" fontId="17" fillId="0" borderId="10" xfId="54" applyFont="1" applyFill="1" applyBorder="1" applyAlignment="1" quotePrefix="1">
      <alignment horizontal="center" vertical="center" wrapText="1"/>
      <protection/>
    </xf>
    <xf numFmtId="0" fontId="16" fillId="7" borderId="10" xfId="57" applyFont="1" applyFill="1" applyBorder="1" applyAlignment="1">
      <alignment horizontal="center" vertical="center" wrapText="1"/>
      <protection/>
    </xf>
    <xf numFmtId="0" fontId="14" fillId="0" borderId="10" xfId="0" applyFont="1" applyFill="1" applyBorder="1" applyAlignment="1">
      <alignment horizontal="center" vertical="center"/>
    </xf>
    <xf numFmtId="0" fontId="14" fillId="0" borderId="10" xfId="57" applyFont="1" applyFill="1" applyBorder="1" applyAlignment="1">
      <alignment horizontal="center" vertical="center"/>
      <protection/>
    </xf>
    <xf numFmtId="1" fontId="14" fillId="0" borderId="10" xfId="57" applyNumberFormat="1" applyFont="1" applyFill="1" applyBorder="1" applyAlignment="1">
      <alignment horizontal="center" vertical="center"/>
      <protection/>
    </xf>
    <xf numFmtId="0" fontId="14" fillId="0" borderId="0" xfId="56" applyFont="1" applyFill="1" applyBorder="1" applyAlignment="1">
      <alignment horizontal="left" vertical="center" wrapText="1"/>
      <protection/>
    </xf>
    <xf numFmtId="0"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0" fontId="46" fillId="0" borderId="11" xfId="55" applyFont="1" applyFill="1" applyBorder="1" applyAlignment="1">
      <alignment vertical="center"/>
      <protection/>
    </xf>
    <xf numFmtId="44" fontId="16" fillId="30" borderId="10" xfId="55" applyNumberFormat="1" applyFont="1" applyFill="1" applyBorder="1" applyAlignment="1">
      <alignment vertical="center"/>
      <protection/>
    </xf>
    <xf numFmtId="44" fontId="16" fillId="0" borderId="0" xfId="55" applyNumberFormat="1" applyFont="1" applyFill="1" applyBorder="1" applyAlignment="1">
      <alignment vertical="center"/>
      <protection/>
    </xf>
    <xf numFmtId="0" fontId="14" fillId="0" borderId="0" xfId="0" applyFont="1" applyFill="1" applyBorder="1" applyAlignment="1">
      <alignment/>
    </xf>
    <xf numFmtId="0" fontId="16" fillId="0" borderId="0" xfId="0" applyFont="1" applyFill="1" applyAlignment="1">
      <alignment/>
    </xf>
    <xf numFmtId="0" fontId="16" fillId="0" borderId="0" xfId="59" applyFont="1" applyFill="1" applyAlignment="1">
      <alignment horizontal="left" vertical="center" wrapText="1"/>
      <protection/>
    </xf>
    <xf numFmtId="2" fontId="16" fillId="7" borderId="10" xfId="0" applyNumberFormat="1" applyFont="1" applyFill="1" applyBorder="1" applyAlignment="1">
      <alignment horizontal="center" vertical="center" wrapText="1"/>
    </xf>
    <xf numFmtId="0" fontId="17" fillId="7" borderId="13" xfId="54" applyFont="1" applyFill="1" applyBorder="1" applyAlignment="1" quotePrefix="1">
      <alignment horizontal="center" vertical="center" wrapText="1"/>
      <protection/>
    </xf>
    <xf numFmtId="0" fontId="17" fillId="7" borderId="14" xfId="53" applyFont="1" applyFill="1" applyBorder="1" applyAlignment="1" quotePrefix="1">
      <alignment horizontal="center" vertical="center" wrapText="1"/>
      <protection/>
    </xf>
    <xf numFmtId="0" fontId="17" fillId="7" borderId="10" xfId="58" applyFont="1" applyFill="1" applyBorder="1" applyAlignment="1" quotePrefix="1">
      <alignment horizontal="center" vertical="center" wrapText="1"/>
      <protection/>
    </xf>
    <xf numFmtId="0" fontId="17" fillId="7" borderId="15" xfId="57" applyFont="1" applyFill="1" applyBorder="1" applyAlignment="1" quotePrefix="1">
      <alignment horizontal="center" vertical="center" wrapText="1"/>
      <protection/>
    </xf>
    <xf numFmtId="0" fontId="17" fillId="7" borderId="16" xfId="57" applyFont="1" applyFill="1" applyBorder="1" applyAlignment="1" quotePrefix="1">
      <alignment horizontal="center" vertical="center" wrapText="1"/>
      <protection/>
    </xf>
    <xf numFmtId="0" fontId="17" fillId="7" borderId="13" xfId="57" applyFont="1" applyFill="1" applyBorder="1" applyAlignment="1" quotePrefix="1">
      <alignment horizontal="center" vertical="center" wrapText="1"/>
      <protection/>
    </xf>
    <xf numFmtId="0" fontId="17" fillId="7" borderId="17" xfId="57" applyFont="1" applyFill="1" applyBorder="1" applyAlignment="1" quotePrefix="1">
      <alignment horizontal="center" vertical="center" wrapText="1"/>
      <protection/>
    </xf>
    <xf numFmtId="0" fontId="17" fillId="7" borderId="10" xfId="57" applyFont="1" applyFill="1" applyBorder="1" applyAlignment="1" quotePrefix="1">
      <alignment horizontal="center" vertical="center" wrapText="1"/>
      <protection/>
    </xf>
    <xf numFmtId="0" fontId="17" fillId="7" borderId="10" xfId="54" applyFont="1" applyFill="1" applyBorder="1" applyAlignment="1" quotePrefix="1">
      <alignment horizontal="center" vertical="center" wrapText="1"/>
      <protection/>
    </xf>
    <xf numFmtId="44" fontId="14" fillId="30" borderId="10" xfId="68" applyFont="1" applyFill="1" applyBorder="1" applyAlignment="1">
      <alignment horizontal="center" vertical="center" wrapText="1"/>
    </xf>
    <xf numFmtId="0" fontId="14" fillId="0" borderId="10" xfId="0" applyFont="1" applyFill="1" applyBorder="1" applyAlignment="1">
      <alignment horizontal="left" vertical="center" wrapText="1"/>
    </xf>
    <xf numFmtId="0" fontId="14" fillId="0" borderId="0" xfId="57" applyFont="1" applyFill="1" applyBorder="1" applyAlignment="1">
      <alignment horizontal="center" vertical="center" wrapText="1"/>
      <protection/>
    </xf>
    <xf numFmtId="1" fontId="14" fillId="0" borderId="10" xfId="57" applyNumberFormat="1" applyFont="1" applyFill="1" applyBorder="1" applyAlignment="1">
      <alignment horizontal="left" vertical="center"/>
      <protection/>
    </xf>
    <xf numFmtId="173" fontId="14" fillId="0" borderId="0" xfId="57" applyNumberFormat="1" applyFont="1" applyFill="1" applyBorder="1" applyAlignment="1">
      <alignment horizontal="center" vertical="center" wrapText="1"/>
      <protection/>
    </xf>
    <xf numFmtId="0" fontId="14" fillId="0" borderId="0" xfId="57" applyFont="1" applyFill="1" applyBorder="1" applyAlignment="1">
      <alignment horizontal="left" vertical="center" wrapText="1"/>
      <protection/>
    </xf>
    <xf numFmtId="0" fontId="16" fillId="0" borderId="0" xfId="57" applyFont="1" applyFill="1" applyBorder="1" applyAlignment="1">
      <alignment horizontal="center" vertical="center" wrapText="1"/>
      <protection/>
    </xf>
    <xf numFmtId="0" fontId="16" fillId="0" borderId="18" xfId="0" applyFont="1" applyFill="1" applyBorder="1" applyAlignment="1">
      <alignment horizontal="center" vertical="center" wrapText="1"/>
    </xf>
    <xf numFmtId="0" fontId="46" fillId="0" borderId="18" xfId="0" applyFont="1" applyFill="1" applyBorder="1" applyAlignment="1">
      <alignment horizontal="center" vertical="center"/>
    </xf>
    <xf numFmtId="0" fontId="46" fillId="0" borderId="0" xfId="0" applyFont="1" applyFill="1" applyBorder="1" applyAlignment="1">
      <alignment horizontal="center" vertical="center" wrapText="1"/>
    </xf>
    <xf numFmtId="44" fontId="14" fillId="0" borderId="19" xfId="68" applyNumberFormat="1" applyFont="1" applyFill="1" applyBorder="1" applyAlignment="1">
      <alignment horizontal="center" vertical="center"/>
    </xf>
    <xf numFmtId="44" fontId="14" fillId="0" borderId="19" xfId="68" applyNumberFormat="1" applyFont="1" applyFill="1" applyBorder="1" applyAlignment="1">
      <alignment horizontal="right" vertical="center"/>
    </xf>
    <xf numFmtId="1" fontId="14" fillId="0" borderId="19" xfId="57" applyNumberFormat="1" applyFont="1" applyFill="1" applyBorder="1" applyAlignment="1">
      <alignment horizontal="center" vertical="center"/>
      <protection/>
    </xf>
    <xf numFmtId="1" fontId="14" fillId="0" borderId="19" xfId="68" applyNumberFormat="1" applyFont="1" applyFill="1" applyBorder="1" applyAlignment="1">
      <alignment horizontal="center" vertical="center"/>
    </xf>
    <xf numFmtId="0" fontId="14" fillId="0" borderId="19" xfId="57" applyFont="1" applyFill="1" applyBorder="1" applyAlignment="1">
      <alignment vertical="center"/>
      <protection/>
    </xf>
    <xf numFmtId="1" fontId="14" fillId="0" borderId="19" xfId="68" applyNumberFormat="1" applyFont="1" applyFill="1" applyBorder="1" applyAlignment="1">
      <alignment vertical="center"/>
    </xf>
    <xf numFmtId="0" fontId="14" fillId="0" borderId="10" xfId="57" applyFont="1" applyFill="1" applyBorder="1" applyAlignment="1">
      <alignment vertical="center"/>
      <protection/>
    </xf>
    <xf numFmtId="0" fontId="17" fillId="7" borderId="16" xfId="54" applyFont="1" applyFill="1" applyBorder="1" applyAlignment="1" quotePrefix="1">
      <alignment horizontal="center" vertical="center" wrapText="1"/>
      <protection/>
    </xf>
    <xf numFmtId="0" fontId="17" fillId="7" borderId="17" xfId="53" applyFont="1" applyFill="1" applyBorder="1" applyAlignment="1" quotePrefix="1">
      <alignment horizontal="center" vertical="center" wrapText="1"/>
      <protection/>
    </xf>
    <xf numFmtId="0" fontId="17" fillId="7" borderId="19" xfId="58" applyFont="1" applyFill="1" applyBorder="1" applyAlignment="1" quotePrefix="1">
      <alignment horizontal="center" vertical="center" wrapText="1"/>
      <protection/>
    </xf>
    <xf numFmtId="0" fontId="17" fillId="7" borderId="20" xfId="57" applyFont="1" applyFill="1" applyBorder="1" applyAlignment="1" quotePrefix="1">
      <alignment horizontal="center" vertical="center" wrapText="1"/>
      <protection/>
    </xf>
    <xf numFmtId="0" fontId="17" fillId="7" borderId="19" xfId="57" applyFont="1" applyFill="1" applyBorder="1" applyAlignment="1" quotePrefix="1">
      <alignment horizontal="center" vertical="center" wrapText="1"/>
      <protection/>
    </xf>
    <xf numFmtId="0" fontId="17" fillId="7" borderId="19" xfId="54" applyFont="1" applyFill="1" applyBorder="1" applyAlignment="1" quotePrefix="1">
      <alignment horizontal="center" vertical="center" wrapText="1"/>
      <protection/>
    </xf>
    <xf numFmtId="0" fontId="88" fillId="0" borderId="0" xfId="0" applyFont="1" applyFill="1" applyAlignment="1">
      <alignment vertical="center"/>
    </xf>
    <xf numFmtId="0" fontId="17" fillId="0" borderId="19" xfId="54" applyFont="1" applyFill="1" applyBorder="1" applyAlignment="1" quotePrefix="1">
      <alignment horizontal="center" vertical="center" wrapText="1"/>
      <protection/>
    </xf>
    <xf numFmtId="0" fontId="14" fillId="0" borderId="19" xfId="59" applyNumberFormat="1" applyFont="1" applyFill="1" applyBorder="1" applyAlignment="1">
      <alignment horizontal="center" vertical="center" wrapText="1"/>
      <protection/>
    </xf>
    <xf numFmtId="44" fontId="14" fillId="30" borderId="19" xfId="68" applyFont="1" applyFill="1" applyBorder="1" applyAlignment="1">
      <alignment vertical="center" wrapText="1"/>
    </xf>
    <xf numFmtId="0" fontId="17" fillId="0" borderId="19" xfId="54" applyFont="1" applyFill="1" applyBorder="1" applyAlignment="1" quotePrefix="1">
      <alignment vertical="center" wrapText="1"/>
      <protection/>
    </xf>
    <xf numFmtId="0" fontId="16" fillId="0" borderId="0" xfId="57" applyFont="1" applyFill="1" applyBorder="1" applyAlignment="1">
      <alignment horizontal="left" vertical="center"/>
      <protection/>
    </xf>
    <xf numFmtId="0" fontId="87" fillId="7" borderId="10" xfId="57" applyFont="1" applyFill="1" applyBorder="1" applyAlignment="1">
      <alignment horizontal="center" vertical="center" wrapText="1"/>
      <protection/>
    </xf>
    <xf numFmtId="2" fontId="87" fillId="7" borderId="10" xfId="0" applyNumberFormat="1" applyFont="1" applyFill="1" applyBorder="1" applyAlignment="1">
      <alignment horizontal="center" vertical="center" wrapText="1"/>
    </xf>
    <xf numFmtId="0" fontId="87" fillId="0" borderId="0" xfId="57" applyFont="1" applyFill="1" applyAlignment="1">
      <alignment vertical="center"/>
      <protection/>
    </xf>
    <xf numFmtId="2" fontId="89" fillId="7" borderId="10" xfId="0" applyNumberFormat="1" applyFont="1" applyFill="1" applyBorder="1" applyAlignment="1">
      <alignment horizontal="center" vertical="center" wrapText="1"/>
    </xf>
    <xf numFmtId="0" fontId="76" fillId="0" borderId="0" xfId="0" applyFont="1" applyFill="1" applyAlignment="1">
      <alignment horizontal="left" vertical="top" wrapText="1"/>
    </xf>
    <xf numFmtId="0" fontId="76" fillId="0" borderId="10" xfId="0" applyFont="1" applyFill="1" applyBorder="1" applyAlignment="1">
      <alignment horizontal="left" wrapText="1"/>
    </xf>
    <xf numFmtId="0" fontId="76" fillId="0" borderId="0" xfId="0" applyFont="1" applyFill="1" applyAlignment="1">
      <alignment horizontal="left" wrapText="1"/>
    </xf>
    <xf numFmtId="0" fontId="82" fillId="7" borderId="16" xfId="54" applyFont="1" applyFill="1" applyBorder="1" applyAlignment="1" quotePrefix="1">
      <alignment horizontal="center" vertical="center" wrapText="1"/>
      <protection/>
    </xf>
    <xf numFmtId="0" fontId="82" fillId="7" borderId="17" xfId="53" applyFont="1" applyFill="1" applyBorder="1" applyAlignment="1" quotePrefix="1">
      <alignment horizontal="center" vertical="center" wrapText="1"/>
      <protection/>
    </xf>
    <xf numFmtId="0" fontId="82" fillId="7" borderId="20" xfId="57" applyFont="1" applyFill="1" applyBorder="1" applyAlignment="1" quotePrefix="1">
      <alignment horizontal="center" vertical="center" wrapText="1"/>
      <protection/>
    </xf>
    <xf numFmtId="173" fontId="14" fillId="0" borderId="10" xfId="57" applyNumberFormat="1" applyFont="1" applyBorder="1" applyAlignment="1">
      <alignment horizontal="center" vertical="center" wrapText="1"/>
      <protection/>
    </xf>
    <xf numFmtId="0" fontId="14" fillId="0" borderId="10" xfId="57" applyFont="1" applyBorder="1" applyAlignment="1">
      <alignment horizontal="center" vertical="center" wrapText="1"/>
      <protection/>
    </xf>
    <xf numFmtId="0" fontId="14" fillId="0" borderId="0" xfId="57" applyFont="1" applyBorder="1" applyAlignment="1">
      <alignment horizontal="center" vertical="center" wrapText="1"/>
      <protection/>
    </xf>
    <xf numFmtId="0" fontId="14" fillId="0" borderId="0" xfId="57" applyFont="1" applyAlignment="1">
      <alignment vertical="center" wrapText="1"/>
      <protection/>
    </xf>
    <xf numFmtId="0" fontId="14" fillId="0" borderId="0" xfId="57" applyFont="1" applyAlignment="1">
      <alignment horizontal="justify" vertical="justify" wrapText="1"/>
      <protection/>
    </xf>
    <xf numFmtId="0" fontId="76" fillId="0" borderId="0" xfId="0" applyFont="1" applyFill="1" applyBorder="1" applyAlignment="1">
      <alignment horizontal="left" vertical="center" wrapText="1"/>
    </xf>
    <xf numFmtId="0" fontId="76" fillId="0" borderId="0" xfId="0" applyFont="1" applyFill="1" applyBorder="1" applyAlignment="1">
      <alignment horizontal="left" wrapText="1"/>
    </xf>
    <xf numFmtId="44" fontId="76" fillId="0" borderId="0" xfId="68" applyFont="1" applyFill="1" applyBorder="1" applyAlignment="1">
      <alignment horizontal="center" vertical="center" wrapText="1"/>
    </xf>
    <xf numFmtId="44" fontId="76" fillId="0" borderId="0" xfId="68" applyNumberFormat="1" applyFont="1" applyFill="1" applyBorder="1" applyAlignment="1">
      <alignment horizontal="center" vertical="center"/>
    </xf>
    <xf numFmtId="44" fontId="76" fillId="0" borderId="0" xfId="68" applyNumberFormat="1" applyFont="1" applyFill="1" applyBorder="1" applyAlignment="1">
      <alignment horizontal="right" vertical="center"/>
    </xf>
    <xf numFmtId="1" fontId="76" fillId="0" borderId="0" xfId="57" applyNumberFormat="1" applyFont="1" applyFill="1" applyBorder="1" applyAlignment="1">
      <alignment horizontal="center" vertical="center"/>
      <protection/>
    </xf>
    <xf numFmtId="1" fontId="76" fillId="0" borderId="0" xfId="68" applyNumberFormat="1" applyFont="1" applyFill="1" applyBorder="1" applyAlignment="1">
      <alignment horizontal="center" vertical="center"/>
    </xf>
    <xf numFmtId="0" fontId="82" fillId="0" borderId="0" xfId="54" applyFont="1" applyFill="1" applyBorder="1" applyAlignment="1" quotePrefix="1">
      <alignment horizontal="center" vertical="center" wrapText="1"/>
      <protection/>
    </xf>
    <xf numFmtId="173" fontId="14" fillId="0" borderId="10" xfId="57" applyNumberFormat="1" applyFont="1" applyFill="1" applyBorder="1" applyAlignment="1">
      <alignment horizontal="center" vertical="center" wrapText="1"/>
      <protection/>
    </xf>
    <xf numFmtId="0" fontId="14" fillId="0" borderId="10" xfId="57" applyFont="1" applyFill="1" applyBorder="1" applyAlignment="1">
      <alignment horizontal="center" vertical="center" wrapText="1"/>
      <protection/>
    </xf>
    <xf numFmtId="0" fontId="14" fillId="0" borderId="0" xfId="57" applyFont="1" applyFill="1" applyAlignment="1">
      <alignment vertical="center" wrapText="1"/>
      <protection/>
    </xf>
    <xf numFmtId="0" fontId="14" fillId="0" borderId="0" xfId="57" applyFont="1" applyFill="1" applyAlignment="1">
      <alignment horizontal="justify" vertical="justify" wrapText="1"/>
      <protection/>
    </xf>
    <xf numFmtId="0" fontId="14" fillId="0" borderId="0" xfId="56" applyFont="1" applyFill="1" applyAlignment="1">
      <alignment wrapText="1"/>
      <protection/>
    </xf>
    <xf numFmtId="0" fontId="14" fillId="0" borderId="0" xfId="0" applyFont="1" applyFill="1" applyAlignment="1">
      <alignment/>
    </xf>
    <xf numFmtId="0" fontId="14" fillId="0" borderId="11" xfId="55" applyFont="1" applyFill="1" applyBorder="1" applyAlignment="1">
      <alignment vertical="center"/>
      <protection/>
    </xf>
    <xf numFmtId="0" fontId="16" fillId="0" borderId="0" xfId="0" applyFont="1" applyFill="1" applyAlignment="1">
      <alignment horizontal="justify" vertical="center"/>
    </xf>
    <xf numFmtId="0" fontId="14" fillId="0" borderId="0" xfId="0" applyFont="1" applyFill="1" applyAlignment="1">
      <alignment horizontal="left" vertical="center" wrapText="1"/>
    </xf>
    <xf numFmtId="0" fontId="14" fillId="0" borderId="10" xfId="0" applyFont="1" applyFill="1" applyBorder="1" applyAlignment="1">
      <alignment horizontal="left" wrapText="1"/>
    </xf>
    <xf numFmtId="0" fontId="14" fillId="0" borderId="0" xfId="0" applyFont="1" applyFill="1" applyAlignment="1">
      <alignment horizontal="left" wrapText="1"/>
    </xf>
    <xf numFmtId="0" fontId="87" fillId="0" borderId="0" xfId="56" applyFont="1" applyFill="1" applyBorder="1" applyAlignment="1">
      <alignment horizontal="left" vertical="center" wrapText="1"/>
      <protection/>
    </xf>
    <xf numFmtId="0" fontId="87" fillId="0" borderId="0" xfId="0" applyNumberFormat="1" applyFont="1" applyFill="1" applyBorder="1" applyAlignment="1">
      <alignment horizontal="center" vertical="center"/>
    </xf>
    <xf numFmtId="0" fontId="87" fillId="0" borderId="0" xfId="0" applyFont="1" applyFill="1" applyBorder="1" applyAlignment="1">
      <alignment horizontal="center" vertical="center"/>
    </xf>
    <xf numFmtId="0" fontId="87" fillId="0" borderId="11" xfId="55" applyFont="1" applyFill="1" applyBorder="1" applyAlignment="1">
      <alignment vertical="center"/>
      <protection/>
    </xf>
    <xf numFmtId="44" fontId="87" fillId="30" borderId="10" xfId="55" applyNumberFormat="1" applyFont="1" applyFill="1" applyBorder="1" applyAlignment="1">
      <alignment vertical="center"/>
      <protection/>
    </xf>
    <xf numFmtId="44" fontId="87" fillId="0" borderId="0" xfId="55" applyNumberFormat="1" applyFont="1" applyFill="1" applyBorder="1" applyAlignment="1">
      <alignment vertical="center"/>
      <protection/>
    </xf>
    <xf numFmtId="0" fontId="87" fillId="0" borderId="0" xfId="0" applyFont="1" applyFill="1" applyBorder="1" applyAlignment="1">
      <alignment/>
    </xf>
    <xf numFmtId="0" fontId="16" fillId="0" borderId="0" xfId="56" applyFont="1" applyFill="1" applyBorder="1" applyAlignment="1">
      <alignment horizontal="left" vertical="center" wrapText="1"/>
      <protection/>
    </xf>
    <xf numFmtId="9" fontId="16" fillId="0" borderId="0" xfId="0" applyNumberFormat="1" applyFont="1" applyFill="1" applyAlignment="1">
      <alignment vertical="center"/>
    </xf>
    <xf numFmtId="0" fontId="16" fillId="0" borderId="0" xfId="0" applyNumberFormat="1" applyFont="1" applyFill="1" applyBorder="1" applyAlignment="1">
      <alignment horizontal="center" vertical="center"/>
    </xf>
    <xf numFmtId="0" fontId="16" fillId="0" borderId="0" xfId="0" applyFont="1" applyFill="1" applyBorder="1" applyAlignment="1">
      <alignment horizontal="center" vertical="center"/>
    </xf>
    <xf numFmtId="0" fontId="16" fillId="0" borderId="11" xfId="55" applyFont="1" applyFill="1" applyBorder="1" applyAlignment="1">
      <alignment vertical="center"/>
      <protection/>
    </xf>
    <xf numFmtId="0" fontId="16" fillId="0" borderId="0" xfId="57" applyFont="1" applyFill="1" applyAlignment="1">
      <alignment vertical="center"/>
      <protection/>
    </xf>
    <xf numFmtId="0" fontId="16" fillId="0" borderId="0" xfId="0" applyFont="1" applyFill="1" applyBorder="1" applyAlignment="1">
      <alignment/>
    </xf>
    <xf numFmtId="0" fontId="16" fillId="0" borderId="0" xfId="59" applyFont="1" applyFill="1" applyAlignment="1">
      <alignment horizontal="left" vertical="center" wrapText="1"/>
      <protection/>
    </xf>
    <xf numFmtId="0" fontId="16" fillId="7" borderId="10" xfId="57" applyFont="1" applyFill="1" applyBorder="1" applyAlignment="1">
      <alignment horizontal="center" vertical="center" wrapText="1"/>
      <protection/>
    </xf>
    <xf numFmtId="0" fontId="87" fillId="0" borderId="0" xfId="59" applyFont="1" applyFill="1" applyAlignment="1">
      <alignment horizontal="left" vertical="center" wrapText="1"/>
      <protection/>
    </xf>
    <xf numFmtId="0" fontId="87" fillId="7" borderId="10" xfId="57" applyFont="1" applyFill="1" applyBorder="1" applyAlignment="1">
      <alignment horizontal="center" vertical="center" wrapText="1"/>
      <protection/>
    </xf>
    <xf numFmtId="0" fontId="14" fillId="0" borderId="10" xfId="57" applyFont="1" applyFill="1" applyBorder="1" applyAlignment="1">
      <alignment horizontal="center" vertical="center" wrapText="1"/>
      <protection/>
    </xf>
    <xf numFmtId="0" fontId="14" fillId="0" borderId="0" xfId="56" applyFont="1" applyFill="1" applyAlignment="1">
      <alignment wrapText="1"/>
      <protection/>
    </xf>
    <xf numFmtId="0" fontId="14" fillId="0" borderId="0" xfId="0" applyFont="1" applyFill="1" applyAlignment="1">
      <alignment/>
    </xf>
    <xf numFmtId="1" fontId="16" fillId="0" borderId="10" xfId="68" applyNumberFormat="1" applyFont="1" applyFill="1" applyBorder="1" applyAlignment="1">
      <alignment horizontal="center" vertical="center"/>
    </xf>
    <xf numFmtId="0" fontId="54" fillId="0" borderId="10" xfId="54" applyFont="1" applyFill="1" applyBorder="1" applyAlignment="1" quotePrefix="1">
      <alignment horizontal="center" vertical="center" wrapText="1"/>
      <protection/>
    </xf>
    <xf numFmtId="0" fontId="14" fillId="0" borderId="0" xfId="0" applyFont="1" applyFill="1" applyAlignment="1">
      <alignment horizontal="justify" vertical="center"/>
    </xf>
    <xf numFmtId="0" fontId="90" fillId="0" borderId="18" xfId="57" applyFont="1" applyFill="1" applyBorder="1" applyAlignment="1">
      <alignment vertical="center" wrapText="1"/>
      <protection/>
    </xf>
    <xf numFmtId="0" fontId="45" fillId="0" borderId="0" xfId="59" applyFont="1" applyFill="1" applyAlignment="1">
      <alignment horizontal="left" vertical="center" wrapText="1"/>
      <protection/>
    </xf>
    <xf numFmtId="0" fontId="14" fillId="0" borderId="19" xfId="59" applyNumberFormat="1" applyFont="1" applyFill="1" applyBorder="1" applyAlignment="1">
      <alignment horizontal="left" vertical="center" wrapText="1"/>
      <protection/>
    </xf>
    <xf numFmtId="0" fontId="14" fillId="0" borderId="19" xfId="57" applyFont="1" applyFill="1" applyBorder="1" applyAlignment="1">
      <alignment horizontal="center" vertical="center"/>
      <protection/>
    </xf>
    <xf numFmtId="0" fontId="14" fillId="0" borderId="0" xfId="59" applyFont="1" applyFill="1" applyAlignment="1">
      <alignment horizontal="left" vertical="center" wrapText="1"/>
      <protection/>
    </xf>
    <xf numFmtId="0" fontId="14" fillId="0" borderId="19" xfId="0" applyFont="1" applyFill="1" applyBorder="1" applyAlignment="1">
      <alignment horizontal="center" vertical="center"/>
    </xf>
    <xf numFmtId="0" fontId="45" fillId="7" borderId="10" xfId="57" applyFont="1" applyFill="1" applyBorder="1" applyAlignment="1">
      <alignment horizontal="center" vertical="center" wrapText="1"/>
      <protection/>
    </xf>
    <xf numFmtId="2" fontId="45" fillId="7" borderId="10" xfId="0" applyNumberFormat="1" applyFont="1" applyFill="1" applyBorder="1" applyAlignment="1">
      <alignment horizontal="center" vertical="center" wrapText="1"/>
    </xf>
    <xf numFmtId="0" fontId="55" fillId="7" borderId="13" xfId="54" applyFont="1" applyFill="1" applyBorder="1" applyAlignment="1" quotePrefix="1">
      <alignment horizontal="center" vertical="center" wrapText="1"/>
      <protection/>
    </xf>
    <xf numFmtId="0" fontId="55" fillId="7" borderId="14" xfId="53" applyFont="1" applyFill="1" applyBorder="1" applyAlignment="1" quotePrefix="1">
      <alignment horizontal="center" vertical="center" wrapText="1"/>
      <protection/>
    </xf>
    <xf numFmtId="0" fontId="55" fillId="7" borderId="10" xfId="58" applyFont="1" applyFill="1" applyBorder="1" applyAlignment="1" quotePrefix="1">
      <alignment horizontal="center" vertical="center" wrapText="1"/>
      <protection/>
    </xf>
    <xf numFmtId="0" fontId="55" fillId="7" borderId="15" xfId="57" applyFont="1" applyFill="1" applyBorder="1" applyAlignment="1" quotePrefix="1">
      <alignment horizontal="center" vertical="center" wrapText="1"/>
      <protection/>
    </xf>
    <xf numFmtId="0" fontId="55" fillId="7" borderId="16" xfId="57" applyFont="1" applyFill="1" applyBorder="1" applyAlignment="1" quotePrefix="1">
      <alignment horizontal="center" vertical="center" wrapText="1"/>
      <protection/>
    </xf>
    <xf numFmtId="0" fontId="55" fillId="7" borderId="13" xfId="57" applyFont="1" applyFill="1" applyBorder="1" applyAlignment="1" quotePrefix="1">
      <alignment horizontal="center" vertical="center" wrapText="1"/>
      <protection/>
    </xf>
    <xf numFmtId="0" fontId="55" fillId="7" borderId="17" xfId="57" applyFont="1" applyFill="1" applyBorder="1" applyAlignment="1" quotePrefix="1">
      <alignment horizontal="center" vertical="center" wrapText="1"/>
      <protection/>
    </xf>
    <xf numFmtId="0" fontId="55" fillId="7" borderId="10" xfId="57" applyFont="1" applyFill="1" applyBorder="1" applyAlignment="1" quotePrefix="1">
      <alignment horizontal="center" vertical="center" wrapText="1"/>
      <protection/>
    </xf>
    <xf numFmtId="0" fontId="55" fillId="7" borderId="10" xfId="54" applyFont="1" applyFill="1" applyBorder="1" applyAlignment="1" quotePrefix="1">
      <alignment horizontal="center" vertical="center" wrapText="1"/>
      <protection/>
    </xf>
    <xf numFmtId="0" fontId="43" fillId="0" borderId="10" xfId="59" applyNumberFormat="1" applyFont="1" applyFill="1" applyBorder="1" applyAlignment="1">
      <alignment horizontal="left" vertical="center" wrapText="1"/>
      <protection/>
    </xf>
    <xf numFmtId="0" fontId="85" fillId="0" borderId="10" xfId="0" applyFont="1" applyFill="1" applyBorder="1" applyAlignment="1">
      <alignment wrapText="1"/>
    </xf>
    <xf numFmtId="0" fontId="43" fillId="0" borderId="10" xfId="0" applyFont="1" applyFill="1" applyBorder="1" applyAlignment="1">
      <alignment horizontal="center" vertical="center"/>
    </xf>
    <xf numFmtId="0" fontId="43" fillId="0" borderId="10" xfId="57" applyFont="1" applyFill="1" applyBorder="1" applyAlignment="1">
      <alignment horizontal="center" vertical="center"/>
      <protection/>
    </xf>
    <xf numFmtId="44" fontId="43" fillId="30" borderId="10" xfId="68" applyFont="1" applyFill="1" applyBorder="1" applyAlignment="1">
      <alignment horizontal="center" vertical="center" wrapText="1"/>
    </xf>
    <xf numFmtId="44" fontId="43" fillId="0" borderId="10" xfId="68" applyNumberFormat="1" applyFont="1" applyFill="1" applyBorder="1" applyAlignment="1">
      <alignment horizontal="center" vertical="center"/>
    </xf>
    <xf numFmtId="44" fontId="43" fillId="0" borderId="10" xfId="68" applyNumberFormat="1" applyFont="1" applyFill="1" applyBorder="1" applyAlignment="1">
      <alignment horizontal="right" vertical="center"/>
    </xf>
    <xf numFmtId="1" fontId="43" fillId="0" borderId="10" xfId="57" applyNumberFormat="1" applyFont="1" applyFill="1" applyBorder="1" applyAlignment="1">
      <alignment horizontal="center" vertical="center"/>
      <protection/>
    </xf>
    <xf numFmtId="1" fontId="43" fillId="0" borderId="10" xfId="68" applyNumberFormat="1" applyFont="1" applyFill="1" applyBorder="1" applyAlignment="1">
      <alignment horizontal="center" vertical="center"/>
    </xf>
    <xf numFmtId="0" fontId="55" fillId="0" borderId="10" xfId="54" applyFont="1" applyFill="1" applyBorder="1" applyAlignment="1" quotePrefix="1">
      <alignment horizontal="center" vertical="center" wrapText="1"/>
      <protection/>
    </xf>
    <xf numFmtId="0" fontId="43" fillId="0" borderId="10" xfId="0" applyFont="1" applyFill="1" applyBorder="1" applyAlignment="1">
      <alignment horizontal="left" vertical="center" wrapText="1"/>
    </xf>
    <xf numFmtId="0" fontId="43" fillId="0" borderId="10" xfId="0" applyFont="1" applyFill="1" applyBorder="1" applyAlignment="1">
      <alignment wrapText="1"/>
    </xf>
    <xf numFmtId="0" fontId="43" fillId="0" borderId="0" xfId="56" applyFont="1" applyFill="1" applyBorder="1" applyAlignment="1">
      <alignment horizontal="left" vertical="center" wrapText="1"/>
      <protection/>
    </xf>
    <xf numFmtId="0" fontId="43" fillId="0" borderId="0" xfId="0" applyNumberFormat="1" applyFont="1" applyFill="1" applyBorder="1" applyAlignment="1">
      <alignment horizontal="center" vertical="center"/>
    </xf>
    <xf numFmtId="0" fontId="43" fillId="0" borderId="0" xfId="0" applyFont="1" applyFill="1" applyBorder="1" applyAlignment="1">
      <alignment horizontal="center" vertical="center"/>
    </xf>
    <xf numFmtId="0" fontId="44" fillId="0" borderId="11" xfId="55" applyFont="1" applyFill="1" applyBorder="1" applyAlignment="1">
      <alignment vertical="center"/>
      <protection/>
    </xf>
    <xf numFmtId="44" fontId="45" fillId="30" borderId="10" xfId="55" applyNumberFormat="1" applyFont="1" applyFill="1" applyBorder="1" applyAlignment="1">
      <alignment vertical="center"/>
      <protection/>
    </xf>
    <xf numFmtId="44" fontId="45" fillId="0" borderId="0" xfId="55" applyNumberFormat="1" applyFont="1" applyFill="1" applyBorder="1" applyAlignment="1">
      <alignment vertical="center"/>
      <protection/>
    </xf>
    <xf numFmtId="0" fontId="43" fillId="0" borderId="0" xfId="0" applyFont="1" applyFill="1" applyBorder="1" applyAlignment="1">
      <alignment/>
    </xf>
    <xf numFmtId="0" fontId="56" fillId="0" borderId="0" xfId="59" applyFont="1" applyAlignment="1">
      <alignment horizontal="left" vertical="center" wrapText="1"/>
      <protection/>
    </xf>
    <xf numFmtId="0" fontId="43" fillId="0" borderId="0" xfId="0" applyFont="1" applyAlignment="1">
      <alignment/>
    </xf>
    <xf numFmtId="0" fontId="57" fillId="0" borderId="10" xfId="59" applyNumberFormat="1" applyFont="1" applyFill="1" applyBorder="1" applyAlignment="1">
      <alignment horizontal="left" vertical="center" wrapText="1"/>
      <protection/>
    </xf>
    <xf numFmtId="44" fontId="57" fillId="30" borderId="10" xfId="68" applyFont="1" applyFill="1" applyBorder="1" applyAlignment="1">
      <alignment horizontal="center" vertical="center" wrapText="1"/>
    </xf>
    <xf numFmtId="8" fontId="57" fillId="30" borderId="10" xfId="68" applyNumberFormat="1" applyFont="1" applyFill="1" applyBorder="1" applyAlignment="1">
      <alignment horizontal="center" vertical="center" wrapText="1"/>
    </xf>
    <xf numFmtId="0" fontId="57" fillId="0" borderId="10" xfId="0" applyFont="1" applyBorder="1" applyAlignment="1">
      <alignment horizontal="left" vertical="center" wrapText="1"/>
    </xf>
    <xf numFmtId="0" fontId="14" fillId="0" borderId="0" xfId="0" applyFont="1" applyBorder="1" applyAlignment="1">
      <alignment/>
    </xf>
    <xf numFmtId="0" fontId="46" fillId="0" borderId="0" xfId="55" applyFont="1" applyFill="1" applyBorder="1" applyAlignment="1">
      <alignment vertical="center"/>
      <protection/>
    </xf>
    <xf numFmtId="0" fontId="16" fillId="0" borderId="0" xfId="55" applyFont="1" applyFill="1" applyBorder="1" applyAlignment="1">
      <alignment horizontal="center" vertical="center"/>
      <protection/>
    </xf>
    <xf numFmtId="173" fontId="14" fillId="0" borderId="0" xfId="57" applyNumberFormat="1" applyFont="1" applyFill="1" applyBorder="1" applyAlignment="1">
      <alignment horizontal="left" vertical="center"/>
      <protection/>
    </xf>
    <xf numFmtId="0" fontId="44" fillId="0" borderId="0" xfId="0" applyFont="1" applyFill="1" applyBorder="1" applyAlignment="1">
      <alignment horizontal="center" vertical="center" wrapText="1"/>
    </xf>
    <xf numFmtId="0" fontId="45" fillId="0" borderId="18" xfId="0" applyFont="1" applyFill="1" applyBorder="1" applyAlignment="1">
      <alignment horizontal="center" vertical="center" wrapText="1"/>
    </xf>
    <xf numFmtId="0" fontId="44" fillId="0" borderId="18" xfId="0" applyFont="1" applyFill="1" applyBorder="1" applyAlignment="1">
      <alignment horizontal="center" vertical="center" wrapText="1"/>
    </xf>
    <xf numFmtId="0" fontId="14" fillId="0" borderId="0" xfId="57" applyFont="1" applyFill="1" applyAlignment="1">
      <alignment horizontal="center" vertical="center" wrapText="1"/>
      <protection/>
    </xf>
    <xf numFmtId="0" fontId="16" fillId="0" borderId="0" xfId="0" applyFont="1" applyAlignment="1">
      <alignment/>
    </xf>
    <xf numFmtId="44" fontId="14" fillId="30" borderId="19" xfId="68" applyFont="1" applyFill="1" applyBorder="1" applyAlignment="1">
      <alignment horizontal="center" vertical="center" wrapText="1"/>
    </xf>
    <xf numFmtId="0" fontId="76" fillId="32" borderId="10" xfId="0" applyFont="1" applyFill="1" applyBorder="1" applyAlignment="1">
      <alignment horizontal="left" vertical="top" wrapText="1"/>
    </xf>
    <xf numFmtId="0" fontId="76" fillId="32" borderId="0" xfId="0" applyFont="1" applyFill="1" applyAlignment="1">
      <alignment horizontal="left" vertical="top" wrapText="1"/>
    </xf>
    <xf numFmtId="0" fontId="76" fillId="0" borderId="0" xfId="56" applyFont="1" applyFill="1" applyBorder="1" applyAlignment="1">
      <alignment horizontal="left" vertical="center" wrapText="1"/>
      <protection/>
    </xf>
    <xf numFmtId="0" fontId="76" fillId="0" borderId="0" xfId="0" applyNumberFormat="1" applyFont="1" applyFill="1" applyBorder="1" applyAlignment="1">
      <alignment horizontal="center" vertical="center"/>
    </xf>
    <xf numFmtId="0" fontId="76" fillId="0" borderId="11" xfId="55" applyFont="1" applyFill="1" applyBorder="1" applyAlignment="1">
      <alignment vertical="center"/>
      <protection/>
    </xf>
    <xf numFmtId="44" fontId="76" fillId="0" borderId="0" xfId="55" applyNumberFormat="1" applyFont="1" applyFill="1" applyBorder="1" applyAlignment="1">
      <alignment vertical="center"/>
      <protection/>
    </xf>
    <xf numFmtId="0" fontId="0" fillId="0" borderId="10" xfId="0" applyFont="1" applyFill="1" applyBorder="1" applyAlignment="1">
      <alignment horizontal="center" vertical="center"/>
    </xf>
    <xf numFmtId="0" fontId="91" fillId="0" borderId="0" xfId="59" applyFont="1" applyFill="1" applyAlignment="1">
      <alignment horizontal="left" vertical="center" wrapText="1"/>
      <protection/>
    </xf>
    <xf numFmtId="0" fontId="76" fillId="0" borderId="10" xfId="0" applyFont="1" applyFill="1" applyBorder="1" applyAlignment="1">
      <alignment horizontal="left" wrapText="1"/>
    </xf>
    <xf numFmtId="0" fontId="76" fillId="0" borderId="10" xfId="59" applyNumberFormat="1" applyFont="1" applyFill="1" applyBorder="1" applyAlignment="1">
      <alignment horizontal="center" vertical="center" wrapText="1"/>
      <protection/>
    </xf>
    <xf numFmtId="0" fontId="76" fillId="0" borderId="10" xfId="57" applyFont="1" applyFill="1" applyBorder="1" applyAlignment="1">
      <alignment horizontal="center" vertical="center"/>
      <protection/>
    </xf>
    <xf numFmtId="0" fontId="76" fillId="0" borderId="10" xfId="0" applyFont="1" applyFill="1" applyBorder="1" applyAlignment="1">
      <alignment vertical="center" wrapText="1"/>
    </xf>
    <xf numFmtId="0" fontId="90" fillId="0" borderId="18" xfId="57" applyFont="1" applyFill="1" applyBorder="1" applyAlignment="1">
      <alignment vertical="center"/>
      <protection/>
    </xf>
    <xf numFmtId="0" fontId="90" fillId="0" borderId="18" xfId="57" applyFont="1" applyBorder="1" applyAlignment="1">
      <alignment vertical="center" wrapText="1"/>
      <protection/>
    </xf>
    <xf numFmtId="0" fontId="16" fillId="0" borderId="10" xfId="57" applyFont="1" applyFill="1" applyBorder="1" applyAlignment="1">
      <alignment horizontal="center" vertical="center"/>
      <protection/>
    </xf>
    <xf numFmtId="0" fontId="14" fillId="32" borderId="10" xfId="0" applyFont="1" applyFill="1" applyBorder="1" applyAlignment="1">
      <alignment horizontal="left" wrapText="1"/>
    </xf>
    <xf numFmtId="0" fontId="16" fillId="7" borderId="10" xfId="57" applyFont="1" applyFill="1" applyBorder="1" applyAlignment="1">
      <alignment horizontal="center" vertical="center" wrapText="1"/>
      <protection/>
    </xf>
    <xf numFmtId="0" fontId="14" fillId="0" borderId="10" xfId="57" applyFont="1" applyFill="1" applyBorder="1" applyAlignment="1">
      <alignment horizontal="center" vertical="center" wrapText="1"/>
      <protection/>
    </xf>
    <xf numFmtId="0" fontId="14" fillId="0" borderId="0" xfId="56" applyFont="1" applyFill="1" applyAlignment="1">
      <alignment wrapText="1"/>
      <protection/>
    </xf>
    <xf numFmtId="0" fontId="14" fillId="0" borderId="0" xfId="0" applyFont="1" applyFill="1" applyAlignment="1">
      <alignment/>
    </xf>
    <xf numFmtId="0" fontId="16" fillId="7" borderId="10" xfId="57" applyFont="1" applyFill="1" applyBorder="1" applyAlignment="1">
      <alignment horizontal="center" vertical="center" wrapText="1"/>
      <protection/>
    </xf>
    <xf numFmtId="0" fontId="14" fillId="0" borderId="0" xfId="0" applyFont="1" applyFill="1" applyAlignment="1">
      <alignment horizontal="left" vertical="top" wrapText="1"/>
    </xf>
    <xf numFmtId="44" fontId="14" fillId="0" borderId="10" xfId="70" applyNumberFormat="1" applyFont="1" applyFill="1" applyBorder="1" applyAlignment="1">
      <alignment horizontal="center" vertical="center"/>
    </xf>
    <xf numFmtId="44" fontId="14" fillId="0" borderId="10" xfId="70" applyNumberFormat="1" applyFont="1" applyFill="1" applyBorder="1" applyAlignment="1">
      <alignment horizontal="right" vertical="center"/>
    </xf>
    <xf numFmtId="1" fontId="14" fillId="0" borderId="10" xfId="70" applyNumberFormat="1" applyFont="1" applyFill="1" applyBorder="1" applyAlignment="1">
      <alignment horizontal="center" vertical="center"/>
    </xf>
    <xf numFmtId="0" fontId="14" fillId="7" borderId="10" xfId="57" applyFont="1" applyFill="1" applyBorder="1" applyAlignment="1">
      <alignment horizontal="center" vertical="center" wrapText="1"/>
      <protection/>
    </xf>
    <xf numFmtId="2" fontId="14" fillId="7" borderId="10" xfId="0" applyNumberFormat="1" applyFont="1" applyFill="1" applyBorder="1" applyAlignment="1">
      <alignment horizontal="center" vertical="center" wrapText="1"/>
    </xf>
    <xf numFmtId="44" fontId="14" fillId="30" borderId="10" xfId="70" applyFont="1" applyFill="1" applyBorder="1" applyAlignment="1">
      <alignment horizontal="center" vertical="center" wrapText="1"/>
    </xf>
    <xf numFmtId="0" fontId="0" fillId="0" borderId="0" xfId="0" applyFont="1" applyFill="1" applyAlignment="1">
      <alignment/>
    </xf>
    <xf numFmtId="173" fontId="14" fillId="0" borderId="21" xfId="57" applyNumberFormat="1" applyFont="1" applyFill="1" applyBorder="1" applyAlignment="1">
      <alignment horizontal="center" vertical="center"/>
      <protection/>
    </xf>
    <xf numFmtId="0" fontId="16" fillId="30" borderId="10" xfId="57" applyFont="1" applyFill="1" applyBorder="1" applyAlignment="1">
      <alignment horizontal="center" vertical="center" wrapText="1"/>
      <protection/>
    </xf>
    <xf numFmtId="44" fontId="14" fillId="0" borderId="0" xfId="57" applyNumberFormat="1" applyFont="1" applyFill="1" applyAlignment="1">
      <alignment vertical="center"/>
      <protection/>
    </xf>
    <xf numFmtId="44" fontId="0" fillId="0" borderId="0" xfId="0" applyNumberFormat="1" applyFont="1" applyFill="1" applyAlignment="1">
      <alignment/>
    </xf>
    <xf numFmtId="0" fontId="16" fillId="0" borderId="0" xfId="59" applyFont="1" applyFill="1" applyAlignment="1">
      <alignment horizontal="left" vertical="center" wrapText="1"/>
      <protection/>
    </xf>
    <xf numFmtId="0" fontId="16" fillId="7" borderId="10" xfId="57" applyFont="1" applyFill="1" applyBorder="1" applyAlignment="1">
      <alignment horizontal="center" vertical="center" wrapText="1"/>
      <protection/>
    </xf>
    <xf numFmtId="0" fontId="14" fillId="0" borderId="10" xfId="57" applyFont="1" applyFill="1" applyBorder="1" applyAlignment="1">
      <alignment horizontal="center" vertical="center" wrapText="1"/>
      <protection/>
    </xf>
    <xf numFmtId="0" fontId="14" fillId="0" borderId="0" xfId="56" applyFont="1" applyFill="1" applyAlignment="1">
      <alignment wrapText="1"/>
      <protection/>
    </xf>
    <xf numFmtId="0" fontId="14" fillId="0" borderId="0" xfId="0" applyFont="1" applyFill="1" applyAlignment="1">
      <alignment/>
    </xf>
    <xf numFmtId="0" fontId="14" fillId="0" borderId="10" xfId="57" applyFont="1" applyFill="1" applyBorder="1" applyAlignment="1">
      <alignment horizontal="center" vertical="center"/>
      <protection/>
    </xf>
    <xf numFmtId="0" fontId="16" fillId="0" borderId="0" xfId="59" applyFont="1" applyFill="1" applyAlignment="1">
      <alignment horizontal="left" vertical="center" wrapText="1"/>
      <protection/>
    </xf>
    <xf numFmtId="0" fontId="4" fillId="7" borderId="10" xfId="57" applyFont="1" applyFill="1" applyBorder="1" applyAlignment="1">
      <alignment horizontal="center" vertical="center" wrapText="1"/>
      <protection/>
    </xf>
    <xf numFmtId="0" fontId="9" fillId="7" borderId="22" xfId="54" applyFont="1" applyFill="1" applyBorder="1" applyAlignment="1" quotePrefix="1">
      <alignment horizontal="center" vertical="center" wrapText="1"/>
      <protection/>
    </xf>
    <xf numFmtId="0" fontId="9" fillId="7" borderId="23" xfId="54" applyFont="1" applyFill="1" applyBorder="1" applyAlignment="1">
      <alignment horizontal="center" vertical="center" wrapText="1"/>
      <protection/>
    </xf>
    <xf numFmtId="0" fontId="4" fillId="0" borderId="11" xfId="55" applyFont="1" applyFill="1" applyBorder="1" applyAlignment="1">
      <alignment horizontal="center" vertical="center"/>
      <protection/>
    </xf>
    <xf numFmtId="0" fontId="45" fillId="0" borderId="0" xfId="59" applyFont="1" applyFill="1" applyAlignment="1">
      <alignment horizontal="left" vertical="center" wrapText="1"/>
      <protection/>
    </xf>
    <xf numFmtId="0" fontId="45" fillId="7" borderId="10" xfId="57" applyFont="1" applyFill="1" applyBorder="1" applyAlignment="1">
      <alignment horizontal="center" vertical="center" wrapText="1"/>
      <protection/>
    </xf>
    <xf numFmtId="0" fontId="55" fillId="7" borderId="22" xfId="54" applyFont="1" applyFill="1" applyBorder="1" applyAlignment="1" quotePrefix="1">
      <alignment horizontal="center" vertical="center" wrapText="1"/>
      <protection/>
    </xf>
    <xf numFmtId="0" fontId="55" fillId="7" borderId="23" xfId="54" applyFont="1" applyFill="1" applyBorder="1" applyAlignment="1">
      <alignment horizontal="center" vertical="center" wrapText="1"/>
      <protection/>
    </xf>
    <xf numFmtId="0" fontId="45" fillId="0" borderId="11" xfId="55" applyFont="1" applyFill="1" applyBorder="1" applyAlignment="1">
      <alignment horizontal="center" vertical="center"/>
      <protection/>
    </xf>
    <xf numFmtId="0" fontId="16" fillId="0" borderId="0" xfId="59" applyFont="1" applyFill="1" applyAlignment="1">
      <alignment horizontal="left" vertical="center" wrapText="1"/>
      <protection/>
    </xf>
    <xf numFmtId="0" fontId="16" fillId="7" borderId="10" xfId="57" applyFont="1" applyFill="1" applyBorder="1" applyAlignment="1">
      <alignment horizontal="center" vertical="center" wrapText="1"/>
      <protection/>
    </xf>
    <xf numFmtId="0" fontId="17" fillId="7" borderId="22" xfId="54" applyFont="1" applyFill="1" applyBorder="1" applyAlignment="1" quotePrefix="1">
      <alignment horizontal="center" vertical="center" wrapText="1"/>
      <protection/>
    </xf>
    <xf numFmtId="0" fontId="17" fillId="7" borderId="23" xfId="54" applyFont="1" applyFill="1" applyBorder="1" applyAlignment="1">
      <alignment horizontal="center" vertical="center" wrapText="1"/>
      <protection/>
    </xf>
    <xf numFmtId="0" fontId="16" fillId="7" borderId="10" xfId="57" applyFont="1" applyFill="1" applyBorder="1" applyAlignment="1">
      <alignment horizontal="center" vertical="center" wrapText="1"/>
      <protection/>
    </xf>
    <xf numFmtId="0" fontId="17" fillId="7" borderId="24" xfId="54" applyFont="1" applyFill="1" applyBorder="1" applyAlignment="1" quotePrefix="1">
      <alignment horizontal="center" vertical="center" wrapText="1"/>
      <protection/>
    </xf>
    <xf numFmtId="0" fontId="17" fillId="7" borderId="23" xfId="54" applyFont="1" applyFill="1" applyBorder="1" applyAlignment="1">
      <alignment horizontal="center" vertical="center" wrapText="1"/>
      <protection/>
    </xf>
    <xf numFmtId="0" fontId="16" fillId="0" borderId="11" xfId="55" applyFont="1" applyFill="1" applyBorder="1" applyAlignment="1">
      <alignment horizontal="center" vertical="center"/>
      <protection/>
    </xf>
    <xf numFmtId="0" fontId="14" fillId="0" borderId="21" xfId="57" applyFont="1" applyFill="1" applyBorder="1" applyAlignment="1">
      <alignment horizontal="left" vertical="center" wrapText="1"/>
      <protection/>
    </xf>
    <xf numFmtId="0" fontId="14" fillId="0" borderId="25" xfId="57" applyFont="1" applyFill="1" applyBorder="1" applyAlignment="1">
      <alignment horizontal="left" vertical="center" wrapText="1"/>
      <protection/>
    </xf>
    <xf numFmtId="0" fontId="14" fillId="0" borderId="26" xfId="57" applyFont="1" applyFill="1" applyBorder="1" applyAlignment="1">
      <alignment horizontal="left" vertical="center" wrapText="1"/>
      <protection/>
    </xf>
    <xf numFmtId="0" fontId="14" fillId="30" borderId="10" xfId="57" applyFont="1" applyFill="1" applyBorder="1" applyAlignment="1">
      <alignment horizontal="center" vertical="center"/>
      <protection/>
    </xf>
    <xf numFmtId="0" fontId="14" fillId="30" borderId="21" xfId="57" applyFont="1" applyFill="1" applyBorder="1" applyAlignment="1">
      <alignment horizontal="center" vertical="center"/>
      <protection/>
    </xf>
    <xf numFmtId="0" fontId="14" fillId="30" borderId="25" xfId="57" applyFont="1" applyFill="1" applyBorder="1" applyAlignment="1">
      <alignment horizontal="center" vertical="center"/>
      <protection/>
    </xf>
    <xf numFmtId="0" fontId="14" fillId="30" borderId="26" xfId="57" applyFont="1" applyFill="1" applyBorder="1" applyAlignment="1">
      <alignment horizontal="center" vertical="center"/>
      <protection/>
    </xf>
    <xf numFmtId="0" fontId="17" fillId="7" borderId="22" xfId="54" applyFont="1" applyFill="1" applyBorder="1" applyAlignment="1" quotePrefix="1">
      <alignment horizontal="center" vertical="center" wrapText="1"/>
      <protection/>
    </xf>
    <xf numFmtId="0" fontId="14" fillId="30" borderId="21" xfId="57" applyFont="1" applyFill="1" applyBorder="1" applyAlignment="1">
      <alignment horizontal="center" vertical="center" wrapText="1"/>
      <protection/>
    </xf>
    <xf numFmtId="0" fontId="14" fillId="30" borderId="25" xfId="57" applyFont="1" applyFill="1" applyBorder="1" applyAlignment="1">
      <alignment horizontal="center" vertical="center" wrapText="1"/>
      <protection/>
    </xf>
    <xf numFmtId="0" fontId="14" fillId="30" borderId="26" xfId="57" applyFont="1" applyFill="1" applyBorder="1" applyAlignment="1">
      <alignment horizontal="center" vertical="center" wrapText="1"/>
      <protection/>
    </xf>
    <xf numFmtId="0" fontId="14" fillId="0" borderId="21" xfId="57" applyFont="1" applyFill="1" applyBorder="1" applyAlignment="1" applyProtection="1">
      <alignment horizontal="left" vertical="center" wrapText="1"/>
      <protection locked="0"/>
    </xf>
    <xf numFmtId="0" fontId="14" fillId="0" borderId="25" xfId="57" applyFont="1" applyFill="1" applyBorder="1" applyAlignment="1" applyProtection="1">
      <alignment horizontal="left" vertical="center" wrapText="1"/>
      <protection locked="0"/>
    </xf>
    <xf numFmtId="0" fontId="14" fillId="0" borderId="26" xfId="57" applyFont="1" applyFill="1" applyBorder="1" applyAlignment="1" applyProtection="1">
      <alignment horizontal="left" vertical="center" wrapText="1"/>
      <protection locked="0"/>
    </xf>
    <xf numFmtId="0" fontId="56" fillId="0" borderId="0" xfId="59" applyFont="1" applyAlignment="1">
      <alignment horizontal="left" vertical="center" wrapText="1"/>
      <protection/>
    </xf>
    <xf numFmtId="0" fontId="14" fillId="30" borderId="10" xfId="57" applyFont="1" applyFill="1" applyBorder="1" applyAlignment="1">
      <alignment horizontal="center" vertical="center" wrapText="1"/>
      <protection/>
    </xf>
    <xf numFmtId="0" fontId="87" fillId="0" borderId="0" xfId="59" applyFont="1" applyFill="1" applyAlignment="1">
      <alignment horizontal="left" vertical="center" wrapText="1"/>
      <protection/>
    </xf>
    <xf numFmtId="0" fontId="87" fillId="7" borderId="10" xfId="57" applyFont="1" applyFill="1" applyBorder="1" applyAlignment="1">
      <alignment horizontal="center" vertical="center" wrapText="1"/>
      <protection/>
    </xf>
    <xf numFmtId="0" fontId="82" fillId="7" borderId="22" xfId="54" applyFont="1" applyFill="1" applyBorder="1" applyAlignment="1" quotePrefix="1">
      <alignment horizontal="center" vertical="center" wrapText="1"/>
      <protection/>
    </xf>
    <xf numFmtId="0" fontId="82" fillId="7" borderId="23" xfId="54" applyFont="1" applyFill="1" applyBorder="1" applyAlignment="1">
      <alignment horizontal="center" vertical="center" wrapText="1"/>
      <protection/>
    </xf>
    <xf numFmtId="0" fontId="87" fillId="0" borderId="11" xfId="55" applyFont="1" applyFill="1" applyBorder="1" applyAlignment="1">
      <alignment horizontal="center" vertical="center"/>
      <protection/>
    </xf>
    <xf numFmtId="0" fontId="86" fillId="0" borderId="0" xfId="59" applyFont="1" applyFill="1" applyAlignment="1">
      <alignment horizontal="left" vertical="center" wrapText="1"/>
      <protection/>
    </xf>
    <xf numFmtId="0" fontId="84" fillId="7" borderId="22" xfId="54" applyFont="1" applyFill="1" applyBorder="1" applyAlignment="1" quotePrefix="1">
      <alignment horizontal="center" vertical="center" wrapText="1"/>
      <protection/>
    </xf>
    <xf numFmtId="0" fontId="84" fillId="7" borderId="23" xfId="54" applyFont="1" applyFill="1" applyBorder="1" applyAlignment="1">
      <alignment horizontal="center" vertical="center" wrapText="1"/>
      <protection/>
    </xf>
    <xf numFmtId="0" fontId="14" fillId="0" borderId="21" xfId="57" applyFont="1" applyBorder="1" applyAlignment="1">
      <alignment horizontal="left" vertical="center" wrapText="1"/>
      <protection/>
    </xf>
    <xf numFmtId="0" fontId="14" fillId="0" borderId="25" xfId="57" applyFont="1" applyBorder="1" applyAlignment="1">
      <alignment horizontal="left" vertical="center" wrapText="1"/>
      <protection/>
    </xf>
    <xf numFmtId="0" fontId="14" fillId="0" borderId="26" xfId="57" applyFont="1" applyBorder="1" applyAlignment="1">
      <alignment horizontal="left" vertical="center" wrapText="1"/>
      <protection/>
    </xf>
    <xf numFmtId="0" fontId="6" fillId="30" borderId="10" xfId="57" applyFont="1" applyFill="1" applyBorder="1" applyAlignment="1">
      <alignment horizontal="center" vertical="center" wrapText="1"/>
      <protection/>
    </xf>
    <xf numFmtId="0" fontId="14" fillId="0" borderId="0" xfId="56" applyFont="1" applyAlignment="1">
      <alignment wrapText="1"/>
      <protection/>
    </xf>
    <xf numFmtId="0" fontId="14" fillId="0" borderId="0" xfId="0" applyFont="1" applyAlignment="1">
      <alignment/>
    </xf>
    <xf numFmtId="0" fontId="14" fillId="0" borderId="21" xfId="57" applyFont="1" applyBorder="1" applyAlignment="1">
      <alignment vertical="center" wrapText="1"/>
      <protection/>
    </xf>
    <xf numFmtId="0" fontId="14" fillId="0" borderId="25" xfId="57" applyFont="1" applyBorder="1" applyAlignment="1">
      <alignment vertical="center" wrapText="1"/>
      <protection/>
    </xf>
    <xf numFmtId="0" fontId="14" fillId="0" borderId="26" xfId="57" applyFont="1" applyBorder="1" applyAlignment="1">
      <alignment vertical="center" wrapText="1"/>
      <protection/>
    </xf>
    <xf numFmtId="0" fontId="14" fillId="32" borderId="21" xfId="57" applyFont="1" applyFill="1" applyBorder="1" applyAlignment="1">
      <alignment horizontal="left" vertical="center" wrapText="1"/>
      <protection/>
    </xf>
    <xf numFmtId="0" fontId="14" fillId="32" borderId="25" xfId="57" applyFont="1" applyFill="1" applyBorder="1" applyAlignment="1">
      <alignment horizontal="left" vertical="center" wrapText="1"/>
      <protection/>
    </xf>
    <xf numFmtId="0" fontId="14" fillId="32" borderId="26" xfId="57" applyFont="1" applyFill="1" applyBorder="1" applyAlignment="1">
      <alignment horizontal="left" vertical="center" wrapText="1"/>
      <protection/>
    </xf>
    <xf numFmtId="0" fontId="14" fillId="0" borderId="21" xfId="57" applyFont="1" applyBorder="1" applyAlignment="1" applyProtection="1">
      <alignment horizontal="left" vertical="center" wrapText="1"/>
      <protection locked="0"/>
    </xf>
    <xf numFmtId="0" fontId="14" fillId="0" borderId="25" xfId="57" applyFont="1" applyBorder="1" applyAlignment="1" applyProtection="1">
      <alignment horizontal="left" vertical="center" wrapText="1"/>
      <protection locked="0"/>
    </xf>
    <xf numFmtId="0" fontId="14" fillId="0" borderId="26" xfId="57" applyFont="1" applyBorder="1" applyAlignment="1" applyProtection="1">
      <alignment horizontal="left" vertical="center" wrapText="1"/>
      <protection locked="0"/>
    </xf>
    <xf numFmtId="0" fontId="14" fillId="32" borderId="21" xfId="57" applyFont="1" applyFill="1" applyBorder="1" applyAlignment="1" applyProtection="1">
      <alignment wrapText="1"/>
      <protection locked="0"/>
    </xf>
    <xf numFmtId="0" fontId="14" fillId="32" borderId="25" xfId="57" applyFont="1" applyFill="1" applyBorder="1" applyAlignment="1" applyProtection="1">
      <alignment wrapText="1"/>
      <protection locked="0"/>
    </xf>
    <xf numFmtId="0" fontId="14" fillId="32" borderId="26" xfId="57" applyFont="1" applyFill="1" applyBorder="1" applyAlignment="1" applyProtection="1">
      <alignment wrapText="1"/>
      <protection locked="0"/>
    </xf>
    <xf numFmtId="0" fontId="82" fillId="7" borderId="24" xfId="54" applyFont="1" applyFill="1" applyBorder="1" applyAlignment="1" quotePrefix="1">
      <alignment horizontal="center" vertical="center" wrapText="1"/>
      <protection/>
    </xf>
    <xf numFmtId="0" fontId="14" fillId="0" borderId="10" xfId="57" applyFont="1" applyFill="1" applyBorder="1" applyAlignment="1">
      <alignment horizontal="center" vertical="center" wrapText="1"/>
      <protection/>
    </xf>
    <xf numFmtId="0" fontId="14" fillId="0" borderId="21" xfId="57" applyFont="1" applyFill="1" applyBorder="1" applyAlignment="1">
      <alignment vertical="center" wrapText="1"/>
      <protection/>
    </xf>
    <xf numFmtId="0" fontId="14" fillId="0" borderId="25" xfId="57" applyFont="1" applyFill="1" applyBorder="1" applyAlignment="1">
      <alignment vertical="center" wrapText="1"/>
      <protection/>
    </xf>
    <xf numFmtId="0" fontId="14" fillId="0" borderId="26" xfId="57" applyFont="1" applyFill="1" applyBorder="1" applyAlignment="1">
      <alignment vertical="center" wrapText="1"/>
      <protection/>
    </xf>
    <xf numFmtId="0" fontId="14" fillId="0" borderId="0" xfId="56" applyFont="1" applyFill="1" applyAlignment="1">
      <alignment wrapText="1"/>
      <protection/>
    </xf>
    <xf numFmtId="0" fontId="14" fillId="0" borderId="0" xfId="0" applyFont="1" applyFill="1" applyAlignment="1">
      <alignment/>
    </xf>
    <xf numFmtId="0" fontId="14" fillId="0" borderId="21" xfId="57" applyFont="1" applyFill="1" applyBorder="1" applyAlignment="1">
      <alignment horizontal="center" vertical="center" wrapText="1"/>
      <protection/>
    </xf>
    <xf numFmtId="0" fontId="14" fillId="0" borderId="25" xfId="57" applyFont="1" applyFill="1" applyBorder="1" applyAlignment="1">
      <alignment horizontal="center" vertical="center" wrapText="1"/>
      <protection/>
    </xf>
    <xf numFmtId="0" fontId="14" fillId="0" borderId="26" xfId="57" applyFont="1" applyFill="1" applyBorder="1" applyAlignment="1">
      <alignment horizontal="center" vertical="center" wrapText="1"/>
      <protection/>
    </xf>
    <xf numFmtId="0" fontId="14" fillId="0" borderId="21" xfId="57" applyFont="1" applyFill="1" applyBorder="1" applyAlignment="1" applyProtection="1">
      <alignment wrapText="1"/>
      <protection locked="0"/>
    </xf>
    <xf numFmtId="0" fontId="14" fillId="0" borderId="25" xfId="57" applyFont="1" applyFill="1" applyBorder="1" applyAlignment="1" applyProtection="1">
      <alignment wrapText="1"/>
      <protection locked="0"/>
    </xf>
    <xf numFmtId="0" fontId="14" fillId="0" borderId="26" xfId="57" applyFont="1" applyFill="1" applyBorder="1" applyAlignment="1" applyProtection="1">
      <alignment wrapText="1"/>
      <protection locked="0"/>
    </xf>
    <xf numFmtId="0" fontId="76" fillId="32" borderId="21" xfId="57" applyFont="1" applyFill="1" applyBorder="1" applyAlignment="1">
      <alignment horizontal="left" vertical="center" wrapText="1"/>
      <protection/>
    </xf>
    <xf numFmtId="0" fontId="76" fillId="32" borderId="25" xfId="57" applyFont="1" applyFill="1" applyBorder="1" applyAlignment="1">
      <alignment horizontal="left" vertical="center" wrapText="1"/>
      <protection/>
    </xf>
    <xf numFmtId="0" fontId="76" fillId="32" borderId="26" xfId="57" applyFont="1" applyFill="1" applyBorder="1" applyAlignment="1">
      <alignment horizontal="left" vertical="center" wrapText="1"/>
      <protection/>
    </xf>
    <xf numFmtId="0" fontId="14" fillId="0" borderId="0" xfId="59" applyFont="1" applyFill="1" applyAlignment="1">
      <alignment horizontal="left" vertical="center" wrapText="1"/>
      <protection/>
    </xf>
    <xf numFmtId="0" fontId="14" fillId="7" borderId="10" xfId="57" applyFont="1" applyFill="1" applyBorder="1" applyAlignment="1">
      <alignment horizontal="center" vertical="center" wrapText="1"/>
      <protection/>
    </xf>
    <xf numFmtId="0" fontId="14" fillId="32" borderId="10" xfId="0" applyFont="1" applyFill="1" applyBorder="1" applyAlignment="1">
      <alignment horizontal="left" vertical="center" wrapText="1"/>
    </xf>
    <xf numFmtId="0" fontId="14" fillId="0" borderId="10" xfId="57" applyFont="1" applyFill="1" applyBorder="1" applyAlignment="1">
      <alignment horizontal="center" vertical="center"/>
      <protection/>
    </xf>
    <xf numFmtId="0" fontId="43" fillId="32" borderId="10" xfId="0" applyFont="1" applyFill="1" applyBorder="1" applyAlignment="1">
      <alignment horizontal="left" vertical="top" wrapText="1"/>
    </xf>
    <xf numFmtId="49" fontId="43" fillId="32" borderId="10" xfId="0" applyNumberFormat="1" applyFont="1" applyFill="1" applyBorder="1" applyAlignment="1">
      <alignment horizontal="left" vertical="top" wrapText="1"/>
    </xf>
    <xf numFmtId="0" fontId="14" fillId="0" borderId="21" xfId="57" applyFont="1" applyFill="1" applyBorder="1" applyAlignment="1">
      <alignment horizontal="center" vertical="center"/>
      <protection/>
    </xf>
    <xf numFmtId="0" fontId="14" fillId="0" borderId="25" xfId="57" applyFont="1" applyFill="1" applyBorder="1" applyAlignment="1">
      <alignment horizontal="center" vertical="center"/>
      <protection/>
    </xf>
    <xf numFmtId="0" fontId="14" fillId="0" borderId="26" xfId="57" applyFont="1" applyFill="1" applyBorder="1" applyAlignment="1">
      <alignment horizontal="center" vertical="center"/>
      <protection/>
    </xf>
    <xf numFmtId="0" fontId="77" fillId="32" borderId="10" xfId="0" applyFont="1" applyFill="1" applyBorder="1" applyAlignment="1">
      <alignment horizontal="left" vertical="center" wrapText="1"/>
    </xf>
    <xf numFmtId="0" fontId="92" fillId="32" borderId="10" xfId="0" applyFont="1" applyFill="1" applyBorder="1" applyAlignment="1">
      <alignment horizontal="left" vertical="top" wrapText="1"/>
    </xf>
    <xf numFmtId="0" fontId="16" fillId="30" borderId="19" xfId="57" applyFont="1" applyFill="1" applyBorder="1" applyAlignment="1">
      <alignment horizontal="center" vertical="center" wrapText="1"/>
      <protection/>
    </xf>
    <xf numFmtId="0" fontId="16" fillId="30" borderId="10" xfId="57" applyFont="1" applyFill="1" applyBorder="1" applyAlignment="1">
      <alignment horizontal="center" vertical="center" wrapText="1"/>
      <protection/>
    </xf>
    <xf numFmtId="0" fontId="76" fillId="0" borderId="21" xfId="57" applyFont="1" applyFill="1" applyBorder="1" applyAlignment="1">
      <alignment horizontal="left" vertical="center" wrapText="1"/>
      <protection/>
    </xf>
    <xf numFmtId="0" fontId="76" fillId="0" borderId="25" xfId="57" applyFont="1" applyFill="1" applyBorder="1" applyAlignment="1">
      <alignment horizontal="left" vertical="center" wrapText="1"/>
      <protection/>
    </xf>
    <xf numFmtId="0" fontId="76" fillId="0" borderId="26" xfId="57" applyFont="1" applyFill="1" applyBorder="1" applyAlignment="1">
      <alignment horizontal="left" vertical="center" wrapText="1"/>
      <protection/>
    </xf>
    <xf numFmtId="0" fontId="76" fillId="0" borderId="21" xfId="57" applyFont="1" applyFill="1" applyBorder="1" applyAlignment="1" applyProtection="1">
      <alignment horizontal="left" vertical="center" wrapText="1"/>
      <protection locked="0"/>
    </xf>
    <xf numFmtId="0" fontId="76" fillId="0" borderId="25" xfId="57" applyFont="1" applyFill="1" applyBorder="1" applyAlignment="1" applyProtection="1">
      <alignment horizontal="left" vertical="center" wrapText="1"/>
      <protection locked="0"/>
    </xf>
    <xf numFmtId="0" fontId="76" fillId="0" borderId="26" xfId="57" applyFont="1" applyFill="1" applyBorder="1" applyAlignment="1" applyProtection="1">
      <alignment horizontal="left" vertical="center" wrapText="1"/>
      <protection locked="0"/>
    </xf>
  </cellXfs>
  <cellStyles count="5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_Arkusz11" xfId="53"/>
    <cellStyle name="Normalny_Arkusz13" xfId="54"/>
    <cellStyle name="Normalny_Arkusz5" xfId="55"/>
    <cellStyle name="Normalny_Arkusz9" xfId="56"/>
    <cellStyle name="Normalny_kardiowert_w2-zal2" xfId="57"/>
    <cellStyle name="Normalny_pak. nr 1, 2009" xfId="58"/>
    <cellStyle name="Normalny_Przedmiot zamówienia - załącznik2" xfId="59"/>
    <cellStyle name="Obliczenia" xfId="60"/>
    <cellStyle name="Followed Hyperlink" xfId="61"/>
    <cellStyle name="Percent" xfId="62"/>
    <cellStyle name="Suma" xfId="63"/>
    <cellStyle name="Tekst objaśnienia" xfId="64"/>
    <cellStyle name="Tekst ostrzeżenia" xfId="65"/>
    <cellStyle name="Tytuł" xfId="66"/>
    <cellStyle name="Uwaga" xfId="67"/>
    <cellStyle name="Currency" xfId="68"/>
    <cellStyle name="Currency [0]" xfId="69"/>
    <cellStyle name="Walutowy 2" xfId="70"/>
    <cellStyle name="Zły"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L42"/>
  <sheetViews>
    <sheetView zoomScale="90" zoomScaleNormal="90" zoomScaleSheetLayoutView="80" zoomScalePageLayoutView="90" workbookViewId="0" topLeftCell="A1">
      <selection activeCell="Q6" sqref="Q6"/>
    </sheetView>
  </sheetViews>
  <sheetFormatPr defaultColWidth="9.00390625" defaultRowHeight="12.75"/>
  <cols>
    <col min="1" max="1" width="8.25390625" style="48" customWidth="1"/>
    <col min="2" max="2" width="31.75390625" style="15" customWidth="1"/>
    <col min="3" max="3" width="11.00390625" style="15" customWidth="1"/>
    <col min="4" max="4" width="7.875" style="15" customWidth="1"/>
    <col min="5" max="5" width="12.75390625" style="37" customWidth="1"/>
    <col min="6" max="6" width="16.25390625" style="37" customWidth="1"/>
    <col min="7" max="7" width="14.375" style="37" customWidth="1"/>
    <col min="8" max="8" width="16.125" style="37" customWidth="1"/>
    <col min="9" max="9" width="5.75390625" style="37" customWidth="1"/>
    <col min="10" max="10" width="14.875" style="37" customWidth="1"/>
    <col min="11" max="11" width="10.125" style="37" customWidth="1"/>
    <col min="12" max="12" width="19.375" style="15" customWidth="1"/>
    <col min="13" max="16384" width="9.125" style="15" customWidth="1"/>
  </cols>
  <sheetData>
    <row r="1" spans="1:11" ht="15">
      <c r="A1" s="376" t="s">
        <v>323</v>
      </c>
      <c r="B1" s="376"/>
      <c r="C1" s="376"/>
      <c r="D1" s="376"/>
      <c r="E1" s="376"/>
      <c r="F1" s="376"/>
      <c r="G1" s="376"/>
      <c r="H1" s="376"/>
      <c r="I1" s="376"/>
      <c r="J1" s="376"/>
      <c r="K1" s="14"/>
    </row>
    <row r="2" spans="1:12" s="16" customFormat="1" ht="51">
      <c r="A2" s="377" t="s">
        <v>0</v>
      </c>
      <c r="B2" s="377"/>
      <c r="C2" s="41" t="s">
        <v>7</v>
      </c>
      <c r="D2" s="41" t="s">
        <v>1</v>
      </c>
      <c r="E2" s="42" t="s">
        <v>8</v>
      </c>
      <c r="F2" s="41" t="s">
        <v>2</v>
      </c>
      <c r="G2" s="41" t="s">
        <v>9</v>
      </c>
      <c r="H2" s="41" t="s">
        <v>3</v>
      </c>
      <c r="I2" s="41" t="s">
        <v>10</v>
      </c>
      <c r="J2" s="41" t="s">
        <v>4</v>
      </c>
      <c r="K2" s="41" t="s">
        <v>23</v>
      </c>
      <c r="L2" s="43" t="s">
        <v>24</v>
      </c>
    </row>
    <row r="3" spans="1:12" s="18" customFormat="1" ht="12">
      <c r="A3" s="378" t="s">
        <v>14</v>
      </c>
      <c r="B3" s="379"/>
      <c r="C3" s="93" t="s">
        <v>15</v>
      </c>
      <c r="D3" s="94" t="s">
        <v>16</v>
      </c>
      <c r="E3" s="95" t="s">
        <v>17</v>
      </c>
      <c r="F3" s="95" t="s">
        <v>18</v>
      </c>
      <c r="G3" s="96" t="s">
        <v>19</v>
      </c>
      <c r="H3" s="97" t="s">
        <v>20</v>
      </c>
      <c r="I3" s="98" t="s">
        <v>21</v>
      </c>
      <c r="J3" s="99" t="s">
        <v>22</v>
      </c>
      <c r="K3" s="100">
        <v>10</v>
      </c>
      <c r="L3" s="101">
        <v>11</v>
      </c>
    </row>
    <row r="4" spans="1:12" s="16" customFormat="1" ht="102">
      <c r="A4" s="6">
        <v>1</v>
      </c>
      <c r="B4" s="19" t="s">
        <v>42</v>
      </c>
      <c r="C4" s="20">
        <v>6</v>
      </c>
      <c r="D4" s="20" t="s">
        <v>5</v>
      </c>
      <c r="E4" s="21"/>
      <c r="F4" s="44"/>
      <c r="G4" s="22">
        <f>ROUND(F4*(1+(I4/100)),2)</f>
        <v>0</v>
      </c>
      <c r="H4" s="23">
        <f>C4*F4</f>
        <v>0</v>
      </c>
      <c r="I4" s="24">
        <v>8</v>
      </c>
      <c r="J4" s="23">
        <f>H4+H4*I4/100</f>
        <v>0</v>
      </c>
      <c r="K4" s="25">
        <v>1</v>
      </c>
      <c r="L4" s="17"/>
    </row>
    <row r="5" spans="1:12" s="16" customFormat="1" ht="149.25" customHeight="1">
      <c r="A5" s="6">
        <v>2</v>
      </c>
      <c r="B5" s="26" t="s">
        <v>31</v>
      </c>
      <c r="C5" s="20">
        <v>6</v>
      </c>
      <c r="D5" s="20" t="s">
        <v>25</v>
      </c>
      <c r="E5" s="21"/>
      <c r="F5" s="44"/>
      <c r="G5" s="22">
        <f>ROUND(F5*(1+(I5/100)),2)</f>
        <v>0</v>
      </c>
      <c r="H5" s="23">
        <f aca="true" t="shared" si="0" ref="H5:H24">C5*F5</f>
        <v>0</v>
      </c>
      <c r="I5" s="24">
        <v>8</v>
      </c>
      <c r="J5" s="23">
        <f aca="true" t="shared" si="1" ref="J5:J24">H5+H5*I5/100</f>
        <v>0</v>
      </c>
      <c r="K5" s="25">
        <v>20</v>
      </c>
      <c r="L5" s="17"/>
    </row>
    <row r="6" spans="1:12" s="16" customFormat="1" ht="102">
      <c r="A6" s="6">
        <v>3</v>
      </c>
      <c r="B6" s="26" t="s">
        <v>43</v>
      </c>
      <c r="C6" s="20">
        <v>20</v>
      </c>
      <c r="D6" s="20" t="s">
        <v>25</v>
      </c>
      <c r="E6" s="21"/>
      <c r="F6" s="44"/>
      <c r="G6" s="22">
        <f aca="true" t="shared" si="2" ref="G6:G24">ROUND(F6*(1+(I6/100)),2)</f>
        <v>0</v>
      </c>
      <c r="H6" s="23">
        <f t="shared" si="0"/>
        <v>0</v>
      </c>
      <c r="I6" s="24">
        <v>8</v>
      </c>
      <c r="J6" s="23">
        <f t="shared" si="1"/>
        <v>0</v>
      </c>
      <c r="K6" s="25">
        <v>5</v>
      </c>
      <c r="L6" s="17"/>
    </row>
    <row r="7" spans="1:12" s="16" customFormat="1" ht="118.5" customHeight="1">
      <c r="A7" s="6">
        <v>4</v>
      </c>
      <c r="B7" s="26" t="s">
        <v>32</v>
      </c>
      <c r="C7" s="20">
        <v>6</v>
      </c>
      <c r="D7" s="20" t="s">
        <v>25</v>
      </c>
      <c r="E7" s="21"/>
      <c r="F7" s="44"/>
      <c r="G7" s="22">
        <f t="shared" si="2"/>
        <v>0</v>
      </c>
      <c r="H7" s="23">
        <f t="shared" si="0"/>
        <v>0</v>
      </c>
      <c r="I7" s="24">
        <v>8</v>
      </c>
      <c r="J7" s="23">
        <f t="shared" si="1"/>
        <v>0</v>
      </c>
      <c r="K7" s="25">
        <v>20</v>
      </c>
      <c r="L7" s="17"/>
    </row>
    <row r="8" spans="1:12" s="16" customFormat="1" ht="38.25">
      <c r="A8" s="6">
        <v>5</v>
      </c>
      <c r="B8" s="26" t="s">
        <v>33</v>
      </c>
      <c r="C8" s="20">
        <v>2</v>
      </c>
      <c r="D8" s="20" t="s">
        <v>5</v>
      </c>
      <c r="E8" s="21"/>
      <c r="F8" s="44"/>
      <c r="G8" s="22">
        <f t="shared" si="2"/>
        <v>0</v>
      </c>
      <c r="H8" s="23">
        <f t="shared" si="0"/>
        <v>0</v>
      </c>
      <c r="I8" s="24">
        <v>8</v>
      </c>
      <c r="J8" s="23">
        <f t="shared" si="1"/>
        <v>0</v>
      </c>
      <c r="K8" s="25">
        <v>1</v>
      </c>
      <c r="L8" s="17"/>
    </row>
    <row r="9" spans="1:12" s="16" customFormat="1" ht="38.25">
      <c r="A9" s="6">
        <v>6</v>
      </c>
      <c r="B9" s="26" t="s">
        <v>34</v>
      </c>
      <c r="C9" s="20">
        <v>2</v>
      </c>
      <c r="D9" s="20" t="s">
        <v>5</v>
      </c>
      <c r="E9" s="21"/>
      <c r="F9" s="44"/>
      <c r="G9" s="22">
        <f t="shared" si="2"/>
        <v>0</v>
      </c>
      <c r="H9" s="23">
        <f t="shared" si="0"/>
        <v>0</v>
      </c>
      <c r="I9" s="24">
        <v>8</v>
      </c>
      <c r="J9" s="23">
        <f t="shared" si="1"/>
        <v>0</v>
      </c>
      <c r="K9" s="25">
        <v>1</v>
      </c>
      <c r="L9" s="17"/>
    </row>
    <row r="10" spans="1:12" s="16" customFormat="1" ht="51">
      <c r="A10" s="6">
        <v>7</v>
      </c>
      <c r="B10" s="26" t="s">
        <v>35</v>
      </c>
      <c r="C10" s="20">
        <v>2</v>
      </c>
      <c r="D10" s="20" t="s">
        <v>5</v>
      </c>
      <c r="E10" s="21"/>
      <c r="F10" s="44"/>
      <c r="G10" s="22">
        <f t="shared" si="2"/>
        <v>0</v>
      </c>
      <c r="H10" s="23">
        <f t="shared" si="0"/>
        <v>0</v>
      </c>
      <c r="I10" s="24">
        <v>8</v>
      </c>
      <c r="J10" s="23">
        <f t="shared" si="1"/>
        <v>0</v>
      </c>
      <c r="K10" s="25">
        <v>1</v>
      </c>
      <c r="L10" s="17"/>
    </row>
    <row r="11" spans="1:12" s="16" customFormat="1" ht="38.25">
      <c r="A11" s="6">
        <v>8</v>
      </c>
      <c r="B11" s="26" t="s">
        <v>36</v>
      </c>
      <c r="C11" s="20">
        <v>2</v>
      </c>
      <c r="D11" s="20" t="s">
        <v>5</v>
      </c>
      <c r="E11" s="21"/>
      <c r="F11" s="44"/>
      <c r="G11" s="22">
        <f t="shared" si="2"/>
        <v>0</v>
      </c>
      <c r="H11" s="23">
        <f t="shared" si="0"/>
        <v>0</v>
      </c>
      <c r="I11" s="24">
        <v>8</v>
      </c>
      <c r="J11" s="23">
        <f t="shared" si="1"/>
        <v>0</v>
      </c>
      <c r="K11" s="25">
        <v>1</v>
      </c>
      <c r="L11" s="17"/>
    </row>
    <row r="12" spans="1:12" s="16" customFormat="1" ht="51">
      <c r="A12" s="6">
        <v>9</v>
      </c>
      <c r="B12" s="26" t="s">
        <v>37</v>
      </c>
      <c r="C12" s="20">
        <v>2</v>
      </c>
      <c r="D12" s="20" t="s">
        <v>5</v>
      </c>
      <c r="E12" s="21"/>
      <c r="F12" s="44"/>
      <c r="G12" s="22">
        <f t="shared" si="2"/>
        <v>0</v>
      </c>
      <c r="H12" s="23">
        <f t="shared" si="0"/>
        <v>0</v>
      </c>
      <c r="I12" s="24">
        <v>8</v>
      </c>
      <c r="J12" s="23">
        <f t="shared" si="1"/>
        <v>0</v>
      </c>
      <c r="K12" s="25">
        <v>1</v>
      </c>
      <c r="L12" s="17"/>
    </row>
    <row r="13" spans="1:12" s="16" customFormat="1" ht="51">
      <c r="A13" s="6">
        <v>10</v>
      </c>
      <c r="B13" s="26" t="s">
        <v>38</v>
      </c>
      <c r="C13" s="20">
        <v>2</v>
      </c>
      <c r="D13" s="20" t="s">
        <v>5</v>
      </c>
      <c r="E13" s="21"/>
      <c r="F13" s="44"/>
      <c r="G13" s="22">
        <f t="shared" si="2"/>
        <v>0</v>
      </c>
      <c r="H13" s="23">
        <f t="shared" si="0"/>
        <v>0</v>
      </c>
      <c r="I13" s="24">
        <v>8</v>
      </c>
      <c r="J13" s="23">
        <f t="shared" si="1"/>
        <v>0</v>
      </c>
      <c r="K13" s="25">
        <v>1</v>
      </c>
      <c r="L13" s="17"/>
    </row>
    <row r="14" spans="1:12" s="16" customFormat="1" ht="38.25">
      <c r="A14" s="6">
        <v>11</v>
      </c>
      <c r="B14" s="26" t="s">
        <v>39</v>
      </c>
      <c r="C14" s="20">
        <v>2</v>
      </c>
      <c r="D14" s="20" t="s">
        <v>5</v>
      </c>
      <c r="E14" s="21"/>
      <c r="F14" s="44"/>
      <c r="G14" s="22">
        <f t="shared" si="2"/>
        <v>0</v>
      </c>
      <c r="H14" s="23">
        <f t="shared" si="0"/>
        <v>0</v>
      </c>
      <c r="I14" s="24">
        <v>8</v>
      </c>
      <c r="J14" s="23">
        <f t="shared" si="1"/>
        <v>0</v>
      </c>
      <c r="K14" s="25">
        <v>1</v>
      </c>
      <c r="L14" s="17"/>
    </row>
    <row r="15" spans="1:12" s="16" customFormat="1" ht="14.25">
      <c r="A15" s="6">
        <v>12</v>
      </c>
      <c r="B15" s="26" t="s">
        <v>40</v>
      </c>
      <c r="C15" s="20">
        <v>6</v>
      </c>
      <c r="D15" s="20" t="s">
        <v>5</v>
      </c>
      <c r="E15" s="21"/>
      <c r="F15" s="44"/>
      <c r="G15" s="22">
        <f t="shared" si="2"/>
        <v>0</v>
      </c>
      <c r="H15" s="23">
        <f t="shared" si="0"/>
        <v>0</v>
      </c>
      <c r="I15" s="24">
        <v>8</v>
      </c>
      <c r="J15" s="23">
        <f t="shared" si="1"/>
        <v>0</v>
      </c>
      <c r="K15" s="25">
        <v>1</v>
      </c>
      <c r="L15" s="17"/>
    </row>
    <row r="16" spans="1:12" s="16" customFormat="1" ht="14.25">
      <c r="A16" s="6">
        <v>13</v>
      </c>
      <c r="B16" s="27" t="s">
        <v>152</v>
      </c>
      <c r="C16" s="28">
        <v>2</v>
      </c>
      <c r="D16" s="28" t="s">
        <v>5</v>
      </c>
      <c r="E16" s="29"/>
      <c r="F16" s="45"/>
      <c r="G16" s="22">
        <f t="shared" si="2"/>
        <v>0</v>
      </c>
      <c r="H16" s="23">
        <f t="shared" si="0"/>
        <v>0</v>
      </c>
      <c r="I16" s="24">
        <v>8</v>
      </c>
      <c r="J16" s="23">
        <f t="shared" si="1"/>
        <v>0</v>
      </c>
      <c r="K16" s="25">
        <v>1</v>
      </c>
      <c r="L16" s="17"/>
    </row>
    <row r="17" spans="1:12" s="16" customFormat="1" ht="51">
      <c r="A17" s="6">
        <v>14</v>
      </c>
      <c r="B17" s="26" t="s">
        <v>37</v>
      </c>
      <c r="C17" s="20">
        <v>2</v>
      </c>
      <c r="D17" s="20" t="s">
        <v>5</v>
      </c>
      <c r="E17" s="21"/>
      <c r="F17" s="44"/>
      <c r="G17" s="22">
        <f t="shared" si="2"/>
        <v>0</v>
      </c>
      <c r="H17" s="23">
        <f t="shared" si="0"/>
        <v>0</v>
      </c>
      <c r="I17" s="24">
        <v>8</v>
      </c>
      <c r="J17" s="23">
        <f t="shared" si="1"/>
        <v>0</v>
      </c>
      <c r="K17" s="25">
        <v>1</v>
      </c>
      <c r="L17" s="17"/>
    </row>
    <row r="18" spans="1:12" s="16" customFormat="1" ht="25.5">
      <c r="A18" s="6">
        <v>15</v>
      </c>
      <c r="B18" s="27" t="s">
        <v>147</v>
      </c>
      <c r="C18" s="28">
        <v>2</v>
      </c>
      <c r="D18" s="28" t="s">
        <v>5</v>
      </c>
      <c r="E18" s="29"/>
      <c r="F18" s="45"/>
      <c r="G18" s="22">
        <f t="shared" si="2"/>
        <v>0</v>
      </c>
      <c r="H18" s="23">
        <f t="shared" si="0"/>
        <v>0</v>
      </c>
      <c r="I18" s="24">
        <v>8</v>
      </c>
      <c r="J18" s="23">
        <f t="shared" si="1"/>
        <v>0</v>
      </c>
      <c r="K18" s="25">
        <v>1</v>
      </c>
      <c r="L18" s="17"/>
    </row>
    <row r="19" spans="1:12" s="16" customFormat="1" ht="89.25">
      <c r="A19" s="6">
        <v>16</v>
      </c>
      <c r="B19" s="27" t="s">
        <v>148</v>
      </c>
      <c r="C19" s="28">
        <v>2</v>
      </c>
      <c r="D19" s="28" t="s">
        <v>5</v>
      </c>
      <c r="E19" s="29"/>
      <c r="F19" s="45"/>
      <c r="G19" s="22">
        <f t="shared" si="2"/>
        <v>0</v>
      </c>
      <c r="H19" s="23">
        <f t="shared" si="0"/>
        <v>0</v>
      </c>
      <c r="I19" s="24">
        <v>8</v>
      </c>
      <c r="J19" s="23">
        <f t="shared" si="1"/>
        <v>0</v>
      </c>
      <c r="K19" s="25">
        <v>1</v>
      </c>
      <c r="L19" s="17"/>
    </row>
    <row r="20" spans="1:12" s="16" customFormat="1" ht="76.5">
      <c r="A20" s="6">
        <v>17</v>
      </c>
      <c r="B20" s="27" t="s">
        <v>149</v>
      </c>
      <c r="C20" s="28">
        <v>2</v>
      </c>
      <c r="D20" s="28" t="s">
        <v>5</v>
      </c>
      <c r="E20" s="29"/>
      <c r="F20" s="45"/>
      <c r="G20" s="22">
        <f t="shared" si="2"/>
        <v>0</v>
      </c>
      <c r="H20" s="23">
        <f t="shared" si="0"/>
        <v>0</v>
      </c>
      <c r="I20" s="24">
        <v>8</v>
      </c>
      <c r="J20" s="23">
        <f t="shared" si="1"/>
        <v>0</v>
      </c>
      <c r="K20" s="25">
        <v>1</v>
      </c>
      <c r="L20" s="17"/>
    </row>
    <row r="21" spans="1:12" s="16" customFormat="1" ht="76.5">
      <c r="A21" s="6">
        <v>18</v>
      </c>
      <c r="B21" s="27" t="s">
        <v>150</v>
      </c>
      <c r="C21" s="28">
        <v>2</v>
      </c>
      <c r="D21" s="28" t="s">
        <v>5</v>
      </c>
      <c r="E21" s="29"/>
      <c r="F21" s="45"/>
      <c r="G21" s="22">
        <f t="shared" si="2"/>
        <v>0</v>
      </c>
      <c r="H21" s="23">
        <f t="shared" si="0"/>
        <v>0</v>
      </c>
      <c r="I21" s="24">
        <v>8</v>
      </c>
      <c r="J21" s="23">
        <f t="shared" si="1"/>
        <v>0</v>
      </c>
      <c r="K21" s="25">
        <v>1</v>
      </c>
      <c r="L21" s="17"/>
    </row>
    <row r="22" spans="1:12" s="16" customFormat="1" ht="76.5">
      <c r="A22" s="6">
        <v>19</v>
      </c>
      <c r="B22" s="27" t="s">
        <v>151</v>
      </c>
      <c r="C22" s="28">
        <v>2</v>
      </c>
      <c r="D22" s="28" t="s">
        <v>5</v>
      </c>
      <c r="E22" s="29"/>
      <c r="F22" s="45"/>
      <c r="G22" s="22">
        <f t="shared" si="2"/>
        <v>0</v>
      </c>
      <c r="H22" s="23">
        <f t="shared" si="0"/>
        <v>0</v>
      </c>
      <c r="I22" s="24">
        <v>8</v>
      </c>
      <c r="J22" s="23">
        <f t="shared" si="1"/>
        <v>0</v>
      </c>
      <c r="K22" s="25">
        <v>1</v>
      </c>
      <c r="L22" s="17"/>
    </row>
    <row r="23" spans="1:12" s="16" customFormat="1" ht="14.25">
      <c r="A23" s="6">
        <v>20</v>
      </c>
      <c r="B23" s="27" t="s">
        <v>153</v>
      </c>
      <c r="C23" s="28">
        <v>2</v>
      </c>
      <c r="D23" s="28" t="s">
        <v>5</v>
      </c>
      <c r="E23" s="29"/>
      <c r="F23" s="45"/>
      <c r="G23" s="22">
        <f t="shared" si="2"/>
        <v>0</v>
      </c>
      <c r="H23" s="23">
        <f t="shared" si="0"/>
        <v>0</v>
      </c>
      <c r="I23" s="24">
        <v>8</v>
      </c>
      <c r="J23" s="23">
        <f t="shared" si="1"/>
        <v>0</v>
      </c>
      <c r="K23" s="25">
        <v>1</v>
      </c>
      <c r="L23" s="17"/>
    </row>
    <row r="24" spans="1:12" s="16" customFormat="1" ht="89.25">
      <c r="A24" s="6">
        <v>21</v>
      </c>
      <c r="B24" s="27" t="s">
        <v>41</v>
      </c>
      <c r="C24" s="28">
        <v>10</v>
      </c>
      <c r="D24" s="28" t="s">
        <v>5</v>
      </c>
      <c r="E24" s="29"/>
      <c r="F24" s="45"/>
      <c r="G24" s="22">
        <f t="shared" si="2"/>
        <v>0</v>
      </c>
      <c r="H24" s="23">
        <f t="shared" si="0"/>
        <v>0</v>
      </c>
      <c r="I24" s="24">
        <v>8</v>
      </c>
      <c r="J24" s="23">
        <f t="shared" si="1"/>
        <v>0</v>
      </c>
      <c r="K24" s="25">
        <v>1</v>
      </c>
      <c r="L24" s="17"/>
    </row>
    <row r="25" spans="1:12" s="35" customFormat="1" ht="12.75">
      <c r="A25" s="30"/>
      <c r="B25" s="30"/>
      <c r="C25" s="31"/>
      <c r="D25" s="32"/>
      <c r="E25" s="33"/>
      <c r="F25" s="380" t="s">
        <v>12</v>
      </c>
      <c r="G25" s="380"/>
      <c r="H25" s="46">
        <f>SUM(H4:H24)</f>
        <v>0</v>
      </c>
      <c r="I25" s="33"/>
      <c r="J25" s="46">
        <f>SUM(J4:J24)</f>
        <v>0</v>
      </c>
      <c r="K25" s="34"/>
      <c r="L25" s="15"/>
    </row>
    <row r="26" spans="1:11" s="56" customFormat="1" ht="12">
      <c r="A26" s="55" t="s">
        <v>11</v>
      </c>
      <c r="E26" s="57"/>
      <c r="F26" s="58"/>
      <c r="G26" s="59"/>
      <c r="H26" s="57"/>
      <c r="I26" s="57"/>
      <c r="J26" s="57"/>
      <c r="K26" s="57"/>
    </row>
    <row r="27" spans="1:11" s="56" customFormat="1" ht="12">
      <c r="A27" s="60" t="s">
        <v>6</v>
      </c>
      <c r="B27" s="60"/>
      <c r="C27" s="60"/>
      <c r="D27" s="60"/>
      <c r="E27" s="60"/>
      <c r="F27" s="61"/>
      <c r="I27" s="62"/>
      <c r="J27" s="62"/>
      <c r="K27" s="57"/>
    </row>
    <row r="28" spans="1:11" s="56" customFormat="1" ht="12">
      <c r="A28" s="63" t="s">
        <v>13</v>
      </c>
      <c r="E28" s="57"/>
      <c r="F28" s="57"/>
      <c r="G28" s="57"/>
      <c r="H28" s="57"/>
      <c r="I28" s="57"/>
      <c r="J28" s="57"/>
      <c r="K28" s="57"/>
    </row>
    <row r="29" spans="1:11" s="65" customFormat="1" ht="12.75">
      <c r="A29" s="64"/>
      <c r="E29" s="66"/>
      <c r="F29" s="66"/>
      <c r="G29" s="66"/>
      <c r="H29" s="66"/>
      <c r="I29" s="66"/>
      <c r="J29" s="66"/>
      <c r="K29" s="66"/>
    </row>
    <row r="30" spans="1:11" s="65" customFormat="1" ht="12.75">
      <c r="A30" s="67"/>
      <c r="E30" s="66"/>
      <c r="F30" s="66"/>
      <c r="G30" s="66"/>
      <c r="H30" s="66"/>
      <c r="I30" s="66"/>
      <c r="J30" s="66" t="s">
        <v>291</v>
      </c>
      <c r="K30" s="66"/>
    </row>
    <row r="31" spans="1:11" s="65" customFormat="1" ht="12.75">
      <c r="A31" s="67"/>
      <c r="E31" s="66"/>
      <c r="F31" s="66"/>
      <c r="G31" s="66"/>
      <c r="H31" s="66"/>
      <c r="I31" s="66"/>
      <c r="J31" s="66"/>
      <c r="K31" s="66"/>
    </row>
    <row r="32" ht="12.75">
      <c r="H32" s="40"/>
    </row>
    <row r="36" ht="12.75">
      <c r="L36" s="36"/>
    </row>
    <row r="37" ht="12.75">
      <c r="L37" s="36"/>
    </row>
    <row r="38" ht="12.75">
      <c r="L38" s="36"/>
    </row>
    <row r="39" ht="12.75">
      <c r="L39" s="36"/>
    </row>
    <row r="40" ht="12.75">
      <c r="L40" s="36"/>
    </row>
    <row r="41" ht="12.75">
      <c r="L41" s="36"/>
    </row>
    <row r="42" ht="12.75">
      <c r="L42" s="36"/>
    </row>
  </sheetData>
  <sheetProtection/>
  <mergeCells count="4">
    <mergeCell ref="A1:J1"/>
    <mergeCell ref="A2:B2"/>
    <mergeCell ref="A3:B3"/>
    <mergeCell ref="F25:G25"/>
  </mergeCells>
  <printOptions/>
  <pageMargins left="0.28" right="0.26" top="1" bottom="0.51" header="0.33" footer="0.23"/>
  <pageSetup fitToHeight="0" horizontalDpi="600" verticalDpi="600" orientation="landscape" paperSize="9" scale="83" r:id="rId1"/>
  <headerFooter alignWithMargins="0">
    <oddHeader>&amp;LNr sprawy ZP/28/2020&amp;CFormularz asortymentowo-cenowy
&amp;RZałącznik nr 2 do SIWZ</oddHeader>
    <oddFooter>&amp;CStrona &amp;P z &amp;N&amp;R&amp;A</oddFooter>
  </headerFooter>
  <rowBreaks count="2" manualBreakCount="2">
    <brk id="6" max="255" man="1"/>
    <brk id="14" max="255" man="1"/>
  </rowBreaks>
</worksheet>
</file>

<file path=xl/worksheets/sheet10.xml><?xml version="1.0" encoding="utf-8"?>
<worksheet xmlns="http://schemas.openxmlformats.org/spreadsheetml/2006/main" xmlns:r="http://schemas.openxmlformats.org/officeDocument/2006/relationships">
  <sheetPr>
    <tabColor theme="0"/>
  </sheetPr>
  <dimension ref="A1:L26"/>
  <sheetViews>
    <sheetView zoomScale="90" zoomScaleNormal="90" zoomScaleSheetLayoutView="80" zoomScalePageLayoutView="70" workbookViewId="0" topLeftCell="A2">
      <selection activeCell="F4" sqref="F4:F7"/>
    </sheetView>
  </sheetViews>
  <sheetFormatPr defaultColWidth="9.00390625" defaultRowHeight="12.75"/>
  <cols>
    <col min="1" max="1" width="8.25390625" style="110" customWidth="1"/>
    <col min="2" max="2" width="31.75390625" style="110" customWidth="1"/>
    <col min="3" max="3" width="11.00390625" style="110" customWidth="1"/>
    <col min="4" max="4" width="7.875" style="110" customWidth="1"/>
    <col min="5" max="5" width="12.75390625" style="112" customWidth="1"/>
    <col min="6" max="6" width="13.75390625" style="112" customWidth="1"/>
    <col min="7" max="7" width="11.875" style="112" customWidth="1"/>
    <col min="8" max="8" width="16.125" style="112" customWidth="1"/>
    <col min="9" max="9" width="5.75390625" style="112" customWidth="1"/>
    <col min="10" max="10" width="14.875" style="112" customWidth="1"/>
    <col min="11" max="11" width="10.125" style="112" customWidth="1"/>
    <col min="12" max="12" width="19.375" style="110" customWidth="1"/>
    <col min="13" max="16384" width="9.125" style="110" customWidth="1"/>
  </cols>
  <sheetData>
    <row r="1" spans="1:11" ht="21.75" customHeight="1">
      <c r="A1" s="408" t="s">
        <v>329</v>
      </c>
      <c r="B1" s="408"/>
      <c r="C1" s="408"/>
      <c r="D1" s="408"/>
      <c r="E1" s="408"/>
      <c r="F1" s="408"/>
      <c r="G1" s="408"/>
      <c r="H1" s="408"/>
      <c r="I1" s="408"/>
      <c r="J1" s="408"/>
      <c r="K1" s="321"/>
    </row>
    <row r="2" spans="1:12" s="111" customFormat="1" ht="52.5" customHeight="1">
      <c r="A2" s="390" t="s">
        <v>0</v>
      </c>
      <c r="B2" s="390"/>
      <c r="C2" s="276" t="s">
        <v>7</v>
      </c>
      <c r="D2" s="276" t="s">
        <v>1</v>
      </c>
      <c r="E2" s="276" t="s">
        <v>8</v>
      </c>
      <c r="F2" s="276" t="s">
        <v>2</v>
      </c>
      <c r="G2" s="276" t="s">
        <v>9</v>
      </c>
      <c r="H2" s="276" t="s">
        <v>3</v>
      </c>
      <c r="I2" s="276" t="s">
        <v>10</v>
      </c>
      <c r="J2" s="276" t="s">
        <v>4</v>
      </c>
      <c r="K2" s="276" t="s">
        <v>23</v>
      </c>
      <c r="L2" s="292" t="s">
        <v>24</v>
      </c>
    </row>
    <row r="3" spans="1:12" s="322" customFormat="1" ht="13.5" customHeight="1">
      <c r="A3" s="383" t="s">
        <v>14</v>
      </c>
      <c r="B3" s="384"/>
      <c r="C3" s="293" t="s">
        <v>15</v>
      </c>
      <c r="D3" s="294" t="s">
        <v>16</v>
      </c>
      <c r="E3" s="295" t="s">
        <v>17</v>
      </c>
      <c r="F3" s="295" t="s">
        <v>18</v>
      </c>
      <c r="G3" s="296" t="s">
        <v>19</v>
      </c>
      <c r="H3" s="297" t="s">
        <v>20</v>
      </c>
      <c r="I3" s="298" t="s">
        <v>21</v>
      </c>
      <c r="J3" s="299" t="s">
        <v>22</v>
      </c>
      <c r="K3" s="300">
        <v>10</v>
      </c>
      <c r="L3" s="301">
        <v>11</v>
      </c>
    </row>
    <row r="4" spans="1:12" s="111" customFormat="1" ht="121.5" customHeight="1">
      <c r="A4" s="323">
        <v>1</v>
      </c>
      <c r="B4" s="7" t="s">
        <v>304</v>
      </c>
      <c r="C4" s="176">
        <v>190</v>
      </c>
      <c r="D4" s="176" t="s">
        <v>5</v>
      </c>
      <c r="E4" s="177"/>
      <c r="F4" s="324"/>
      <c r="G4" s="169">
        <f>ROUND(F4*(1+(I4/100)),2)</f>
        <v>0</v>
      </c>
      <c r="H4" s="170">
        <f>C4*F4</f>
        <v>0</v>
      </c>
      <c r="I4" s="178">
        <v>8</v>
      </c>
      <c r="J4" s="170">
        <f>H4+H4*I4/100</f>
        <v>0</v>
      </c>
      <c r="K4" s="172"/>
      <c r="L4" s="311"/>
    </row>
    <row r="5" spans="1:12" s="111" customFormat="1" ht="34.5" customHeight="1">
      <c r="A5" s="323">
        <v>2</v>
      </c>
      <c r="B5" s="7" t="s">
        <v>305</v>
      </c>
      <c r="C5" s="176">
        <v>6</v>
      </c>
      <c r="D5" s="176" t="s">
        <v>5</v>
      </c>
      <c r="E5" s="177"/>
      <c r="F5" s="325"/>
      <c r="G5" s="169">
        <f>ROUND(F5*(1+(I5/100)),2)</f>
        <v>0</v>
      </c>
      <c r="H5" s="170">
        <f>C5*F5</f>
        <v>0</v>
      </c>
      <c r="I5" s="178">
        <v>8</v>
      </c>
      <c r="J5" s="170">
        <f>H5+H5*I5/100</f>
        <v>0</v>
      </c>
      <c r="K5" s="172"/>
      <c r="L5" s="311"/>
    </row>
    <row r="6" spans="1:12" s="111" customFormat="1" ht="71.25" customHeight="1">
      <c r="A6" s="323">
        <v>3</v>
      </c>
      <c r="B6" s="7" t="s">
        <v>306</v>
      </c>
      <c r="C6" s="176">
        <v>190</v>
      </c>
      <c r="D6" s="176" t="s">
        <v>5</v>
      </c>
      <c r="E6" s="177"/>
      <c r="F6" s="324"/>
      <c r="G6" s="169">
        <f>ROUND(F6*(1+(I6/100)),2)</f>
        <v>0</v>
      </c>
      <c r="H6" s="170">
        <f>C6*F6</f>
        <v>0</v>
      </c>
      <c r="I6" s="178">
        <v>8</v>
      </c>
      <c r="J6" s="170">
        <f>H6+H6*I6/100</f>
        <v>0</v>
      </c>
      <c r="K6" s="172"/>
      <c r="L6" s="311"/>
    </row>
    <row r="7" spans="1:12" s="111" customFormat="1" ht="38.25">
      <c r="A7" s="326">
        <v>4</v>
      </c>
      <c r="B7" s="8" t="s">
        <v>322</v>
      </c>
      <c r="C7" s="176">
        <v>24</v>
      </c>
      <c r="D7" s="176" t="s">
        <v>126</v>
      </c>
      <c r="E7" s="177"/>
      <c r="F7" s="324"/>
      <c r="G7" s="169">
        <f>ROUND(F7*(1+(I7/100)),2)</f>
        <v>0</v>
      </c>
      <c r="H7" s="170">
        <f>C7*F7</f>
        <v>0</v>
      </c>
      <c r="I7" s="178">
        <v>23</v>
      </c>
      <c r="J7" s="170">
        <f>H7+H7*I7/100</f>
        <v>0</v>
      </c>
      <c r="K7" s="172"/>
      <c r="L7" s="311"/>
    </row>
    <row r="8" spans="1:12" s="327" customFormat="1" ht="12.75">
      <c r="A8" s="179"/>
      <c r="B8" s="179"/>
      <c r="C8" s="180"/>
      <c r="D8" s="181"/>
      <c r="E8" s="182"/>
      <c r="F8" s="393" t="s">
        <v>12</v>
      </c>
      <c r="G8" s="393"/>
      <c r="H8" s="183">
        <f>SUM(H4:H7)</f>
        <v>0</v>
      </c>
      <c r="I8" s="182"/>
      <c r="J8" s="183">
        <f>SUM(J4:J7)</f>
        <v>0</v>
      </c>
      <c r="K8" s="184"/>
      <c r="L8" s="65"/>
    </row>
    <row r="9" spans="1:12" s="327" customFormat="1" ht="12.75">
      <c r="A9" s="179"/>
      <c r="B9" s="179"/>
      <c r="C9" s="180"/>
      <c r="D9" s="181"/>
      <c r="E9" s="328"/>
      <c r="F9" s="329"/>
      <c r="G9" s="329"/>
      <c r="H9" s="184"/>
      <c r="I9" s="328"/>
      <c r="J9" s="184"/>
      <c r="K9" s="184"/>
      <c r="L9" s="65"/>
    </row>
    <row r="10" spans="1:12" ht="14.25" customHeight="1">
      <c r="A10" s="330"/>
      <c r="B10" s="85"/>
      <c r="C10" s="85"/>
      <c r="D10" s="85"/>
      <c r="E10" s="85"/>
      <c r="F10" s="84"/>
      <c r="G10" s="200"/>
      <c r="H10" s="200"/>
      <c r="I10" s="200"/>
      <c r="J10" s="331"/>
      <c r="K10" s="66"/>
      <c r="L10" s="65"/>
    </row>
    <row r="11" spans="1:11" ht="41.25" customHeight="1">
      <c r="A11" s="291" t="s">
        <v>26</v>
      </c>
      <c r="B11" s="382" t="s">
        <v>127</v>
      </c>
      <c r="C11" s="382"/>
      <c r="D11" s="382"/>
      <c r="E11" s="382"/>
      <c r="F11" s="291" t="s">
        <v>27</v>
      </c>
      <c r="G11" s="382" t="s">
        <v>28</v>
      </c>
      <c r="H11" s="382"/>
      <c r="I11" s="382"/>
      <c r="J11" s="332"/>
      <c r="K11" s="66"/>
    </row>
    <row r="12" spans="1:11" s="240" customFormat="1" ht="29.25" customHeight="1">
      <c r="A12" s="250">
        <v>1</v>
      </c>
      <c r="B12" s="394" t="s">
        <v>128</v>
      </c>
      <c r="C12" s="395"/>
      <c r="D12" s="395"/>
      <c r="E12" s="396"/>
      <c r="F12" s="279" t="s">
        <v>29</v>
      </c>
      <c r="G12" s="402"/>
      <c r="H12" s="403"/>
      <c r="I12" s="404"/>
      <c r="J12" s="333"/>
      <c r="K12" s="334"/>
    </row>
    <row r="13" spans="1:11" s="240" customFormat="1" ht="42" customHeight="1">
      <c r="A13" s="250">
        <v>2</v>
      </c>
      <c r="B13" s="405" t="s">
        <v>146</v>
      </c>
      <c r="C13" s="406"/>
      <c r="D13" s="406"/>
      <c r="E13" s="407"/>
      <c r="F13" s="279" t="s">
        <v>29</v>
      </c>
      <c r="G13" s="409"/>
      <c r="H13" s="409"/>
      <c r="I13" s="409"/>
      <c r="J13" s="333"/>
      <c r="K13" s="334"/>
    </row>
    <row r="14" spans="1:11" s="240" customFormat="1" ht="29.25" customHeight="1">
      <c r="A14" s="250">
        <v>3</v>
      </c>
      <c r="B14" s="394" t="s">
        <v>129</v>
      </c>
      <c r="C14" s="395"/>
      <c r="D14" s="395"/>
      <c r="E14" s="396"/>
      <c r="F14" s="279" t="s">
        <v>29</v>
      </c>
      <c r="G14" s="409"/>
      <c r="H14" s="409"/>
      <c r="I14" s="409"/>
      <c r="J14" s="333"/>
      <c r="K14" s="334"/>
    </row>
    <row r="15" spans="1:11" s="240" customFormat="1" ht="41.25" customHeight="1">
      <c r="A15" s="250">
        <v>4</v>
      </c>
      <c r="B15" s="394" t="s">
        <v>130</v>
      </c>
      <c r="C15" s="395"/>
      <c r="D15" s="395"/>
      <c r="E15" s="396"/>
      <c r="F15" s="279" t="s">
        <v>29</v>
      </c>
      <c r="G15" s="409"/>
      <c r="H15" s="409"/>
      <c r="I15" s="409"/>
      <c r="J15" s="333"/>
      <c r="K15" s="334"/>
    </row>
    <row r="16" spans="1:11" s="240" customFormat="1" ht="29.25" customHeight="1">
      <c r="A16" s="250">
        <v>5</v>
      </c>
      <c r="B16" s="394" t="s">
        <v>131</v>
      </c>
      <c r="C16" s="395"/>
      <c r="D16" s="395"/>
      <c r="E16" s="396"/>
      <c r="F16" s="279" t="s">
        <v>29</v>
      </c>
      <c r="G16" s="409"/>
      <c r="H16" s="409"/>
      <c r="I16" s="409"/>
      <c r="J16" s="333"/>
      <c r="K16" s="334"/>
    </row>
    <row r="17" spans="1:11" s="240" customFormat="1" ht="39" customHeight="1">
      <c r="A17" s="250">
        <v>6</v>
      </c>
      <c r="B17" s="394" t="s">
        <v>132</v>
      </c>
      <c r="C17" s="395"/>
      <c r="D17" s="395"/>
      <c r="E17" s="396"/>
      <c r="F17" s="279" t="s">
        <v>29</v>
      </c>
      <c r="G17" s="409"/>
      <c r="H17" s="409"/>
      <c r="I17" s="409"/>
      <c r="J17" s="333"/>
      <c r="K17" s="334"/>
    </row>
    <row r="18" spans="1:11" s="240" customFormat="1" ht="39" customHeight="1">
      <c r="A18" s="250">
        <v>7</v>
      </c>
      <c r="B18" s="394" t="s">
        <v>133</v>
      </c>
      <c r="C18" s="395"/>
      <c r="D18" s="395"/>
      <c r="E18" s="396"/>
      <c r="F18" s="279" t="s">
        <v>29</v>
      </c>
      <c r="G18" s="409"/>
      <c r="H18" s="409"/>
      <c r="I18" s="409"/>
      <c r="J18" s="333"/>
      <c r="K18" s="334"/>
    </row>
    <row r="19" spans="1:11" s="240" customFormat="1" ht="39" customHeight="1">
      <c r="A19" s="250" t="s">
        <v>144</v>
      </c>
      <c r="B19" s="394" t="s">
        <v>145</v>
      </c>
      <c r="C19" s="395"/>
      <c r="D19" s="395"/>
      <c r="E19" s="396"/>
      <c r="F19" s="279" t="s">
        <v>29</v>
      </c>
      <c r="G19" s="409"/>
      <c r="H19" s="409"/>
      <c r="I19" s="409"/>
      <c r="J19" s="333"/>
      <c r="K19" s="334"/>
    </row>
    <row r="20" spans="1:11" ht="12.75">
      <c r="A20" s="330"/>
      <c r="B20" s="85"/>
      <c r="C20" s="85"/>
      <c r="D20" s="85"/>
      <c r="E20" s="85"/>
      <c r="F20" s="84"/>
      <c r="G20" s="200"/>
      <c r="H20" s="200"/>
      <c r="I20" s="200"/>
      <c r="J20" s="331"/>
      <c r="K20" s="66"/>
    </row>
    <row r="21" spans="1:11" s="56" customFormat="1" ht="12">
      <c r="A21" s="56" t="s">
        <v>11</v>
      </c>
      <c r="E21" s="57"/>
      <c r="F21" s="58"/>
      <c r="G21" s="59"/>
      <c r="H21" s="57"/>
      <c r="I21" s="57"/>
      <c r="J21" s="57"/>
      <c r="K21" s="57"/>
    </row>
    <row r="22" spans="1:11" s="56" customFormat="1" ht="15" customHeight="1">
      <c r="A22" s="60" t="s">
        <v>6</v>
      </c>
      <c r="B22" s="60"/>
      <c r="C22" s="60"/>
      <c r="D22" s="60"/>
      <c r="E22" s="60"/>
      <c r="F22" s="61"/>
      <c r="I22" s="62"/>
      <c r="J22" s="62"/>
      <c r="K22" s="57"/>
    </row>
    <row r="23" spans="1:11" s="56" customFormat="1" ht="12.75" customHeight="1">
      <c r="A23" s="68" t="s">
        <v>13</v>
      </c>
      <c r="E23" s="57"/>
      <c r="F23" s="57"/>
      <c r="G23" s="57"/>
      <c r="H23" s="57"/>
      <c r="I23" s="57"/>
      <c r="J23" s="57"/>
      <c r="K23" s="57"/>
    </row>
    <row r="24" spans="1:11" s="65" customFormat="1" ht="12.75" customHeight="1">
      <c r="A24" s="186"/>
      <c r="E24" s="66"/>
      <c r="F24" s="66"/>
      <c r="G24" s="66"/>
      <c r="I24" s="66"/>
      <c r="J24" s="66" t="s">
        <v>291</v>
      </c>
      <c r="K24" s="66"/>
    </row>
    <row r="25" ht="12.75">
      <c r="A25" s="335"/>
    </row>
    <row r="26" ht="12.75">
      <c r="A26" s="335"/>
    </row>
  </sheetData>
  <sheetProtection/>
  <mergeCells count="22">
    <mergeCell ref="B18:E18"/>
    <mergeCell ref="G18:I18"/>
    <mergeCell ref="B17:E17"/>
    <mergeCell ref="G17:I17"/>
    <mergeCell ref="B19:E19"/>
    <mergeCell ref="G19:I19"/>
    <mergeCell ref="B14:E14"/>
    <mergeCell ref="G14:I14"/>
    <mergeCell ref="B15:E15"/>
    <mergeCell ref="G15:I15"/>
    <mergeCell ref="B16:E16"/>
    <mergeCell ref="G16:I16"/>
    <mergeCell ref="B12:E12"/>
    <mergeCell ref="G12:I12"/>
    <mergeCell ref="B13:E13"/>
    <mergeCell ref="A1:J1"/>
    <mergeCell ref="A2:B2"/>
    <mergeCell ref="A3:B3"/>
    <mergeCell ref="F8:G8"/>
    <mergeCell ref="B11:E11"/>
    <mergeCell ref="G11:I11"/>
    <mergeCell ref="G13:I13"/>
  </mergeCells>
  <printOptions/>
  <pageMargins left="0.28" right="0.26" top="1" bottom="0.51" header="0.33" footer="0.23"/>
  <pageSetup fitToHeight="0" horizontalDpi="600" verticalDpi="600" orientation="landscape" paperSize="9" scale="87" r:id="rId1"/>
  <headerFooter alignWithMargins="0">
    <oddHeader>&amp;LNr sprawy ZP/28/2020&amp;CFormularz asortymentowo-cenowy
&amp;RZałącznik nr 2 do SIWZ</oddHeader>
    <oddFooter>&amp;CStrona &amp;P z &amp;N&amp;R&amp;A</oddFooter>
  </headerFooter>
  <rowBreaks count="1" manualBreakCount="1">
    <brk id="13" max="255" man="1"/>
  </rowBreaks>
</worksheet>
</file>

<file path=xl/worksheets/sheet11.xml><?xml version="1.0" encoding="utf-8"?>
<worksheet xmlns="http://schemas.openxmlformats.org/spreadsheetml/2006/main" xmlns:r="http://schemas.openxmlformats.org/officeDocument/2006/relationships">
  <sheetPr>
    <tabColor theme="0"/>
  </sheetPr>
  <dimension ref="A1:L10"/>
  <sheetViews>
    <sheetView zoomScale="90" zoomScaleNormal="90" zoomScaleSheetLayoutView="100" zoomScalePageLayoutView="80" workbookViewId="0" topLeftCell="A1">
      <selection activeCell="A1" sqref="A1:J1"/>
    </sheetView>
  </sheetViews>
  <sheetFormatPr defaultColWidth="9.00390625" defaultRowHeight="12.75"/>
  <cols>
    <col min="1" max="1" width="8.25390625" style="122" customWidth="1"/>
    <col min="2" max="2" width="31.75390625" style="122" customWidth="1"/>
    <col min="3" max="3" width="11.00390625" style="122" customWidth="1"/>
    <col min="4" max="4" width="7.875" style="122" customWidth="1"/>
    <col min="5" max="5" width="12.75390625" style="136" customWidth="1"/>
    <col min="6" max="6" width="13.75390625" style="136" customWidth="1"/>
    <col min="7" max="7" width="11.875" style="136" customWidth="1"/>
    <col min="8" max="8" width="16.125" style="136" customWidth="1"/>
    <col min="9" max="9" width="5.75390625" style="136" customWidth="1"/>
    <col min="10" max="10" width="14.875" style="136" customWidth="1"/>
    <col min="11" max="11" width="10.125" style="136" customWidth="1"/>
    <col min="12" max="12" width="19.375" style="122" customWidth="1"/>
    <col min="13" max="16384" width="9.125" style="122" customWidth="1"/>
  </cols>
  <sheetData>
    <row r="1" spans="1:12" ht="17.25" customHeight="1">
      <c r="A1" s="410" t="s">
        <v>408</v>
      </c>
      <c r="B1" s="410"/>
      <c r="C1" s="410"/>
      <c r="D1" s="410"/>
      <c r="E1" s="410"/>
      <c r="F1" s="410"/>
      <c r="G1" s="410"/>
      <c r="H1" s="410"/>
      <c r="I1" s="410"/>
      <c r="J1" s="410"/>
      <c r="K1" s="277"/>
      <c r="L1" s="229"/>
    </row>
    <row r="2" spans="1:12" s="123" customFormat="1" ht="52.5" customHeight="1">
      <c r="A2" s="411" t="s">
        <v>0</v>
      </c>
      <c r="B2" s="411"/>
      <c r="C2" s="278" t="s">
        <v>7</v>
      </c>
      <c r="D2" s="278" t="s">
        <v>1</v>
      </c>
      <c r="E2" s="278" t="s">
        <v>8</v>
      </c>
      <c r="F2" s="278" t="s">
        <v>2</v>
      </c>
      <c r="G2" s="278" t="s">
        <v>9</v>
      </c>
      <c r="H2" s="278" t="s">
        <v>3</v>
      </c>
      <c r="I2" s="278" t="s">
        <v>10</v>
      </c>
      <c r="J2" s="278" t="s">
        <v>4</v>
      </c>
      <c r="K2" s="278" t="s">
        <v>23</v>
      </c>
      <c r="L2" s="228" t="s">
        <v>24</v>
      </c>
    </row>
    <row r="3" spans="1:12" s="125" customFormat="1" ht="13.5" customHeight="1">
      <c r="A3" s="412" t="s">
        <v>14</v>
      </c>
      <c r="B3" s="413"/>
      <c r="C3" s="139" t="s">
        <v>15</v>
      </c>
      <c r="D3" s="140" t="s">
        <v>16</v>
      </c>
      <c r="E3" s="141" t="s">
        <v>17</v>
      </c>
      <c r="F3" s="141" t="s">
        <v>18</v>
      </c>
      <c r="G3" s="142" t="s">
        <v>19</v>
      </c>
      <c r="H3" s="143" t="s">
        <v>20</v>
      </c>
      <c r="I3" s="144" t="s">
        <v>21</v>
      </c>
      <c r="J3" s="145" t="s">
        <v>22</v>
      </c>
      <c r="K3" s="146">
        <v>10</v>
      </c>
      <c r="L3" s="147">
        <v>11</v>
      </c>
    </row>
    <row r="4" spans="1:12" s="125" customFormat="1" ht="28.5" customHeight="1">
      <c r="A4" s="126">
        <v>1</v>
      </c>
      <c r="B4" s="27" t="s">
        <v>407</v>
      </c>
      <c r="C4" s="127">
        <v>3</v>
      </c>
      <c r="D4" s="127" t="s">
        <v>25</v>
      </c>
      <c r="E4" s="128"/>
      <c r="F4" s="148"/>
      <c r="G4" s="129">
        <f>ROUND(F4*(1+(I4/100)),2)</f>
        <v>0</v>
      </c>
      <c r="H4" s="130">
        <f>C4*F4</f>
        <v>0</v>
      </c>
      <c r="I4" s="131">
        <v>8</v>
      </c>
      <c r="J4" s="130">
        <f>H4+H4*I4/100</f>
        <v>0</v>
      </c>
      <c r="K4" s="132"/>
      <c r="L4" s="124"/>
    </row>
    <row r="5" spans="1:12" s="135" customFormat="1" ht="12.75">
      <c r="A5" s="339"/>
      <c r="B5" s="339"/>
      <c r="C5" s="340"/>
      <c r="D5" s="134"/>
      <c r="E5" s="341"/>
      <c r="F5" s="414" t="s">
        <v>12</v>
      </c>
      <c r="G5" s="414"/>
      <c r="H5" s="265">
        <f>SUM(H4)</f>
        <v>0</v>
      </c>
      <c r="I5" s="264"/>
      <c r="J5" s="265">
        <f>SUM(J4)</f>
        <v>0</v>
      </c>
      <c r="K5" s="342"/>
      <c r="L5" s="122"/>
    </row>
    <row r="6" spans="6:7" ht="12.75">
      <c r="F6" s="137"/>
      <c r="G6" s="138"/>
    </row>
    <row r="7" spans="1:11" s="65" customFormat="1" ht="12.75">
      <c r="A7" s="65" t="s">
        <v>11</v>
      </c>
      <c r="E7" s="66"/>
      <c r="F7" s="200"/>
      <c r="G7" s="84"/>
      <c r="H7" s="66"/>
      <c r="I7" s="66"/>
      <c r="J7" s="66"/>
      <c r="K7" s="66"/>
    </row>
    <row r="8" spans="1:11" s="65" customFormat="1" ht="12.75">
      <c r="A8" s="85" t="s">
        <v>6</v>
      </c>
      <c r="B8" s="85"/>
      <c r="C8" s="85"/>
      <c r="D8" s="85"/>
      <c r="E8" s="85"/>
      <c r="F8" s="66"/>
      <c r="I8" s="87"/>
      <c r="J8" s="87"/>
      <c r="K8" s="66"/>
    </row>
    <row r="9" spans="1:11" s="65" customFormat="1" ht="12.75">
      <c r="A9" s="91" t="s">
        <v>13</v>
      </c>
      <c r="E9" s="66"/>
      <c r="F9" s="66"/>
      <c r="G9" s="66"/>
      <c r="H9" s="66"/>
      <c r="I9" s="66"/>
      <c r="J9" s="66"/>
      <c r="K9" s="66"/>
    </row>
    <row r="10" spans="1:11" s="65" customFormat="1" ht="12.75">
      <c r="A10" s="91"/>
      <c r="E10" s="66"/>
      <c r="F10" s="66"/>
      <c r="G10" s="66"/>
      <c r="I10" s="66"/>
      <c r="J10" s="66" t="s">
        <v>291</v>
      </c>
      <c r="K10" s="66"/>
    </row>
  </sheetData>
  <sheetProtection/>
  <mergeCells count="4">
    <mergeCell ref="A1:J1"/>
    <mergeCell ref="A2:B2"/>
    <mergeCell ref="A3:B3"/>
    <mergeCell ref="F5:G5"/>
  </mergeCells>
  <printOptions/>
  <pageMargins left="0.28" right="0.26" top="1" bottom="0.51" header="0.33" footer="0.23"/>
  <pageSetup fitToHeight="0" horizontalDpi="600" verticalDpi="600" orientation="landscape" paperSize="9" scale="87" r:id="rId1"/>
  <headerFooter alignWithMargins="0">
    <oddHeader>&amp;LNr sprawy ZP/28/2020&amp;CFormularz asortymentowo-cenowy
&amp;RZałącznik nr 2 do SIWZ</oddHeader>
    <oddFooter>&amp;CStrona &amp;P z &amp;N&amp;R&amp;A</oddFooter>
  </headerFooter>
</worksheet>
</file>

<file path=xl/worksheets/sheet12.xml><?xml version="1.0" encoding="utf-8"?>
<worksheet xmlns="http://schemas.openxmlformats.org/spreadsheetml/2006/main" xmlns:r="http://schemas.openxmlformats.org/officeDocument/2006/relationships">
  <sheetPr>
    <tabColor theme="0"/>
  </sheetPr>
  <dimension ref="A1:L17"/>
  <sheetViews>
    <sheetView zoomScale="90" zoomScaleNormal="90" zoomScaleSheetLayoutView="80" zoomScalePageLayoutView="90" workbookViewId="0" topLeftCell="A1">
      <selection activeCell="F4" sqref="F4:F8"/>
    </sheetView>
  </sheetViews>
  <sheetFormatPr defaultColWidth="9.00390625" defaultRowHeight="12.75"/>
  <cols>
    <col min="1" max="1" width="8.25390625" style="122" customWidth="1"/>
    <col min="2" max="2" width="31.75390625" style="122" customWidth="1"/>
    <col min="3" max="3" width="11.00390625" style="122" customWidth="1"/>
    <col min="4" max="4" width="7.875" style="122" customWidth="1"/>
    <col min="5" max="5" width="12.75390625" style="136" customWidth="1"/>
    <col min="6" max="6" width="13.75390625" style="136" customWidth="1"/>
    <col min="7" max="7" width="11.875" style="136" customWidth="1"/>
    <col min="8" max="8" width="16.125" style="136" customWidth="1"/>
    <col min="9" max="9" width="5.75390625" style="136" customWidth="1"/>
    <col min="10" max="10" width="14.875" style="136" customWidth="1"/>
    <col min="11" max="11" width="10.125" style="136" customWidth="1"/>
    <col min="12" max="12" width="19.375" style="122" customWidth="1"/>
    <col min="13" max="16384" width="9.125" style="122" customWidth="1"/>
  </cols>
  <sheetData>
    <row r="1" spans="1:11" ht="21.75" customHeight="1">
      <c r="A1" s="410" t="s">
        <v>314</v>
      </c>
      <c r="B1" s="410"/>
      <c r="C1" s="410"/>
      <c r="D1" s="410"/>
      <c r="E1" s="410"/>
      <c r="F1" s="410"/>
      <c r="G1" s="410"/>
      <c r="H1" s="410"/>
      <c r="I1" s="410"/>
      <c r="J1" s="410"/>
      <c r="K1" s="121"/>
    </row>
    <row r="2" spans="1:12" s="123" customFormat="1" ht="52.5" customHeight="1">
      <c r="A2" s="411" t="s">
        <v>0</v>
      </c>
      <c r="B2" s="411"/>
      <c r="C2" s="227" t="s">
        <v>7</v>
      </c>
      <c r="D2" s="227" t="s">
        <v>1</v>
      </c>
      <c r="E2" s="227" t="s">
        <v>8</v>
      </c>
      <c r="F2" s="227" t="s">
        <v>2</v>
      </c>
      <c r="G2" s="227" t="s">
        <v>9</v>
      </c>
      <c r="H2" s="227" t="s">
        <v>3</v>
      </c>
      <c r="I2" s="227" t="s">
        <v>10</v>
      </c>
      <c r="J2" s="227" t="s">
        <v>4</v>
      </c>
      <c r="K2" s="227" t="s">
        <v>23</v>
      </c>
      <c r="L2" s="228" t="s">
        <v>24</v>
      </c>
    </row>
    <row r="3" spans="1:12" s="125" customFormat="1" ht="13.5" customHeight="1">
      <c r="A3" s="412" t="s">
        <v>14</v>
      </c>
      <c r="B3" s="413"/>
      <c r="C3" s="139" t="s">
        <v>15</v>
      </c>
      <c r="D3" s="140" t="s">
        <v>16</v>
      </c>
      <c r="E3" s="141" t="s">
        <v>17</v>
      </c>
      <c r="F3" s="141" t="s">
        <v>18</v>
      </c>
      <c r="G3" s="142" t="s">
        <v>19</v>
      </c>
      <c r="H3" s="143" t="s">
        <v>20</v>
      </c>
      <c r="I3" s="144" t="s">
        <v>21</v>
      </c>
      <c r="J3" s="145" t="s">
        <v>22</v>
      </c>
      <c r="K3" s="146">
        <v>10</v>
      </c>
      <c r="L3" s="147">
        <v>11</v>
      </c>
    </row>
    <row r="4" spans="1:12" s="125" customFormat="1" ht="48" customHeight="1">
      <c r="A4" s="126">
        <v>1</v>
      </c>
      <c r="B4" s="27" t="s">
        <v>182</v>
      </c>
      <c r="C4" s="127">
        <v>6</v>
      </c>
      <c r="D4" s="127" t="s">
        <v>5</v>
      </c>
      <c r="E4" s="128"/>
      <c r="F4" s="148"/>
      <c r="G4" s="129">
        <f>ROUND(F4*(1+(I4/100)),2)</f>
        <v>0</v>
      </c>
      <c r="H4" s="130">
        <f>C4*F4</f>
        <v>0</v>
      </c>
      <c r="I4" s="131">
        <v>8</v>
      </c>
      <c r="J4" s="130">
        <f>H4+H4*I4/100</f>
        <v>0</v>
      </c>
      <c r="K4" s="132"/>
      <c r="L4" s="124"/>
    </row>
    <row r="5" spans="1:12" s="125" customFormat="1" ht="45.75" customHeight="1">
      <c r="A5" s="126">
        <v>2</v>
      </c>
      <c r="B5" s="27" t="s">
        <v>154</v>
      </c>
      <c r="C5" s="127">
        <v>12</v>
      </c>
      <c r="D5" s="127" t="s">
        <v>5</v>
      </c>
      <c r="E5" s="128"/>
      <c r="F5" s="148"/>
      <c r="G5" s="129">
        <f>ROUND(F5*(1+(I5/100)),2)</f>
        <v>0</v>
      </c>
      <c r="H5" s="130">
        <f>C5*F5</f>
        <v>0</v>
      </c>
      <c r="I5" s="131">
        <v>8</v>
      </c>
      <c r="J5" s="130">
        <f>H5+H5*I5/100</f>
        <v>0</v>
      </c>
      <c r="K5" s="132"/>
      <c r="L5" s="124"/>
    </row>
    <row r="6" spans="1:12" s="125" customFormat="1" ht="51" customHeight="1">
      <c r="A6" s="118">
        <v>3</v>
      </c>
      <c r="B6" s="82" t="s">
        <v>155</v>
      </c>
      <c r="C6" s="127">
        <v>4</v>
      </c>
      <c r="D6" s="127" t="s">
        <v>5</v>
      </c>
      <c r="E6" s="128"/>
      <c r="F6" s="148"/>
      <c r="G6" s="129">
        <f>ROUND(F6*(1+(I6/100)),2)</f>
        <v>0</v>
      </c>
      <c r="H6" s="130">
        <f>C6*F6</f>
        <v>0</v>
      </c>
      <c r="I6" s="131">
        <v>8</v>
      </c>
      <c r="J6" s="130">
        <f>H6+H6*I6/100</f>
        <v>0</v>
      </c>
      <c r="K6" s="132"/>
      <c r="L6" s="124"/>
    </row>
    <row r="7" spans="1:12" s="125" customFormat="1" ht="45.75" customHeight="1">
      <c r="A7" s="118">
        <v>4</v>
      </c>
      <c r="B7" s="82" t="s">
        <v>186</v>
      </c>
      <c r="C7" s="127">
        <v>4</v>
      </c>
      <c r="D7" s="127" t="s">
        <v>5</v>
      </c>
      <c r="E7" s="128"/>
      <c r="F7" s="148"/>
      <c r="G7" s="129">
        <f>ROUND(F7*(1+(I7/100)),2)</f>
        <v>0</v>
      </c>
      <c r="H7" s="130">
        <f>C7*F7</f>
        <v>0</v>
      </c>
      <c r="I7" s="131">
        <v>8</v>
      </c>
      <c r="J7" s="130">
        <f>H7+H7*I7/100</f>
        <v>0</v>
      </c>
      <c r="K7" s="132"/>
      <c r="L7" s="124"/>
    </row>
    <row r="8" spans="1:12" s="125" customFormat="1" ht="41.25" customHeight="1">
      <c r="A8" s="126">
        <v>5</v>
      </c>
      <c r="B8" s="27" t="s">
        <v>185</v>
      </c>
      <c r="C8" s="127">
        <v>4</v>
      </c>
      <c r="D8" s="127" t="s">
        <v>5</v>
      </c>
      <c r="E8" s="128"/>
      <c r="F8" s="148"/>
      <c r="G8" s="129">
        <f>ROUND(F8*(1+(I8/100)),2)</f>
        <v>0</v>
      </c>
      <c r="H8" s="130">
        <f>C8*F8</f>
        <v>0</v>
      </c>
      <c r="I8" s="131">
        <v>8</v>
      </c>
      <c r="J8" s="130">
        <f>H8+H8*I8/100</f>
        <v>0</v>
      </c>
      <c r="K8" s="132"/>
      <c r="L8" s="124"/>
    </row>
    <row r="9" spans="1:12" s="267" customFormat="1" ht="12.75">
      <c r="A9" s="261"/>
      <c r="B9" s="261"/>
      <c r="C9" s="262"/>
      <c r="D9" s="263"/>
      <c r="E9" s="264"/>
      <c r="F9" s="414" t="s">
        <v>12</v>
      </c>
      <c r="G9" s="414"/>
      <c r="H9" s="265">
        <f>SUM(H4:H8)</f>
        <v>0</v>
      </c>
      <c r="I9" s="264"/>
      <c r="J9" s="265">
        <f>SUM(J4:J8)</f>
        <v>0</v>
      </c>
      <c r="K9" s="266"/>
      <c r="L9" s="229"/>
    </row>
    <row r="10" spans="1:11" s="56" customFormat="1" ht="12">
      <c r="A10" s="56" t="s">
        <v>11</v>
      </c>
      <c r="E10" s="57"/>
      <c r="F10" s="58"/>
      <c r="G10" s="59"/>
      <c r="H10" s="57"/>
      <c r="I10" s="57"/>
      <c r="J10" s="57"/>
      <c r="K10" s="57"/>
    </row>
    <row r="11" spans="1:11" s="56" customFormat="1" ht="15" customHeight="1">
      <c r="A11" s="60" t="s">
        <v>6</v>
      </c>
      <c r="B11" s="60"/>
      <c r="C11" s="60"/>
      <c r="D11" s="60"/>
      <c r="E11" s="60"/>
      <c r="F11" s="61"/>
      <c r="I11" s="62"/>
      <c r="J11" s="62"/>
      <c r="K11" s="57"/>
    </row>
    <row r="12" spans="1:11" s="56" customFormat="1" ht="12.75" customHeight="1">
      <c r="A12" s="68" t="s">
        <v>13</v>
      </c>
      <c r="E12" s="57"/>
      <c r="F12" s="57"/>
      <c r="G12" s="57"/>
      <c r="H12" s="57"/>
      <c r="I12" s="57"/>
      <c r="J12" s="57"/>
      <c r="K12" s="57"/>
    </row>
    <row r="13" spans="1:12" s="36" customFormat="1" ht="12.75" customHeight="1">
      <c r="A13" s="120"/>
      <c r="E13" s="38"/>
      <c r="F13" s="38"/>
      <c r="G13" s="38"/>
      <c r="I13" s="38"/>
      <c r="J13" s="38" t="s">
        <v>291</v>
      </c>
      <c r="K13" s="40"/>
      <c r="L13" s="47"/>
    </row>
    <row r="14" spans="5:11" s="56" customFormat="1" ht="12">
      <c r="E14" s="57"/>
      <c r="F14" s="58"/>
      <c r="G14" s="59"/>
      <c r="H14" s="57"/>
      <c r="I14" s="57"/>
      <c r="J14" s="57"/>
      <c r="K14" s="57"/>
    </row>
    <row r="15" spans="1:11" s="56" customFormat="1" ht="15" customHeight="1">
      <c r="A15" s="60"/>
      <c r="B15" s="60"/>
      <c r="C15" s="60"/>
      <c r="D15" s="60"/>
      <c r="E15" s="60"/>
      <c r="F15" s="61"/>
      <c r="I15" s="62"/>
      <c r="J15" s="62"/>
      <c r="K15" s="57"/>
    </row>
    <row r="16" spans="1:11" s="56" customFormat="1" ht="12.75" customHeight="1">
      <c r="A16" s="68"/>
      <c r="E16" s="57"/>
      <c r="F16" s="57"/>
      <c r="G16" s="57"/>
      <c r="H16" s="57"/>
      <c r="I16" s="57"/>
      <c r="J16" s="57"/>
      <c r="K16" s="57"/>
    </row>
    <row r="17" spans="1:12" s="36" customFormat="1" ht="12.75" customHeight="1">
      <c r="A17" s="120"/>
      <c r="E17" s="38"/>
      <c r="F17" s="38"/>
      <c r="G17" s="38"/>
      <c r="H17" s="38"/>
      <c r="I17" s="38"/>
      <c r="J17" s="38"/>
      <c r="K17" s="40"/>
      <c r="L17" s="47"/>
    </row>
  </sheetData>
  <sheetProtection/>
  <mergeCells count="4">
    <mergeCell ref="A1:J1"/>
    <mergeCell ref="A2:B2"/>
    <mergeCell ref="A3:B3"/>
    <mergeCell ref="F9:G9"/>
  </mergeCells>
  <printOptions/>
  <pageMargins left="0.28" right="0.26" top="1" bottom="0.51" header="0.33" footer="0.23"/>
  <pageSetup fitToHeight="0" horizontalDpi="600" verticalDpi="600" orientation="landscape" paperSize="9" scale="87" r:id="rId1"/>
  <headerFooter alignWithMargins="0">
    <oddHeader>&amp;LNr sprawy ZP/28/2020&amp;CFormularz asortymentowo-cenowy
&amp;RZałącznik nr 2 do SIWZ</oddHeader>
    <oddFooter>&amp;CStrona &amp;P z &amp;N&amp;R&amp;A</oddFooter>
  </headerFooter>
</worksheet>
</file>

<file path=xl/worksheets/sheet13.xml><?xml version="1.0" encoding="utf-8"?>
<worksheet xmlns="http://schemas.openxmlformats.org/spreadsheetml/2006/main" xmlns:r="http://schemas.openxmlformats.org/officeDocument/2006/relationships">
  <sheetPr>
    <tabColor theme="0"/>
  </sheetPr>
  <dimension ref="A1:L15"/>
  <sheetViews>
    <sheetView zoomScale="90" zoomScaleNormal="90" zoomScaleSheetLayoutView="80" zoomScalePageLayoutView="80" workbookViewId="0" topLeftCell="A1">
      <selection activeCell="F4" sqref="F4:F7"/>
    </sheetView>
  </sheetViews>
  <sheetFormatPr defaultColWidth="9.00390625" defaultRowHeight="12.75"/>
  <cols>
    <col min="1" max="1" width="8.25390625" style="122" customWidth="1"/>
    <col min="2" max="2" width="31.75390625" style="122" customWidth="1"/>
    <col min="3" max="3" width="11.00390625" style="122" customWidth="1"/>
    <col min="4" max="4" width="7.875" style="122" customWidth="1"/>
    <col min="5" max="5" width="12.75390625" style="136" customWidth="1"/>
    <col min="6" max="6" width="13.75390625" style="136" customWidth="1"/>
    <col min="7" max="7" width="11.875" style="136" customWidth="1"/>
    <col min="8" max="8" width="16.125" style="136" customWidth="1"/>
    <col min="9" max="9" width="5.75390625" style="136" customWidth="1"/>
    <col min="10" max="10" width="14.875" style="136" customWidth="1"/>
    <col min="11" max="11" width="10.125" style="136" customWidth="1"/>
    <col min="12" max="12" width="19.375" style="122" customWidth="1"/>
    <col min="13" max="16384" width="9.125" style="122" customWidth="1"/>
  </cols>
  <sheetData>
    <row r="1" spans="1:12" ht="21.75" customHeight="1">
      <c r="A1" s="410" t="s">
        <v>331</v>
      </c>
      <c r="B1" s="410"/>
      <c r="C1" s="410"/>
      <c r="D1" s="410"/>
      <c r="E1" s="410"/>
      <c r="F1" s="410"/>
      <c r="G1" s="410"/>
      <c r="H1" s="410"/>
      <c r="I1" s="410"/>
      <c r="J1" s="410"/>
      <c r="K1" s="167"/>
      <c r="L1" s="229"/>
    </row>
    <row r="2" spans="1:12" s="123" customFormat="1" ht="52.5" customHeight="1">
      <c r="A2" s="411" t="s">
        <v>0</v>
      </c>
      <c r="B2" s="411"/>
      <c r="C2" s="227" t="s">
        <v>7</v>
      </c>
      <c r="D2" s="227" t="s">
        <v>1</v>
      </c>
      <c r="E2" s="227" t="s">
        <v>8</v>
      </c>
      <c r="F2" s="227" t="s">
        <v>2</v>
      </c>
      <c r="G2" s="227" t="s">
        <v>9</v>
      </c>
      <c r="H2" s="227" t="s">
        <v>3</v>
      </c>
      <c r="I2" s="227" t="s">
        <v>10</v>
      </c>
      <c r="J2" s="227" t="s">
        <v>4</v>
      </c>
      <c r="K2" s="227" t="s">
        <v>23</v>
      </c>
      <c r="L2" s="228" t="s">
        <v>24</v>
      </c>
    </row>
    <row r="3" spans="1:12" s="125" customFormat="1" ht="13.5" customHeight="1">
      <c r="A3" s="412" t="s">
        <v>14</v>
      </c>
      <c r="B3" s="413"/>
      <c r="C3" s="139" t="s">
        <v>15</v>
      </c>
      <c r="D3" s="140" t="s">
        <v>16</v>
      </c>
      <c r="E3" s="141" t="s">
        <v>17</v>
      </c>
      <c r="F3" s="141" t="s">
        <v>18</v>
      </c>
      <c r="G3" s="142" t="s">
        <v>19</v>
      </c>
      <c r="H3" s="143" t="s">
        <v>20</v>
      </c>
      <c r="I3" s="144" t="s">
        <v>21</v>
      </c>
      <c r="J3" s="145" t="s">
        <v>22</v>
      </c>
      <c r="K3" s="146">
        <v>10</v>
      </c>
      <c r="L3" s="147">
        <v>11</v>
      </c>
    </row>
    <row r="4" spans="1:12" s="125" customFormat="1" ht="47.25" customHeight="1">
      <c r="A4" s="126">
        <v>1</v>
      </c>
      <c r="B4" s="82" t="s">
        <v>157</v>
      </c>
      <c r="C4" s="127">
        <v>4</v>
      </c>
      <c r="D4" s="127" t="s">
        <v>5</v>
      </c>
      <c r="E4" s="128"/>
      <c r="F4" s="148"/>
      <c r="G4" s="129">
        <f>ROUND(F4*(1+(I4/100)),2)</f>
        <v>0</v>
      </c>
      <c r="H4" s="130">
        <f>C4*F4</f>
        <v>0</v>
      </c>
      <c r="I4" s="131">
        <v>8</v>
      </c>
      <c r="J4" s="130">
        <f>H4+H4*I4/100</f>
        <v>0</v>
      </c>
      <c r="K4" s="132"/>
      <c r="L4" s="124"/>
    </row>
    <row r="5" spans="1:12" s="125" customFormat="1" ht="42.75" customHeight="1">
      <c r="A5" s="118">
        <v>2</v>
      </c>
      <c r="B5" s="82" t="s">
        <v>156</v>
      </c>
      <c r="C5" s="127">
        <v>4</v>
      </c>
      <c r="D5" s="127" t="s">
        <v>5</v>
      </c>
      <c r="E5" s="128"/>
      <c r="F5" s="148"/>
      <c r="G5" s="129">
        <f>ROUND(F5*(1+(I5/100)),2)</f>
        <v>0</v>
      </c>
      <c r="H5" s="130">
        <f>C5*F5</f>
        <v>0</v>
      </c>
      <c r="I5" s="131">
        <v>8</v>
      </c>
      <c r="J5" s="130">
        <f>H5+H5*I5/100</f>
        <v>0</v>
      </c>
      <c r="K5" s="132"/>
      <c r="L5" s="124"/>
    </row>
    <row r="6" spans="1:12" s="125" customFormat="1" ht="47.25" customHeight="1">
      <c r="A6" s="126">
        <v>3</v>
      </c>
      <c r="B6" s="133" t="s">
        <v>158</v>
      </c>
      <c r="C6" s="127">
        <v>2</v>
      </c>
      <c r="D6" s="127" t="s">
        <v>5</v>
      </c>
      <c r="E6" s="128"/>
      <c r="F6" s="148"/>
      <c r="G6" s="129">
        <f>ROUND(F6*(1+(I6/100)),2)</f>
        <v>0</v>
      </c>
      <c r="H6" s="130">
        <f>C6*F6</f>
        <v>0</v>
      </c>
      <c r="I6" s="131">
        <v>8</v>
      </c>
      <c r="J6" s="130">
        <f>H6+H6*I6/100</f>
        <v>0</v>
      </c>
      <c r="K6" s="132"/>
      <c r="L6" s="124"/>
    </row>
    <row r="7" spans="1:12" s="125" customFormat="1" ht="39.75" customHeight="1">
      <c r="A7" s="126">
        <v>4</v>
      </c>
      <c r="B7" s="9" t="s">
        <v>159</v>
      </c>
      <c r="C7" s="127">
        <v>4</v>
      </c>
      <c r="D7" s="127" t="s">
        <v>5</v>
      </c>
      <c r="E7" s="128"/>
      <c r="F7" s="148"/>
      <c r="G7" s="129">
        <f>ROUND(F7*(1+(I7/100)),2)</f>
        <v>0</v>
      </c>
      <c r="H7" s="130">
        <f>C7*F7</f>
        <v>0</v>
      </c>
      <c r="I7" s="131">
        <v>8</v>
      </c>
      <c r="J7" s="130">
        <f>H7+H7*I7/100</f>
        <v>0</v>
      </c>
      <c r="K7" s="132"/>
      <c r="L7" s="124"/>
    </row>
    <row r="8" spans="1:12" s="274" customFormat="1" ht="12.75">
      <c r="A8" s="268"/>
      <c r="B8" s="269"/>
      <c r="C8" s="270"/>
      <c r="D8" s="271"/>
      <c r="E8" s="272"/>
      <c r="F8" s="393" t="s">
        <v>12</v>
      </c>
      <c r="G8" s="393"/>
      <c r="H8" s="183">
        <f>SUM(H4:H7)</f>
        <v>0</v>
      </c>
      <c r="I8" s="272"/>
      <c r="J8" s="183">
        <f>SUM(J4:J7)</f>
        <v>0</v>
      </c>
      <c r="K8" s="184"/>
      <c r="L8" s="273"/>
    </row>
    <row r="9" spans="6:7" ht="12.75">
      <c r="F9" s="137"/>
      <c r="G9" s="138"/>
    </row>
    <row r="10" spans="1:11" s="56" customFormat="1" ht="12">
      <c r="A10" s="56" t="s">
        <v>11</v>
      </c>
      <c r="E10" s="57"/>
      <c r="F10" s="58"/>
      <c r="G10" s="59"/>
      <c r="H10" s="57"/>
      <c r="I10" s="57"/>
      <c r="J10" s="57"/>
      <c r="K10" s="57"/>
    </row>
    <row r="11" spans="1:11" s="56" customFormat="1" ht="15" customHeight="1">
      <c r="A11" s="60" t="s">
        <v>6</v>
      </c>
      <c r="B11" s="60"/>
      <c r="C11" s="60"/>
      <c r="D11" s="60"/>
      <c r="E11" s="60"/>
      <c r="F11" s="61"/>
      <c r="I11" s="62"/>
      <c r="J11" s="62"/>
      <c r="K11" s="57"/>
    </row>
    <row r="12" spans="1:11" s="56" customFormat="1" ht="12.75" customHeight="1">
      <c r="A12" s="68" t="s">
        <v>13</v>
      </c>
      <c r="E12" s="57"/>
      <c r="F12" s="57"/>
      <c r="G12" s="57"/>
      <c r="H12" s="57"/>
      <c r="I12" s="57"/>
      <c r="J12" s="57"/>
      <c r="K12" s="57"/>
    </row>
    <row r="13" spans="1:12" s="36" customFormat="1" ht="12.75" customHeight="1">
      <c r="A13" s="120"/>
      <c r="E13" s="38"/>
      <c r="F13" s="38"/>
      <c r="G13" s="38"/>
      <c r="I13" s="38"/>
      <c r="J13" s="38" t="s">
        <v>291</v>
      </c>
      <c r="K13" s="40"/>
      <c r="L13" s="47"/>
    </row>
    <row r="14" ht="12.75" customHeight="1">
      <c r="A14" s="125"/>
    </row>
    <row r="15" ht="12.75" customHeight="1">
      <c r="A15" s="125"/>
    </row>
    <row r="16" ht="12.75" customHeight="1"/>
  </sheetData>
  <sheetProtection/>
  <mergeCells count="4">
    <mergeCell ref="A1:J1"/>
    <mergeCell ref="A2:B2"/>
    <mergeCell ref="A3:B3"/>
    <mergeCell ref="F8:G8"/>
  </mergeCells>
  <printOptions/>
  <pageMargins left="0.28" right="0.26" top="1" bottom="0.51" header="0.33" footer="0.23"/>
  <pageSetup fitToHeight="0" horizontalDpi="600" verticalDpi="600" orientation="landscape" paperSize="9" scale="87" r:id="rId1"/>
  <headerFooter alignWithMargins="0">
    <oddHeader>&amp;LNr sprawy ZP/28/2020&amp;CFormularz asortymentowo-cenowy
&amp;RZałącznik nr 2 do SIWZ</oddHeader>
    <oddFooter>&amp;CStrona &amp;P z &amp;N&amp;R&amp;A</oddFooter>
  </headerFooter>
</worksheet>
</file>

<file path=xl/worksheets/sheet14.xml><?xml version="1.0" encoding="utf-8"?>
<worksheet xmlns="http://schemas.openxmlformats.org/spreadsheetml/2006/main" xmlns:r="http://schemas.openxmlformats.org/officeDocument/2006/relationships">
  <sheetPr>
    <tabColor theme="0"/>
  </sheetPr>
  <dimension ref="A1:L17"/>
  <sheetViews>
    <sheetView zoomScale="90" zoomScaleNormal="90" zoomScaleSheetLayoutView="80" zoomScalePageLayoutView="90" workbookViewId="0" topLeftCell="A1">
      <selection activeCell="F4" sqref="F4:F8"/>
    </sheetView>
  </sheetViews>
  <sheetFormatPr defaultColWidth="9.00390625" defaultRowHeight="12.75"/>
  <cols>
    <col min="1" max="1" width="8.25390625" style="122" customWidth="1"/>
    <col min="2" max="2" width="31.75390625" style="122" customWidth="1"/>
    <col min="3" max="3" width="11.00390625" style="122" customWidth="1"/>
    <col min="4" max="4" width="7.875" style="122" customWidth="1"/>
    <col min="5" max="5" width="12.75390625" style="136" customWidth="1"/>
    <col min="6" max="6" width="13.75390625" style="136" customWidth="1"/>
    <col min="7" max="7" width="11.875" style="136" customWidth="1"/>
    <col min="8" max="8" width="16.125" style="136" customWidth="1"/>
    <col min="9" max="9" width="5.75390625" style="136" customWidth="1"/>
    <col min="10" max="10" width="14.875" style="136" customWidth="1"/>
    <col min="11" max="11" width="10.125" style="136" customWidth="1"/>
    <col min="12" max="12" width="19.375" style="122" customWidth="1"/>
    <col min="13" max="16384" width="9.125" style="122" customWidth="1"/>
  </cols>
  <sheetData>
    <row r="1" spans="1:12" ht="21.75" customHeight="1">
      <c r="A1" s="415" t="s">
        <v>332</v>
      </c>
      <c r="B1" s="415"/>
      <c r="C1" s="415"/>
      <c r="D1" s="415"/>
      <c r="E1" s="415"/>
      <c r="F1" s="415"/>
      <c r="G1" s="415"/>
      <c r="H1" s="415"/>
      <c r="I1" s="415"/>
      <c r="J1" s="415"/>
      <c r="K1" s="166"/>
      <c r="L1" s="229"/>
    </row>
    <row r="2" spans="1:12" s="123" customFormat="1" ht="52.5" customHeight="1">
      <c r="A2" s="411" t="s">
        <v>0</v>
      </c>
      <c r="B2" s="411"/>
      <c r="C2" s="227" t="s">
        <v>7</v>
      </c>
      <c r="D2" s="227" t="s">
        <v>1</v>
      </c>
      <c r="E2" s="227" t="s">
        <v>8</v>
      </c>
      <c r="F2" s="227" t="s">
        <v>2</v>
      </c>
      <c r="G2" s="227" t="s">
        <v>9</v>
      </c>
      <c r="H2" s="227" t="s">
        <v>3</v>
      </c>
      <c r="I2" s="227" t="s">
        <v>10</v>
      </c>
      <c r="J2" s="227" t="s">
        <v>4</v>
      </c>
      <c r="K2" s="227" t="s">
        <v>23</v>
      </c>
      <c r="L2" s="230" t="s">
        <v>24</v>
      </c>
    </row>
    <row r="3" spans="1:12" s="151" customFormat="1" ht="13.5" customHeight="1">
      <c r="A3" s="416" t="s">
        <v>14</v>
      </c>
      <c r="B3" s="417"/>
      <c r="C3" s="156" t="s">
        <v>15</v>
      </c>
      <c r="D3" s="157" t="s">
        <v>16</v>
      </c>
      <c r="E3" s="158" t="s">
        <v>17</v>
      </c>
      <c r="F3" s="158" t="s">
        <v>18</v>
      </c>
      <c r="G3" s="159" t="s">
        <v>19</v>
      </c>
      <c r="H3" s="160" t="s">
        <v>20</v>
      </c>
      <c r="I3" s="161" t="s">
        <v>21</v>
      </c>
      <c r="J3" s="162" t="s">
        <v>22</v>
      </c>
      <c r="K3" s="163">
        <v>10</v>
      </c>
      <c r="L3" s="164">
        <v>11</v>
      </c>
    </row>
    <row r="4" spans="1:12" s="151" customFormat="1" ht="24" customHeight="1">
      <c r="A4" s="152">
        <v>1</v>
      </c>
      <c r="B4" s="27" t="s">
        <v>160</v>
      </c>
      <c r="C4" s="127">
        <v>2</v>
      </c>
      <c r="D4" s="127" t="s">
        <v>5</v>
      </c>
      <c r="E4" s="128"/>
      <c r="F4" s="165"/>
      <c r="G4" s="129">
        <f>ROUND(F4*(1+(I4/100)),2)</f>
        <v>0</v>
      </c>
      <c r="H4" s="130">
        <f>C4*F4</f>
        <v>0</v>
      </c>
      <c r="I4" s="131">
        <v>8</v>
      </c>
      <c r="J4" s="130">
        <f>H4+H4*I4/100</f>
        <v>0</v>
      </c>
      <c r="K4" s="132"/>
      <c r="L4" s="150"/>
    </row>
    <row r="5" spans="1:12" s="151" customFormat="1" ht="30.75" customHeight="1">
      <c r="A5" s="149">
        <v>2</v>
      </c>
      <c r="B5" s="27" t="s">
        <v>161</v>
      </c>
      <c r="C5" s="127">
        <v>3</v>
      </c>
      <c r="D5" s="127" t="s">
        <v>5</v>
      </c>
      <c r="E5" s="128"/>
      <c r="F5" s="165"/>
      <c r="G5" s="129">
        <f>ROUND(F5*(1+(I5/100)),2)</f>
        <v>0</v>
      </c>
      <c r="H5" s="130">
        <f>C5*F5</f>
        <v>0</v>
      </c>
      <c r="I5" s="131">
        <v>8</v>
      </c>
      <c r="J5" s="130">
        <f>H5+H5*I5/100</f>
        <v>0</v>
      </c>
      <c r="K5" s="132"/>
      <c r="L5" s="150"/>
    </row>
    <row r="6" spans="1:12" s="151" customFormat="1" ht="21.75" customHeight="1">
      <c r="A6" s="152">
        <v>3</v>
      </c>
      <c r="B6" s="27" t="s">
        <v>162</v>
      </c>
      <c r="C6" s="127">
        <v>3</v>
      </c>
      <c r="D6" s="127" t="s">
        <v>5</v>
      </c>
      <c r="E6" s="128"/>
      <c r="F6" s="165"/>
      <c r="G6" s="129">
        <f>ROUND(F6*(1+(I6/100)),2)</f>
        <v>0</v>
      </c>
      <c r="H6" s="130">
        <f>C6*F6</f>
        <v>0</v>
      </c>
      <c r="I6" s="131">
        <v>8</v>
      </c>
      <c r="J6" s="130">
        <f>H6+H6*I6/100</f>
        <v>0</v>
      </c>
      <c r="K6" s="132"/>
      <c r="L6" s="150"/>
    </row>
    <row r="7" spans="1:12" s="151" customFormat="1" ht="38.25" customHeight="1">
      <c r="A7" s="152">
        <v>4</v>
      </c>
      <c r="B7" s="27" t="s">
        <v>180</v>
      </c>
      <c r="C7" s="127">
        <v>3</v>
      </c>
      <c r="D7" s="127" t="s">
        <v>5</v>
      </c>
      <c r="E7" s="128"/>
      <c r="F7" s="165"/>
      <c r="G7" s="129">
        <f>ROUND(F7*(1+(I7/100)),2)</f>
        <v>0</v>
      </c>
      <c r="H7" s="130">
        <f>C7*F7</f>
        <v>0</v>
      </c>
      <c r="I7" s="131">
        <v>8</v>
      </c>
      <c r="J7" s="130">
        <f>H7+H7*I7/100</f>
        <v>0</v>
      </c>
      <c r="K7" s="132"/>
      <c r="L7" s="150"/>
    </row>
    <row r="8" spans="1:12" s="151" customFormat="1" ht="29.25" customHeight="1">
      <c r="A8" s="149">
        <v>5</v>
      </c>
      <c r="B8" s="27" t="s">
        <v>187</v>
      </c>
      <c r="C8" s="127">
        <v>3</v>
      </c>
      <c r="D8" s="127" t="s">
        <v>5</v>
      </c>
      <c r="E8" s="128"/>
      <c r="F8" s="165"/>
      <c r="G8" s="129">
        <f>ROUND(F8*(1+(I8/100)),2)</f>
        <v>0</v>
      </c>
      <c r="H8" s="130">
        <f>C8*F8</f>
        <v>0</v>
      </c>
      <c r="I8" s="131">
        <v>8</v>
      </c>
      <c r="J8" s="130">
        <f>H8+H8*I8/100</f>
        <v>0</v>
      </c>
      <c r="K8" s="132"/>
      <c r="L8" s="150"/>
    </row>
    <row r="9" spans="1:12" s="267" customFormat="1" ht="12.75">
      <c r="A9" s="261"/>
      <c r="B9" s="261"/>
      <c r="C9" s="262"/>
      <c r="D9" s="263"/>
      <c r="E9" s="264"/>
      <c r="F9" s="414" t="s">
        <v>12</v>
      </c>
      <c r="G9" s="414"/>
      <c r="H9" s="265">
        <f>SUM(H4:H8)</f>
        <v>0</v>
      </c>
      <c r="I9" s="264"/>
      <c r="J9" s="265">
        <f>SUM(J4:J8)</f>
        <v>0</v>
      </c>
      <c r="K9" s="266"/>
      <c r="L9" s="229"/>
    </row>
    <row r="10" spans="6:7" ht="12.75">
      <c r="F10" s="153"/>
      <c r="G10" s="138"/>
    </row>
    <row r="11" spans="1:11" s="56" customFormat="1" ht="12">
      <c r="A11" s="56" t="s">
        <v>11</v>
      </c>
      <c r="E11" s="57"/>
      <c r="F11" s="58"/>
      <c r="G11" s="59"/>
      <c r="H11" s="57"/>
      <c r="I11" s="57"/>
      <c r="J11" s="57"/>
      <c r="K11" s="57"/>
    </row>
    <row r="12" spans="1:11" s="56" customFormat="1" ht="15" customHeight="1">
      <c r="A12" s="60" t="s">
        <v>6</v>
      </c>
      <c r="B12" s="60"/>
      <c r="C12" s="60"/>
      <c r="D12" s="60"/>
      <c r="E12" s="60"/>
      <c r="F12" s="61"/>
      <c r="I12" s="62"/>
      <c r="J12" s="62"/>
      <c r="K12" s="57"/>
    </row>
    <row r="13" spans="1:11" s="56" customFormat="1" ht="12.75" customHeight="1">
      <c r="A13" s="68" t="s">
        <v>13</v>
      </c>
      <c r="E13" s="57"/>
      <c r="F13" s="57"/>
      <c r="G13" s="57"/>
      <c r="H13" s="57"/>
      <c r="I13" s="57"/>
      <c r="J13" s="57"/>
      <c r="K13" s="57"/>
    </row>
    <row r="14" spans="1:12" s="36" customFormat="1" ht="12.75" customHeight="1">
      <c r="A14" s="120"/>
      <c r="E14" s="38"/>
      <c r="F14" s="38"/>
      <c r="G14" s="38"/>
      <c r="I14" s="38"/>
      <c r="J14" s="38" t="s">
        <v>291</v>
      </c>
      <c r="K14" s="40"/>
      <c r="L14" s="47"/>
    </row>
    <row r="15" spans="1:10" ht="16.5" customHeight="1">
      <c r="A15" s="154"/>
      <c r="B15" s="155"/>
      <c r="C15" s="155"/>
      <c r="D15" s="155"/>
      <c r="E15" s="155"/>
      <c r="F15" s="155"/>
      <c r="G15" s="155"/>
      <c r="H15" s="155"/>
      <c r="I15" s="155"/>
      <c r="J15" s="155"/>
    </row>
    <row r="16" ht="12.75" customHeight="1">
      <c r="A16" s="125"/>
    </row>
    <row r="17" ht="12.75" customHeight="1">
      <c r="A17" s="125"/>
    </row>
    <row r="18" ht="12.75" customHeight="1"/>
  </sheetData>
  <sheetProtection/>
  <mergeCells count="4">
    <mergeCell ref="A1:J1"/>
    <mergeCell ref="A2:B2"/>
    <mergeCell ref="A3:B3"/>
    <mergeCell ref="F9:G9"/>
  </mergeCells>
  <printOptions/>
  <pageMargins left="0.28" right="0.26" top="1" bottom="0.51" header="0.33" footer="0.23"/>
  <pageSetup fitToHeight="0" horizontalDpi="600" verticalDpi="600" orientation="landscape" paperSize="9" scale="87" r:id="rId1"/>
  <headerFooter alignWithMargins="0">
    <oddHeader>&amp;LNr sprawy ZP/28/2020&amp;CFormularz asortymentowo-cenowy
&amp;RZałącznik nr 2 do SIWZ</oddHeader>
    <oddFooter>&amp;CStrona &amp;P z &amp;N&amp;R&amp;A</oddFooter>
  </headerFooter>
</worksheet>
</file>

<file path=xl/worksheets/sheet15.xml><?xml version="1.0" encoding="utf-8"?>
<worksheet xmlns="http://schemas.openxmlformats.org/spreadsheetml/2006/main" xmlns:r="http://schemas.openxmlformats.org/officeDocument/2006/relationships">
  <sheetPr>
    <tabColor theme="0"/>
  </sheetPr>
  <dimension ref="A1:V62"/>
  <sheetViews>
    <sheetView zoomScale="90" zoomScaleNormal="90" zoomScaleSheetLayoutView="80" zoomScalePageLayoutView="90" workbookViewId="0" topLeftCell="A1">
      <selection activeCell="J26" sqref="J26"/>
    </sheetView>
  </sheetViews>
  <sheetFormatPr defaultColWidth="9.00390625" defaultRowHeight="12.75"/>
  <cols>
    <col min="1" max="1" width="8.25390625" style="122" customWidth="1"/>
    <col min="2" max="2" width="31.75390625" style="122" customWidth="1"/>
    <col min="3" max="3" width="11.00390625" style="122" customWidth="1"/>
    <col min="4" max="4" width="7.875" style="122" customWidth="1"/>
    <col min="5" max="5" width="12.75390625" style="136" customWidth="1"/>
    <col min="6" max="6" width="13.75390625" style="136" customWidth="1"/>
    <col min="7" max="7" width="11.875" style="136" customWidth="1"/>
    <col min="8" max="8" width="16.125" style="136" customWidth="1"/>
    <col min="9" max="9" width="5.75390625" style="136" customWidth="1"/>
    <col min="10" max="10" width="14.875" style="136" customWidth="1"/>
    <col min="11" max="11" width="10.125" style="136" customWidth="1"/>
    <col min="12" max="12" width="19.375" style="122" customWidth="1"/>
    <col min="13" max="16384" width="9.125" style="122" customWidth="1"/>
  </cols>
  <sheetData>
    <row r="1" spans="1:12" ht="21.75" customHeight="1">
      <c r="A1" s="410" t="s">
        <v>340</v>
      </c>
      <c r="B1" s="410"/>
      <c r="C1" s="410"/>
      <c r="D1" s="410"/>
      <c r="E1" s="410"/>
      <c r="F1" s="410"/>
      <c r="G1" s="410"/>
      <c r="H1" s="410"/>
      <c r="I1" s="410"/>
      <c r="J1" s="410"/>
      <c r="K1" s="344"/>
      <c r="L1" s="229"/>
    </row>
    <row r="2" spans="1:12" s="123" customFormat="1" ht="52.5" customHeight="1">
      <c r="A2" s="411" t="s">
        <v>0</v>
      </c>
      <c r="B2" s="411"/>
      <c r="C2" s="227" t="s">
        <v>7</v>
      </c>
      <c r="D2" s="227" t="s">
        <v>1</v>
      </c>
      <c r="E2" s="227" t="s">
        <v>8</v>
      </c>
      <c r="F2" s="227" t="s">
        <v>2</v>
      </c>
      <c r="G2" s="227" t="s">
        <v>9</v>
      </c>
      <c r="H2" s="227" t="s">
        <v>3</v>
      </c>
      <c r="I2" s="227" t="s">
        <v>10</v>
      </c>
      <c r="J2" s="227" t="s">
        <v>4</v>
      </c>
      <c r="K2" s="227" t="s">
        <v>23</v>
      </c>
      <c r="L2" s="228" t="s">
        <v>24</v>
      </c>
    </row>
    <row r="3" spans="1:12" s="125" customFormat="1" ht="13.5" customHeight="1">
      <c r="A3" s="436" t="s">
        <v>14</v>
      </c>
      <c r="B3" s="413"/>
      <c r="C3" s="234" t="s">
        <v>15</v>
      </c>
      <c r="D3" s="235" t="s">
        <v>16</v>
      </c>
      <c r="E3" s="141" t="s">
        <v>17</v>
      </c>
      <c r="F3" s="141" t="s">
        <v>18</v>
      </c>
      <c r="G3" s="236" t="s">
        <v>19</v>
      </c>
      <c r="H3" s="143" t="s">
        <v>20</v>
      </c>
      <c r="I3" s="143" t="s">
        <v>21</v>
      </c>
      <c r="J3" s="145" t="s">
        <v>22</v>
      </c>
      <c r="K3" s="146">
        <v>10</v>
      </c>
      <c r="L3" s="147">
        <v>11</v>
      </c>
    </row>
    <row r="4" spans="1:12" s="125" customFormat="1" ht="28.5" customHeight="1">
      <c r="A4" s="126">
        <v>1</v>
      </c>
      <c r="B4" s="337" t="s">
        <v>207</v>
      </c>
      <c r="C4" s="127">
        <v>10</v>
      </c>
      <c r="D4" s="127" t="s">
        <v>5</v>
      </c>
      <c r="E4" s="128"/>
      <c r="F4" s="148"/>
      <c r="G4" s="129">
        <f aca="true" t="shared" si="0" ref="G4:G42">ROUND(F4*(1+(I4/100)),2)</f>
        <v>0</v>
      </c>
      <c r="H4" s="130">
        <f aca="true" t="shared" si="1" ref="H4:H42">C4*F4</f>
        <v>0</v>
      </c>
      <c r="I4" s="131">
        <v>8</v>
      </c>
      <c r="J4" s="130">
        <f aca="true" t="shared" si="2" ref="J4:J42">H4+H4*I4/100</f>
        <v>0</v>
      </c>
      <c r="K4" s="132"/>
      <c r="L4" s="124"/>
    </row>
    <row r="5" spans="1:12" s="125" customFormat="1" ht="39.75" customHeight="1">
      <c r="A5" s="118">
        <v>2</v>
      </c>
      <c r="B5" s="338" t="s">
        <v>164</v>
      </c>
      <c r="C5" s="127">
        <v>10</v>
      </c>
      <c r="D5" s="127" t="s">
        <v>5</v>
      </c>
      <c r="E5" s="128"/>
      <c r="F5" s="148"/>
      <c r="G5" s="129">
        <f t="shared" si="0"/>
        <v>0</v>
      </c>
      <c r="H5" s="130">
        <f t="shared" si="1"/>
        <v>0</v>
      </c>
      <c r="I5" s="131">
        <v>8</v>
      </c>
      <c r="J5" s="130">
        <f t="shared" si="2"/>
        <v>0</v>
      </c>
      <c r="K5" s="132"/>
      <c r="L5" s="124"/>
    </row>
    <row r="6" spans="1:12" s="125" customFormat="1" ht="43.5" customHeight="1">
      <c r="A6" s="126">
        <v>3</v>
      </c>
      <c r="B6" s="9" t="s">
        <v>208</v>
      </c>
      <c r="C6" s="127">
        <v>10</v>
      </c>
      <c r="D6" s="127" t="s">
        <v>5</v>
      </c>
      <c r="E6" s="128"/>
      <c r="F6" s="148"/>
      <c r="G6" s="129">
        <f t="shared" si="0"/>
        <v>0</v>
      </c>
      <c r="H6" s="130">
        <f t="shared" si="1"/>
        <v>0</v>
      </c>
      <c r="I6" s="131">
        <v>8</v>
      </c>
      <c r="J6" s="130">
        <f t="shared" si="2"/>
        <v>0</v>
      </c>
      <c r="K6" s="132"/>
      <c r="L6" s="124"/>
    </row>
    <row r="7" spans="1:12" s="125" customFormat="1" ht="53.25" customHeight="1">
      <c r="A7" s="126">
        <v>4</v>
      </c>
      <c r="B7" s="9" t="s">
        <v>195</v>
      </c>
      <c r="C7" s="127">
        <v>10</v>
      </c>
      <c r="D7" s="127" t="s">
        <v>5</v>
      </c>
      <c r="E7" s="128"/>
      <c r="F7" s="148"/>
      <c r="G7" s="129">
        <f t="shared" si="0"/>
        <v>0</v>
      </c>
      <c r="H7" s="130">
        <f t="shared" si="1"/>
        <v>0</v>
      </c>
      <c r="I7" s="131">
        <v>8</v>
      </c>
      <c r="J7" s="130">
        <f t="shared" si="2"/>
        <v>0</v>
      </c>
      <c r="K7" s="132"/>
      <c r="L7" s="124"/>
    </row>
    <row r="8" spans="1:12" s="125" customFormat="1" ht="51.75" customHeight="1">
      <c r="A8" s="118">
        <v>5</v>
      </c>
      <c r="B8" s="231" t="s">
        <v>209</v>
      </c>
      <c r="C8" s="127">
        <v>10</v>
      </c>
      <c r="D8" s="127" t="s">
        <v>5</v>
      </c>
      <c r="E8" s="128"/>
      <c r="F8" s="148"/>
      <c r="G8" s="129">
        <f t="shared" si="0"/>
        <v>0</v>
      </c>
      <c r="H8" s="130">
        <f t="shared" si="1"/>
        <v>0</v>
      </c>
      <c r="I8" s="131">
        <v>8</v>
      </c>
      <c r="J8" s="130">
        <f t="shared" si="2"/>
        <v>0</v>
      </c>
      <c r="K8" s="132"/>
      <c r="L8" s="124"/>
    </row>
    <row r="9" spans="1:12" s="125" customFormat="1" ht="40.5" customHeight="1">
      <c r="A9" s="126">
        <v>6</v>
      </c>
      <c r="B9" s="9" t="s">
        <v>210</v>
      </c>
      <c r="C9" s="127">
        <v>10</v>
      </c>
      <c r="D9" s="127" t="s">
        <v>5</v>
      </c>
      <c r="E9" s="128"/>
      <c r="F9" s="148"/>
      <c r="G9" s="129">
        <f t="shared" si="0"/>
        <v>0</v>
      </c>
      <c r="H9" s="130">
        <f t="shared" si="1"/>
        <v>0</v>
      </c>
      <c r="I9" s="131">
        <v>8</v>
      </c>
      <c r="J9" s="130">
        <f t="shared" si="2"/>
        <v>0</v>
      </c>
      <c r="K9" s="132"/>
      <c r="L9" s="124"/>
    </row>
    <row r="10" spans="1:12" s="125" customFormat="1" ht="54" customHeight="1">
      <c r="A10" s="126">
        <v>7</v>
      </c>
      <c r="B10" s="9" t="s">
        <v>211</v>
      </c>
      <c r="C10" s="127">
        <v>15</v>
      </c>
      <c r="D10" s="127" t="s">
        <v>5</v>
      </c>
      <c r="E10" s="128"/>
      <c r="F10" s="148"/>
      <c r="G10" s="129">
        <f t="shared" si="0"/>
        <v>0</v>
      </c>
      <c r="H10" s="130">
        <f t="shared" si="1"/>
        <v>0</v>
      </c>
      <c r="I10" s="131">
        <v>8</v>
      </c>
      <c r="J10" s="130">
        <f t="shared" si="2"/>
        <v>0</v>
      </c>
      <c r="K10" s="132"/>
      <c r="L10" s="124"/>
    </row>
    <row r="11" spans="1:12" s="125" customFormat="1" ht="42.75" customHeight="1">
      <c r="A11" s="118">
        <v>8</v>
      </c>
      <c r="B11" s="231" t="s">
        <v>212</v>
      </c>
      <c r="C11" s="127">
        <v>5</v>
      </c>
      <c r="D11" s="127" t="s">
        <v>5</v>
      </c>
      <c r="E11" s="128"/>
      <c r="F11" s="148"/>
      <c r="G11" s="129">
        <f t="shared" si="0"/>
        <v>0</v>
      </c>
      <c r="H11" s="130">
        <f t="shared" si="1"/>
        <v>0</v>
      </c>
      <c r="I11" s="131">
        <v>8</v>
      </c>
      <c r="J11" s="130">
        <f t="shared" si="2"/>
        <v>0</v>
      </c>
      <c r="K11" s="132"/>
      <c r="L11" s="124"/>
    </row>
    <row r="12" spans="1:12" s="125" customFormat="1" ht="52.5" customHeight="1">
      <c r="A12" s="126">
        <v>9</v>
      </c>
      <c r="B12" s="9" t="s">
        <v>213</v>
      </c>
      <c r="C12" s="127">
        <v>2</v>
      </c>
      <c r="D12" s="127" t="s">
        <v>5</v>
      </c>
      <c r="E12" s="128"/>
      <c r="F12" s="148"/>
      <c r="G12" s="129">
        <f t="shared" si="0"/>
        <v>0</v>
      </c>
      <c r="H12" s="130">
        <f t="shared" si="1"/>
        <v>0</v>
      </c>
      <c r="I12" s="131">
        <v>8</v>
      </c>
      <c r="J12" s="130">
        <f t="shared" si="2"/>
        <v>0</v>
      </c>
      <c r="K12" s="132"/>
      <c r="L12" s="124"/>
    </row>
    <row r="13" spans="1:12" s="123" customFormat="1" ht="41.25" customHeight="1">
      <c r="A13" s="126">
        <v>10</v>
      </c>
      <c r="B13" s="231" t="s">
        <v>214</v>
      </c>
      <c r="C13" s="127">
        <v>2</v>
      </c>
      <c r="D13" s="127" t="s">
        <v>5</v>
      </c>
      <c r="E13" s="128"/>
      <c r="F13" s="148"/>
      <c r="G13" s="129">
        <f t="shared" si="0"/>
        <v>0</v>
      </c>
      <c r="H13" s="130">
        <f t="shared" si="1"/>
        <v>0</v>
      </c>
      <c r="I13" s="131">
        <v>8</v>
      </c>
      <c r="J13" s="130">
        <f t="shared" si="2"/>
        <v>0</v>
      </c>
      <c r="K13" s="132"/>
      <c r="L13" s="124"/>
    </row>
    <row r="14" spans="1:12" s="123" customFormat="1" ht="25.5" customHeight="1">
      <c r="A14" s="118">
        <v>11</v>
      </c>
      <c r="B14" s="9" t="s">
        <v>215</v>
      </c>
      <c r="C14" s="127">
        <v>4</v>
      </c>
      <c r="D14" s="127" t="s">
        <v>5</v>
      </c>
      <c r="E14" s="128"/>
      <c r="F14" s="148"/>
      <c r="G14" s="129">
        <f t="shared" si="0"/>
        <v>0</v>
      </c>
      <c r="H14" s="130">
        <f t="shared" si="1"/>
        <v>0</v>
      </c>
      <c r="I14" s="131">
        <v>8</v>
      </c>
      <c r="J14" s="130">
        <f t="shared" si="2"/>
        <v>0</v>
      </c>
      <c r="K14" s="132"/>
      <c r="L14" s="124"/>
    </row>
    <row r="15" spans="1:12" s="123" customFormat="1" ht="41.25" customHeight="1">
      <c r="A15" s="126">
        <v>12</v>
      </c>
      <c r="B15" s="9" t="s">
        <v>216</v>
      </c>
      <c r="C15" s="127">
        <v>20</v>
      </c>
      <c r="D15" s="127" t="s">
        <v>5</v>
      </c>
      <c r="E15" s="128"/>
      <c r="F15" s="148"/>
      <c r="G15" s="129">
        <f t="shared" si="0"/>
        <v>0</v>
      </c>
      <c r="H15" s="130">
        <f t="shared" si="1"/>
        <v>0</v>
      </c>
      <c r="I15" s="131">
        <v>8</v>
      </c>
      <c r="J15" s="130">
        <f t="shared" si="2"/>
        <v>0</v>
      </c>
      <c r="K15" s="132"/>
      <c r="L15" s="124"/>
    </row>
    <row r="16" spans="1:12" s="123" customFormat="1" ht="30.75" customHeight="1">
      <c r="A16" s="126">
        <v>13</v>
      </c>
      <c r="B16" s="9" t="s">
        <v>217</v>
      </c>
      <c r="C16" s="127">
        <v>10</v>
      </c>
      <c r="D16" s="127" t="s">
        <v>5</v>
      </c>
      <c r="E16" s="128"/>
      <c r="F16" s="148"/>
      <c r="G16" s="129">
        <f t="shared" si="0"/>
        <v>0</v>
      </c>
      <c r="H16" s="130">
        <f t="shared" si="1"/>
        <v>0</v>
      </c>
      <c r="I16" s="131">
        <v>8</v>
      </c>
      <c r="J16" s="130">
        <f t="shared" si="2"/>
        <v>0</v>
      </c>
      <c r="K16" s="132"/>
      <c r="L16" s="124"/>
    </row>
    <row r="17" spans="1:12" s="135" customFormat="1" ht="26.25" customHeight="1">
      <c r="A17" s="126">
        <v>14</v>
      </c>
      <c r="B17" s="9" t="s">
        <v>218</v>
      </c>
      <c r="C17" s="127">
        <v>10</v>
      </c>
      <c r="D17" s="127" t="s">
        <v>5</v>
      </c>
      <c r="E17" s="128"/>
      <c r="F17" s="148"/>
      <c r="G17" s="129">
        <f t="shared" si="0"/>
        <v>0</v>
      </c>
      <c r="H17" s="130">
        <f t="shared" si="1"/>
        <v>0</v>
      </c>
      <c r="I17" s="131">
        <v>8</v>
      </c>
      <c r="J17" s="130">
        <f t="shared" si="2"/>
        <v>0</v>
      </c>
      <c r="K17" s="132"/>
      <c r="L17" s="124"/>
    </row>
    <row r="18" spans="1:12" ht="27.75" customHeight="1">
      <c r="A18" s="118">
        <v>15</v>
      </c>
      <c r="B18" s="231" t="s">
        <v>219</v>
      </c>
      <c r="C18" s="127">
        <v>50</v>
      </c>
      <c r="D18" s="127" t="s">
        <v>5</v>
      </c>
      <c r="E18" s="128"/>
      <c r="F18" s="148"/>
      <c r="G18" s="129">
        <f t="shared" si="0"/>
        <v>0</v>
      </c>
      <c r="H18" s="130">
        <f t="shared" si="1"/>
        <v>0</v>
      </c>
      <c r="I18" s="131">
        <v>8</v>
      </c>
      <c r="J18" s="130">
        <f t="shared" si="2"/>
        <v>0</v>
      </c>
      <c r="K18" s="132"/>
      <c r="L18" s="124"/>
    </row>
    <row r="19" spans="1:12" ht="41.25" customHeight="1">
      <c r="A19" s="126">
        <v>16</v>
      </c>
      <c r="B19" s="9" t="s">
        <v>220</v>
      </c>
      <c r="C19" s="127">
        <v>10</v>
      </c>
      <c r="D19" s="127" t="s">
        <v>5</v>
      </c>
      <c r="E19" s="128"/>
      <c r="F19" s="148"/>
      <c r="G19" s="129">
        <f t="shared" si="0"/>
        <v>0</v>
      </c>
      <c r="H19" s="130">
        <f t="shared" si="1"/>
        <v>0</v>
      </c>
      <c r="I19" s="131">
        <v>8</v>
      </c>
      <c r="J19" s="130">
        <f t="shared" si="2"/>
        <v>0</v>
      </c>
      <c r="K19" s="132"/>
      <c r="L19" s="124"/>
    </row>
    <row r="20" spans="1:12" ht="39" customHeight="1">
      <c r="A20" s="126">
        <v>17</v>
      </c>
      <c r="B20" s="231" t="s">
        <v>221</v>
      </c>
      <c r="C20" s="127">
        <v>20</v>
      </c>
      <c r="D20" s="127" t="s">
        <v>5</v>
      </c>
      <c r="E20" s="128"/>
      <c r="F20" s="148"/>
      <c r="G20" s="129">
        <f t="shared" si="0"/>
        <v>0</v>
      </c>
      <c r="H20" s="130">
        <f t="shared" si="1"/>
        <v>0</v>
      </c>
      <c r="I20" s="131">
        <v>8</v>
      </c>
      <c r="J20" s="130">
        <f t="shared" si="2"/>
        <v>0</v>
      </c>
      <c r="K20" s="132"/>
      <c r="L20" s="124"/>
    </row>
    <row r="21" spans="1:12" ht="29.25" customHeight="1">
      <c r="A21" s="118">
        <v>18</v>
      </c>
      <c r="B21" s="9" t="s">
        <v>222</v>
      </c>
      <c r="C21" s="127">
        <v>6</v>
      </c>
      <c r="D21" s="127" t="s">
        <v>5</v>
      </c>
      <c r="E21" s="128"/>
      <c r="F21" s="148"/>
      <c r="G21" s="129">
        <f t="shared" si="0"/>
        <v>0</v>
      </c>
      <c r="H21" s="130">
        <f t="shared" si="1"/>
        <v>0</v>
      </c>
      <c r="I21" s="131">
        <v>8</v>
      </c>
      <c r="J21" s="130">
        <f t="shared" si="2"/>
        <v>0</v>
      </c>
      <c r="K21" s="132"/>
      <c r="L21" s="124"/>
    </row>
    <row r="22" spans="1:12" ht="28.5" customHeight="1">
      <c r="A22" s="126">
        <v>19</v>
      </c>
      <c r="B22" s="9" t="s">
        <v>223</v>
      </c>
      <c r="C22" s="127">
        <v>2</v>
      </c>
      <c r="D22" s="127" t="s">
        <v>5</v>
      </c>
      <c r="E22" s="128"/>
      <c r="F22" s="148"/>
      <c r="G22" s="129">
        <f t="shared" si="0"/>
        <v>0</v>
      </c>
      <c r="H22" s="130">
        <f t="shared" si="1"/>
        <v>0</v>
      </c>
      <c r="I22" s="131">
        <v>8</v>
      </c>
      <c r="J22" s="130">
        <f t="shared" si="2"/>
        <v>0</v>
      </c>
      <c r="K22" s="132"/>
      <c r="L22" s="124"/>
    </row>
    <row r="23" spans="1:12" ht="30" customHeight="1">
      <c r="A23" s="126">
        <v>20</v>
      </c>
      <c r="B23" s="232" t="s">
        <v>224</v>
      </c>
      <c r="C23" s="127">
        <v>1</v>
      </c>
      <c r="D23" s="127" t="s">
        <v>5</v>
      </c>
      <c r="E23" s="128"/>
      <c r="F23" s="148"/>
      <c r="G23" s="129">
        <f t="shared" si="0"/>
        <v>0</v>
      </c>
      <c r="H23" s="130">
        <f t="shared" si="1"/>
        <v>0</v>
      </c>
      <c r="I23" s="131">
        <v>8</v>
      </c>
      <c r="J23" s="130">
        <f t="shared" si="2"/>
        <v>0</v>
      </c>
      <c r="K23" s="132"/>
      <c r="L23" s="124"/>
    </row>
    <row r="24" spans="1:12" ht="23.25" customHeight="1">
      <c r="A24" s="118">
        <v>21</v>
      </c>
      <c r="B24" s="233" t="s">
        <v>225</v>
      </c>
      <c r="C24" s="127">
        <v>2</v>
      </c>
      <c r="D24" s="127" t="s">
        <v>5</v>
      </c>
      <c r="E24" s="128"/>
      <c r="F24" s="148"/>
      <c r="G24" s="129">
        <f t="shared" si="0"/>
        <v>0</v>
      </c>
      <c r="H24" s="130">
        <f t="shared" si="1"/>
        <v>0</v>
      </c>
      <c r="I24" s="131">
        <v>8</v>
      </c>
      <c r="J24" s="130">
        <f t="shared" si="2"/>
        <v>0</v>
      </c>
      <c r="K24" s="132"/>
      <c r="L24" s="124"/>
    </row>
    <row r="25" spans="1:12" ht="27.75" customHeight="1">
      <c r="A25" s="126">
        <v>22</v>
      </c>
      <c r="B25" s="232" t="s">
        <v>226</v>
      </c>
      <c r="C25" s="127">
        <v>2</v>
      </c>
      <c r="D25" s="127" t="s">
        <v>5</v>
      </c>
      <c r="E25" s="128"/>
      <c r="F25" s="148"/>
      <c r="G25" s="129">
        <f t="shared" si="0"/>
        <v>0</v>
      </c>
      <c r="H25" s="130">
        <f t="shared" si="1"/>
        <v>0</v>
      </c>
      <c r="I25" s="131">
        <v>8</v>
      </c>
      <c r="J25" s="130">
        <f t="shared" si="2"/>
        <v>0</v>
      </c>
      <c r="K25" s="132"/>
      <c r="L25" s="124"/>
    </row>
    <row r="26" spans="1:12" ht="28.5" customHeight="1">
      <c r="A26" s="126">
        <v>23</v>
      </c>
      <c r="B26" s="233" t="s">
        <v>227</v>
      </c>
      <c r="C26" s="127">
        <v>2</v>
      </c>
      <c r="D26" s="127" t="s">
        <v>5</v>
      </c>
      <c r="E26" s="128"/>
      <c r="F26" s="148"/>
      <c r="G26" s="129">
        <f t="shared" si="0"/>
        <v>0</v>
      </c>
      <c r="H26" s="130">
        <f t="shared" si="1"/>
        <v>0</v>
      </c>
      <c r="I26" s="131">
        <v>8</v>
      </c>
      <c r="J26" s="130">
        <f t="shared" si="2"/>
        <v>0</v>
      </c>
      <c r="K26" s="132"/>
      <c r="L26" s="124"/>
    </row>
    <row r="27" spans="1:12" ht="30.75" customHeight="1">
      <c r="A27" s="118">
        <v>24</v>
      </c>
      <c r="B27" s="232" t="s">
        <v>228</v>
      </c>
      <c r="C27" s="127">
        <v>4</v>
      </c>
      <c r="D27" s="127" t="s">
        <v>5</v>
      </c>
      <c r="E27" s="128"/>
      <c r="F27" s="148"/>
      <c r="G27" s="129">
        <f t="shared" si="0"/>
        <v>0</v>
      </c>
      <c r="H27" s="130">
        <f t="shared" si="1"/>
        <v>0</v>
      </c>
      <c r="I27" s="131">
        <v>8</v>
      </c>
      <c r="J27" s="130">
        <f t="shared" si="2"/>
        <v>0</v>
      </c>
      <c r="K27" s="132"/>
      <c r="L27" s="124"/>
    </row>
    <row r="28" spans="1:12" ht="37.5" customHeight="1">
      <c r="A28" s="126">
        <v>25</v>
      </c>
      <c r="B28" s="232" t="s">
        <v>229</v>
      </c>
      <c r="C28" s="127">
        <v>1</v>
      </c>
      <c r="D28" s="127" t="s">
        <v>5</v>
      </c>
      <c r="E28" s="128"/>
      <c r="F28" s="148"/>
      <c r="G28" s="129">
        <f t="shared" si="0"/>
        <v>0</v>
      </c>
      <c r="H28" s="130">
        <f t="shared" si="1"/>
        <v>0</v>
      </c>
      <c r="I28" s="131">
        <v>8</v>
      </c>
      <c r="J28" s="130">
        <f t="shared" si="2"/>
        <v>0</v>
      </c>
      <c r="K28" s="132"/>
      <c r="L28" s="124"/>
    </row>
    <row r="29" spans="1:12" ht="39" customHeight="1">
      <c r="A29" s="126">
        <v>26</v>
      </c>
      <c r="B29" s="232" t="s">
        <v>230</v>
      </c>
      <c r="C29" s="127">
        <v>1</v>
      </c>
      <c r="D29" s="127" t="s">
        <v>5</v>
      </c>
      <c r="E29" s="128"/>
      <c r="F29" s="148"/>
      <c r="G29" s="129">
        <f t="shared" si="0"/>
        <v>0</v>
      </c>
      <c r="H29" s="130">
        <f t="shared" si="1"/>
        <v>0</v>
      </c>
      <c r="I29" s="131">
        <v>8</v>
      </c>
      <c r="J29" s="130">
        <f t="shared" si="2"/>
        <v>0</v>
      </c>
      <c r="K29" s="132"/>
      <c r="L29" s="124"/>
    </row>
    <row r="30" spans="1:12" ht="37.5" customHeight="1">
      <c r="A30" s="126">
        <v>27</v>
      </c>
      <c r="B30" s="232" t="s">
        <v>231</v>
      </c>
      <c r="C30" s="127">
        <v>1</v>
      </c>
      <c r="D30" s="127" t="s">
        <v>5</v>
      </c>
      <c r="E30" s="128"/>
      <c r="F30" s="148"/>
      <c r="G30" s="129">
        <f t="shared" si="0"/>
        <v>0</v>
      </c>
      <c r="H30" s="130">
        <f t="shared" si="1"/>
        <v>0</v>
      </c>
      <c r="I30" s="131">
        <v>8</v>
      </c>
      <c r="J30" s="130">
        <f t="shared" si="2"/>
        <v>0</v>
      </c>
      <c r="K30" s="132"/>
      <c r="L30" s="124"/>
    </row>
    <row r="31" spans="1:12" ht="28.5" customHeight="1">
      <c r="A31" s="118">
        <v>28</v>
      </c>
      <c r="B31" s="233" t="s">
        <v>232</v>
      </c>
      <c r="C31" s="127">
        <v>1</v>
      </c>
      <c r="D31" s="127" t="s">
        <v>5</v>
      </c>
      <c r="E31" s="128"/>
      <c r="F31" s="148"/>
      <c r="G31" s="129">
        <f t="shared" si="0"/>
        <v>0</v>
      </c>
      <c r="H31" s="130">
        <f t="shared" si="1"/>
        <v>0</v>
      </c>
      <c r="I31" s="131">
        <v>8</v>
      </c>
      <c r="J31" s="130">
        <f t="shared" si="2"/>
        <v>0</v>
      </c>
      <c r="K31" s="132"/>
      <c r="L31" s="124"/>
    </row>
    <row r="32" spans="1:12" ht="36.75" customHeight="1">
      <c r="A32" s="126">
        <v>29</v>
      </c>
      <c r="B32" s="232" t="s">
        <v>233</v>
      </c>
      <c r="C32" s="127">
        <v>1</v>
      </c>
      <c r="D32" s="127" t="s">
        <v>5</v>
      </c>
      <c r="E32" s="128"/>
      <c r="F32" s="148"/>
      <c r="G32" s="129">
        <f t="shared" si="0"/>
        <v>0</v>
      </c>
      <c r="H32" s="130">
        <f t="shared" si="1"/>
        <v>0</v>
      </c>
      <c r="I32" s="131">
        <v>8</v>
      </c>
      <c r="J32" s="130">
        <f t="shared" si="2"/>
        <v>0</v>
      </c>
      <c r="K32" s="132"/>
      <c r="L32" s="124"/>
    </row>
    <row r="33" spans="1:12" ht="54" customHeight="1">
      <c r="A33" s="126">
        <v>30</v>
      </c>
      <c r="B33" s="233" t="s">
        <v>234</v>
      </c>
      <c r="C33" s="127">
        <v>10</v>
      </c>
      <c r="D33" s="127" t="s">
        <v>5</v>
      </c>
      <c r="E33" s="128"/>
      <c r="F33" s="148"/>
      <c r="G33" s="129">
        <f t="shared" si="0"/>
        <v>0</v>
      </c>
      <c r="H33" s="130">
        <f t="shared" si="1"/>
        <v>0</v>
      </c>
      <c r="I33" s="131">
        <v>8</v>
      </c>
      <c r="J33" s="130">
        <f t="shared" si="2"/>
        <v>0</v>
      </c>
      <c r="K33" s="132"/>
      <c r="L33" s="124"/>
    </row>
    <row r="34" spans="1:12" ht="38.25" customHeight="1">
      <c r="A34" s="118">
        <v>31</v>
      </c>
      <c r="B34" s="232" t="s">
        <v>235</v>
      </c>
      <c r="C34" s="127">
        <v>2</v>
      </c>
      <c r="D34" s="127" t="s">
        <v>5</v>
      </c>
      <c r="E34" s="128"/>
      <c r="F34" s="148"/>
      <c r="G34" s="129">
        <f t="shared" si="0"/>
        <v>0</v>
      </c>
      <c r="H34" s="130">
        <f t="shared" si="1"/>
        <v>0</v>
      </c>
      <c r="I34" s="131">
        <v>8</v>
      </c>
      <c r="J34" s="130">
        <f t="shared" si="2"/>
        <v>0</v>
      </c>
      <c r="K34" s="132"/>
      <c r="L34" s="124"/>
    </row>
    <row r="35" spans="1:12" ht="29.25" customHeight="1">
      <c r="A35" s="126">
        <v>32</v>
      </c>
      <c r="B35" s="232" t="s">
        <v>236</v>
      </c>
      <c r="C35" s="127">
        <v>2</v>
      </c>
      <c r="D35" s="127" t="s">
        <v>5</v>
      </c>
      <c r="E35" s="128"/>
      <c r="F35" s="148"/>
      <c r="G35" s="129">
        <f t="shared" si="0"/>
        <v>0</v>
      </c>
      <c r="H35" s="130">
        <f t="shared" si="1"/>
        <v>0</v>
      </c>
      <c r="I35" s="131">
        <v>8</v>
      </c>
      <c r="J35" s="130">
        <f t="shared" si="2"/>
        <v>0</v>
      </c>
      <c r="K35" s="132"/>
      <c r="L35" s="124"/>
    </row>
    <row r="36" spans="1:12" ht="29.25" customHeight="1">
      <c r="A36" s="126">
        <v>33</v>
      </c>
      <c r="B36" s="232" t="s">
        <v>237</v>
      </c>
      <c r="C36" s="127">
        <v>2</v>
      </c>
      <c r="D36" s="127" t="s">
        <v>5</v>
      </c>
      <c r="E36" s="128"/>
      <c r="F36" s="148"/>
      <c r="G36" s="129">
        <f t="shared" si="0"/>
        <v>0</v>
      </c>
      <c r="H36" s="130">
        <f t="shared" si="1"/>
        <v>0</v>
      </c>
      <c r="I36" s="131">
        <v>8</v>
      </c>
      <c r="J36" s="130">
        <f t="shared" si="2"/>
        <v>0</v>
      </c>
      <c r="K36" s="132"/>
      <c r="L36" s="124"/>
    </row>
    <row r="37" spans="1:12" ht="28.5" customHeight="1">
      <c r="A37" s="118">
        <v>34</v>
      </c>
      <c r="B37" s="233" t="s">
        <v>238</v>
      </c>
      <c r="C37" s="127">
        <v>2</v>
      </c>
      <c r="D37" s="127" t="s">
        <v>5</v>
      </c>
      <c r="E37" s="128"/>
      <c r="F37" s="148"/>
      <c r="G37" s="129">
        <f t="shared" si="0"/>
        <v>0</v>
      </c>
      <c r="H37" s="130">
        <f t="shared" si="1"/>
        <v>0</v>
      </c>
      <c r="I37" s="131">
        <v>8</v>
      </c>
      <c r="J37" s="130">
        <f t="shared" si="2"/>
        <v>0</v>
      </c>
      <c r="K37" s="132"/>
      <c r="L37" s="124"/>
    </row>
    <row r="38" spans="1:12" ht="26.25" customHeight="1">
      <c r="A38" s="126">
        <v>35</v>
      </c>
      <c r="B38" s="232" t="s">
        <v>239</v>
      </c>
      <c r="C38" s="127">
        <v>2</v>
      </c>
      <c r="D38" s="127" t="s">
        <v>5</v>
      </c>
      <c r="E38" s="128"/>
      <c r="F38" s="148"/>
      <c r="G38" s="129">
        <f t="shared" si="0"/>
        <v>0</v>
      </c>
      <c r="H38" s="130">
        <f t="shared" si="1"/>
        <v>0</v>
      </c>
      <c r="I38" s="131">
        <v>8</v>
      </c>
      <c r="J38" s="130">
        <f t="shared" si="2"/>
        <v>0</v>
      </c>
      <c r="K38" s="132"/>
      <c r="L38" s="124"/>
    </row>
    <row r="39" spans="1:12" ht="29.25" customHeight="1">
      <c r="A39" s="126">
        <v>36</v>
      </c>
      <c r="B39" s="232" t="s">
        <v>240</v>
      </c>
      <c r="C39" s="127">
        <v>2</v>
      </c>
      <c r="D39" s="127" t="s">
        <v>5</v>
      </c>
      <c r="E39" s="128"/>
      <c r="F39" s="148"/>
      <c r="G39" s="129">
        <f t="shared" si="0"/>
        <v>0</v>
      </c>
      <c r="H39" s="130">
        <f t="shared" si="1"/>
        <v>0</v>
      </c>
      <c r="I39" s="131">
        <v>8</v>
      </c>
      <c r="J39" s="130">
        <f t="shared" si="2"/>
        <v>0</v>
      </c>
      <c r="K39" s="132"/>
      <c r="L39" s="124"/>
    </row>
    <row r="40" spans="1:12" ht="23.25" customHeight="1">
      <c r="A40" s="118">
        <v>37</v>
      </c>
      <c r="B40" s="232" t="s">
        <v>241</v>
      </c>
      <c r="C40" s="127">
        <v>2</v>
      </c>
      <c r="D40" s="127" t="s">
        <v>5</v>
      </c>
      <c r="E40" s="128"/>
      <c r="F40" s="148"/>
      <c r="G40" s="129">
        <f t="shared" si="0"/>
        <v>0</v>
      </c>
      <c r="H40" s="130">
        <f t="shared" si="1"/>
        <v>0</v>
      </c>
      <c r="I40" s="131">
        <v>8</v>
      </c>
      <c r="J40" s="130">
        <f t="shared" si="2"/>
        <v>0</v>
      </c>
      <c r="K40" s="132"/>
      <c r="L40" s="124"/>
    </row>
    <row r="41" spans="1:12" ht="27.75" customHeight="1">
      <c r="A41" s="126">
        <v>38</v>
      </c>
      <c r="B41" s="232" t="s">
        <v>242</v>
      </c>
      <c r="C41" s="127">
        <v>2</v>
      </c>
      <c r="D41" s="127" t="s">
        <v>5</v>
      </c>
      <c r="E41" s="128"/>
      <c r="F41" s="148"/>
      <c r="G41" s="129">
        <f t="shared" si="0"/>
        <v>0</v>
      </c>
      <c r="H41" s="130">
        <f t="shared" si="1"/>
        <v>0</v>
      </c>
      <c r="I41" s="131">
        <v>8</v>
      </c>
      <c r="J41" s="130">
        <f t="shared" si="2"/>
        <v>0</v>
      </c>
      <c r="K41" s="132"/>
      <c r="L41" s="124"/>
    </row>
    <row r="42" spans="1:12" ht="29.25" customHeight="1">
      <c r="A42" s="126">
        <v>39</v>
      </c>
      <c r="B42" s="232" t="s">
        <v>243</v>
      </c>
      <c r="C42" s="127">
        <v>2</v>
      </c>
      <c r="D42" s="127" t="s">
        <v>5</v>
      </c>
      <c r="E42" s="128"/>
      <c r="F42" s="148"/>
      <c r="G42" s="129">
        <f t="shared" si="0"/>
        <v>0</v>
      </c>
      <c r="H42" s="130">
        <f t="shared" si="1"/>
        <v>0</v>
      </c>
      <c r="I42" s="131">
        <v>8</v>
      </c>
      <c r="J42" s="130">
        <f t="shared" si="2"/>
        <v>0</v>
      </c>
      <c r="K42" s="132"/>
      <c r="L42" s="124"/>
    </row>
    <row r="43" spans="1:12" s="267" customFormat="1" ht="12.75">
      <c r="A43" s="261"/>
      <c r="B43" s="261"/>
      <c r="C43" s="262"/>
      <c r="D43" s="263"/>
      <c r="E43" s="264"/>
      <c r="F43" s="414" t="s">
        <v>12</v>
      </c>
      <c r="G43" s="414"/>
      <c r="H43" s="265">
        <f>SUM(H4:H42)</f>
        <v>0</v>
      </c>
      <c r="I43" s="264"/>
      <c r="J43" s="265">
        <f>SUM(J4:J42)</f>
        <v>0</v>
      </c>
      <c r="K43" s="266"/>
      <c r="L43" s="229"/>
    </row>
    <row r="44" spans="1:12" ht="29.25" customHeight="1">
      <c r="A44" s="242"/>
      <c r="B44" s="243"/>
      <c r="C44" s="134"/>
      <c r="D44" s="134"/>
      <c r="E44" s="138"/>
      <c r="F44" s="244"/>
      <c r="G44" s="245"/>
      <c r="H44" s="246"/>
      <c r="I44" s="247"/>
      <c r="J44" s="246"/>
      <c r="K44" s="248"/>
      <c r="L44" s="249"/>
    </row>
    <row r="46" spans="1:22" s="2" customFormat="1" ht="25.5">
      <c r="A46" s="175" t="s">
        <v>26</v>
      </c>
      <c r="B46" s="390" t="s">
        <v>315</v>
      </c>
      <c r="C46" s="390"/>
      <c r="D46" s="390"/>
      <c r="E46" s="390"/>
      <c r="F46" s="175" t="s">
        <v>27</v>
      </c>
      <c r="G46" s="390" t="s">
        <v>28</v>
      </c>
      <c r="H46" s="390"/>
      <c r="I46" s="390"/>
      <c r="J46" s="110"/>
      <c r="K46" s="110"/>
      <c r="L46" s="110"/>
      <c r="M46" s="110"/>
      <c r="N46" s="110"/>
      <c r="O46" s="112"/>
      <c r="P46" s="239"/>
      <c r="Q46" s="113"/>
      <c r="R46" s="112"/>
      <c r="S46" s="112"/>
      <c r="T46" s="112"/>
      <c r="U46" s="112"/>
      <c r="V46" s="110"/>
    </row>
    <row r="47" spans="1:22" s="2" customFormat="1" ht="33" customHeight="1">
      <c r="A47" s="237">
        <v>1</v>
      </c>
      <c r="B47" s="418" t="s">
        <v>339</v>
      </c>
      <c r="C47" s="419"/>
      <c r="D47" s="419"/>
      <c r="E47" s="420"/>
      <c r="F47" s="238" t="s">
        <v>29</v>
      </c>
      <c r="G47" s="402"/>
      <c r="H47" s="403"/>
      <c r="I47" s="404"/>
      <c r="J47" s="240"/>
      <c r="K47" s="110"/>
      <c r="L47" s="110"/>
      <c r="M47" s="110"/>
      <c r="N47" s="110"/>
      <c r="O47" s="112"/>
      <c r="P47" s="239"/>
      <c r="Q47" s="113"/>
      <c r="R47" s="112"/>
      <c r="S47" s="112"/>
      <c r="T47" s="112"/>
      <c r="U47" s="112"/>
      <c r="V47" s="110"/>
    </row>
    <row r="48" spans="1:22" s="3" customFormat="1" ht="90" customHeight="1">
      <c r="A48" s="237">
        <v>2</v>
      </c>
      <c r="B48" s="430" t="s">
        <v>316</v>
      </c>
      <c r="C48" s="431"/>
      <c r="D48" s="431"/>
      <c r="E48" s="432"/>
      <c r="F48" s="238" t="s">
        <v>29</v>
      </c>
      <c r="G48" s="409"/>
      <c r="H48" s="409"/>
      <c r="I48" s="409"/>
      <c r="K48" s="114"/>
      <c r="L48" s="114"/>
      <c r="M48" s="114"/>
      <c r="N48" s="114"/>
      <c r="O48" s="114"/>
      <c r="P48" s="112"/>
      <c r="Q48" s="110"/>
      <c r="R48" s="110"/>
      <c r="S48" s="111"/>
      <c r="T48" s="111"/>
      <c r="U48" s="112"/>
      <c r="V48" s="110"/>
    </row>
    <row r="49" spans="1:22" s="3" customFormat="1" ht="25.5" customHeight="1">
      <c r="A49" s="237">
        <v>3</v>
      </c>
      <c r="B49" s="433" t="s">
        <v>173</v>
      </c>
      <c r="C49" s="434"/>
      <c r="D49" s="434"/>
      <c r="E49" s="435"/>
      <c r="F49" s="238" t="s">
        <v>29</v>
      </c>
      <c r="G49" s="409"/>
      <c r="H49" s="409"/>
      <c r="I49" s="409"/>
      <c r="J49" s="350"/>
      <c r="K49" s="110"/>
      <c r="L49" s="241"/>
      <c r="M49" s="110"/>
      <c r="N49" s="110"/>
      <c r="O49" s="112"/>
      <c r="P49" s="114"/>
      <c r="Q49" s="85"/>
      <c r="R49" s="111"/>
      <c r="S49" s="111"/>
      <c r="T49" s="111"/>
      <c r="U49" s="112"/>
      <c r="V49" s="110"/>
    </row>
    <row r="50" spans="1:22" s="3" customFormat="1" ht="12.75">
      <c r="A50" s="237">
        <v>4</v>
      </c>
      <c r="B50" s="427" t="s">
        <v>174</v>
      </c>
      <c r="C50" s="428"/>
      <c r="D50" s="428"/>
      <c r="E50" s="429"/>
      <c r="F50" s="238" t="s">
        <v>29</v>
      </c>
      <c r="G50" s="409"/>
      <c r="H50" s="409"/>
      <c r="I50" s="409"/>
      <c r="J50" s="350"/>
      <c r="K50" s="422"/>
      <c r="L50" s="423"/>
      <c r="M50" s="423"/>
      <c r="N50" s="423"/>
      <c r="O50" s="423"/>
      <c r="P50" s="423"/>
      <c r="Q50" s="423"/>
      <c r="R50" s="423"/>
      <c r="S50" s="423"/>
      <c r="T50" s="423"/>
      <c r="U50" s="112"/>
      <c r="V50" s="110"/>
    </row>
    <row r="51" spans="1:22" s="3" customFormat="1" ht="12.75">
      <c r="A51" s="237">
        <v>5</v>
      </c>
      <c r="B51" s="427" t="s">
        <v>175</v>
      </c>
      <c r="C51" s="428"/>
      <c r="D51" s="428"/>
      <c r="E51" s="429"/>
      <c r="F51" s="238" t="s">
        <v>29</v>
      </c>
      <c r="G51" s="409"/>
      <c r="H51" s="409"/>
      <c r="I51" s="409"/>
      <c r="J51" s="350"/>
      <c r="K51" s="115"/>
      <c r="L51" s="116"/>
      <c r="M51" s="116"/>
      <c r="N51" s="116"/>
      <c r="O51" s="116"/>
      <c r="P51" s="116"/>
      <c r="Q51" s="116"/>
      <c r="R51" s="116"/>
      <c r="S51" s="116"/>
      <c r="T51" s="116"/>
      <c r="U51" s="112"/>
      <c r="V51" s="110"/>
    </row>
    <row r="52" spans="1:22" s="3" customFormat="1" ht="24.75" customHeight="1">
      <c r="A52" s="237">
        <v>6</v>
      </c>
      <c r="B52" s="427" t="s">
        <v>176</v>
      </c>
      <c r="C52" s="428"/>
      <c r="D52" s="428"/>
      <c r="E52" s="429"/>
      <c r="F52" s="238" t="s">
        <v>29</v>
      </c>
      <c r="G52" s="421"/>
      <c r="H52" s="421"/>
      <c r="I52" s="421"/>
      <c r="J52" s="350"/>
      <c r="K52" s="5"/>
      <c r="O52" s="4"/>
      <c r="P52" s="4"/>
      <c r="Q52" s="4"/>
      <c r="R52" s="4"/>
      <c r="S52" s="4"/>
      <c r="T52" s="4"/>
      <c r="U52" s="1"/>
      <c r="V52" s="2"/>
    </row>
    <row r="53" spans="1:22" s="3" customFormat="1" ht="12.75">
      <c r="A53" s="237">
        <v>7</v>
      </c>
      <c r="B53" s="418" t="s">
        <v>317</v>
      </c>
      <c r="C53" s="419"/>
      <c r="D53" s="419"/>
      <c r="E53" s="420"/>
      <c r="F53" s="238" t="s">
        <v>29</v>
      </c>
      <c r="G53" s="421"/>
      <c r="H53" s="421"/>
      <c r="I53" s="421"/>
      <c r="J53" s="10"/>
      <c r="K53" s="5"/>
      <c r="O53" s="4"/>
      <c r="P53" s="4"/>
      <c r="Q53" s="4"/>
      <c r="R53" s="4"/>
      <c r="S53" s="4"/>
      <c r="T53" s="4"/>
      <c r="U53" s="1"/>
      <c r="V53" s="2"/>
    </row>
    <row r="54" spans="1:22" s="3" customFormat="1" ht="24" customHeight="1">
      <c r="A54" s="237">
        <v>8</v>
      </c>
      <c r="B54" s="424" t="s">
        <v>318</v>
      </c>
      <c r="C54" s="425"/>
      <c r="D54" s="425"/>
      <c r="E54" s="426"/>
      <c r="F54" s="238" t="s">
        <v>29</v>
      </c>
      <c r="G54" s="421"/>
      <c r="H54" s="421"/>
      <c r="I54" s="421"/>
      <c r="J54" s="10"/>
      <c r="K54" s="5"/>
      <c r="O54" s="4"/>
      <c r="P54" s="4"/>
      <c r="Q54" s="4"/>
      <c r="R54" s="4"/>
      <c r="S54" s="4"/>
      <c r="T54" s="4"/>
      <c r="U54" s="1"/>
      <c r="V54" s="2"/>
    </row>
    <row r="55" spans="1:22" s="3" customFormat="1" ht="24" customHeight="1">
      <c r="A55" s="237">
        <v>9</v>
      </c>
      <c r="B55" s="418" t="s">
        <v>319</v>
      </c>
      <c r="C55" s="419"/>
      <c r="D55" s="419"/>
      <c r="E55" s="420"/>
      <c r="F55" s="238" t="s">
        <v>29</v>
      </c>
      <c r="G55" s="421"/>
      <c r="H55" s="421"/>
      <c r="I55" s="421"/>
      <c r="J55" s="10"/>
      <c r="K55" s="5"/>
      <c r="O55" s="4"/>
      <c r="P55" s="4"/>
      <c r="Q55" s="4"/>
      <c r="R55" s="4"/>
      <c r="S55" s="4"/>
      <c r="T55" s="4"/>
      <c r="U55" s="1"/>
      <c r="V55" s="2"/>
    </row>
    <row r="56" spans="1:22" s="3" customFormat="1" ht="58.5" customHeight="1">
      <c r="A56" s="237">
        <v>10</v>
      </c>
      <c r="B56" s="418" t="s">
        <v>320</v>
      </c>
      <c r="C56" s="419"/>
      <c r="D56" s="419"/>
      <c r="E56" s="420"/>
      <c r="F56" s="238" t="s">
        <v>29</v>
      </c>
      <c r="G56" s="421"/>
      <c r="H56" s="421"/>
      <c r="I56" s="421"/>
      <c r="J56" s="10"/>
      <c r="K56" s="5"/>
      <c r="O56" s="4"/>
      <c r="P56" s="4"/>
      <c r="Q56" s="4"/>
      <c r="R56" s="4"/>
      <c r="S56" s="4"/>
      <c r="T56" s="4"/>
      <c r="U56" s="1"/>
      <c r="V56" s="2"/>
    </row>
    <row r="57" spans="1:17" s="3" customFormat="1" ht="82.5" customHeight="1">
      <c r="A57" s="237">
        <v>11</v>
      </c>
      <c r="B57" s="418" t="s">
        <v>321</v>
      </c>
      <c r="C57" s="419"/>
      <c r="D57" s="419"/>
      <c r="E57" s="420"/>
      <c r="F57" s="238" t="s">
        <v>29</v>
      </c>
      <c r="G57" s="421"/>
      <c r="H57" s="421"/>
      <c r="I57" s="421"/>
      <c r="J57" s="10"/>
      <c r="K57" s="5"/>
      <c r="L57" s="11"/>
      <c r="O57" s="4"/>
      <c r="P57" s="1"/>
      <c r="Q57" s="2"/>
    </row>
    <row r="59" spans="1:11" s="56" customFormat="1" ht="12">
      <c r="A59" s="56" t="s">
        <v>11</v>
      </c>
      <c r="E59" s="57"/>
      <c r="F59" s="58"/>
      <c r="G59" s="59"/>
      <c r="H59" s="57"/>
      <c r="I59" s="57"/>
      <c r="J59" s="57"/>
      <c r="K59" s="57"/>
    </row>
    <row r="60" spans="1:11" s="56" customFormat="1" ht="15" customHeight="1">
      <c r="A60" s="60" t="s">
        <v>6</v>
      </c>
      <c r="B60" s="60"/>
      <c r="C60" s="60"/>
      <c r="D60" s="60"/>
      <c r="E60" s="60"/>
      <c r="F60" s="61"/>
      <c r="I60" s="62"/>
      <c r="J60" s="62"/>
      <c r="K60" s="57"/>
    </row>
    <row r="61" spans="1:11" s="56" customFormat="1" ht="12.75" customHeight="1">
      <c r="A61" s="68" t="s">
        <v>13</v>
      </c>
      <c r="E61" s="57"/>
      <c r="F61" s="57"/>
      <c r="G61" s="57"/>
      <c r="H61" s="57"/>
      <c r="I61" s="57"/>
      <c r="J61" s="57"/>
      <c r="K61" s="57"/>
    </row>
    <row r="62" spans="1:12" s="36" customFormat="1" ht="12.75" customHeight="1">
      <c r="A62" s="120"/>
      <c r="E62" s="38"/>
      <c r="F62" s="38"/>
      <c r="G62" s="38"/>
      <c r="I62" s="38"/>
      <c r="J62" s="38" t="s">
        <v>291</v>
      </c>
      <c r="K62" s="40"/>
      <c r="L62" s="47"/>
    </row>
  </sheetData>
  <sheetProtection/>
  <mergeCells count="29">
    <mergeCell ref="A1:J1"/>
    <mergeCell ref="A2:B2"/>
    <mergeCell ref="A3:B3"/>
    <mergeCell ref="B46:E46"/>
    <mergeCell ref="G46:I46"/>
    <mergeCell ref="B47:E47"/>
    <mergeCell ref="G47:I47"/>
    <mergeCell ref="B48:E48"/>
    <mergeCell ref="G48:I48"/>
    <mergeCell ref="B49:E49"/>
    <mergeCell ref="G49:I49"/>
    <mergeCell ref="B50:E50"/>
    <mergeCell ref="G50:I50"/>
    <mergeCell ref="B51:E51"/>
    <mergeCell ref="G51:I51"/>
    <mergeCell ref="B52:E52"/>
    <mergeCell ref="G52:I52"/>
    <mergeCell ref="B53:E53"/>
    <mergeCell ref="G53:I53"/>
    <mergeCell ref="B57:E57"/>
    <mergeCell ref="G57:I57"/>
    <mergeCell ref="K50:T50"/>
    <mergeCell ref="F43:G43"/>
    <mergeCell ref="B54:E54"/>
    <mergeCell ref="G54:I54"/>
    <mergeCell ref="B55:E55"/>
    <mergeCell ref="G55:I55"/>
    <mergeCell ref="B56:E56"/>
    <mergeCell ref="G56:I56"/>
  </mergeCells>
  <printOptions/>
  <pageMargins left="0.28" right="0.26" top="1" bottom="0.51" header="0.33" footer="0.23"/>
  <pageSetup fitToHeight="0" horizontalDpi="600" verticalDpi="600" orientation="landscape" paperSize="9" scale="87" r:id="rId1"/>
  <headerFooter alignWithMargins="0">
    <oddHeader>&amp;LNr sprawy ZP/28/2020&amp;CFormularz asortymentowo-cenowy
&amp;RZałącznik nr 2 do SIWZ</oddHeader>
    <oddFooter>&amp;CStrona &amp;P z &amp;N&amp;R&amp;A</oddFooter>
  </headerFooter>
</worksheet>
</file>

<file path=xl/worksheets/sheet16.xml><?xml version="1.0" encoding="utf-8"?>
<worksheet xmlns="http://schemas.openxmlformats.org/spreadsheetml/2006/main" xmlns:r="http://schemas.openxmlformats.org/officeDocument/2006/relationships">
  <sheetPr>
    <tabColor theme="0"/>
  </sheetPr>
  <dimension ref="A1:U28"/>
  <sheetViews>
    <sheetView zoomScale="90" zoomScaleNormal="90" zoomScaleSheetLayoutView="100" zoomScalePageLayoutView="90" workbookViewId="0" topLeftCell="A2">
      <selection activeCell="F4" sqref="F4:F10"/>
    </sheetView>
  </sheetViews>
  <sheetFormatPr defaultColWidth="9.00390625" defaultRowHeight="12.75"/>
  <cols>
    <col min="1" max="1" width="6.625" style="65" customWidth="1"/>
    <col min="2" max="2" width="31.75390625" style="65" customWidth="1"/>
    <col min="3" max="3" width="11.00390625" style="65" customWidth="1"/>
    <col min="4" max="4" width="7.875" style="65" customWidth="1"/>
    <col min="5" max="5" width="12.75390625" style="66" customWidth="1"/>
    <col min="6" max="6" width="13.75390625" style="66" customWidth="1"/>
    <col min="7" max="7" width="11.875" style="66" customWidth="1"/>
    <col min="8" max="8" width="16.125" style="66" customWidth="1"/>
    <col min="9" max="9" width="5.75390625" style="66" customWidth="1"/>
    <col min="10" max="10" width="14.875" style="66" customWidth="1"/>
    <col min="11" max="11" width="10.125" style="66" customWidth="1"/>
    <col min="12" max="12" width="19.375" style="65" customWidth="1"/>
    <col min="13" max="16384" width="9.125" style="65" customWidth="1"/>
  </cols>
  <sheetData>
    <row r="1" spans="1:11" ht="12.75">
      <c r="A1" s="376" t="s">
        <v>341</v>
      </c>
      <c r="B1" s="376"/>
      <c r="C1" s="376"/>
      <c r="D1" s="376"/>
      <c r="E1" s="376"/>
      <c r="F1" s="376"/>
      <c r="G1" s="376"/>
      <c r="H1" s="376"/>
      <c r="I1" s="376"/>
      <c r="J1" s="376"/>
      <c r="K1" s="187"/>
    </row>
    <row r="2" spans="1:12" s="87" customFormat="1" ht="51">
      <c r="A2" s="390" t="s">
        <v>0</v>
      </c>
      <c r="B2" s="390"/>
      <c r="C2" s="175" t="s">
        <v>7</v>
      </c>
      <c r="D2" s="175" t="s">
        <v>1</v>
      </c>
      <c r="E2" s="175" t="s">
        <v>8</v>
      </c>
      <c r="F2" s="175" t="s">
        <v>2</v>
      </c>
      <c r="G2" s="175" t="s">
        <v>9</v>
      </c>
      <c r="H2" s="175" t="s">
        <v>3</v>
      </c>
      <c r="I2" s="175" t="s">
        <v>10</v>
      </c>
      <c r="J2" s="175" t="s">
        <v>4</v>
      </c>
      <c r="K2" s="175" t="s">
        <v>23</v>
      </c>
      <c r="L2" s="188" t="s">
        <v>24</v>
      </c>
    </row>
    <row r="3" spans="1:12" s="91" customFormat="1" ht="12.75">
      <c r="A3" s="391" t="s">
        <v>14</v>
      </c>
      <c r="B3" s="392"/>
      <c r="C3" s="215" t="s">
        <v>15</v>
      </c>
      <c r="D3" s="216" t="s">
        <v>16</v>
      </c>
      <c r="E3" s="191" t="s">
        <v>17</v>
      </c>
      <c r="F3" s="191" t="s">
        <v>18</v>
      </c>
      <c r="G3" s="218" t="s">
        <v>19</v>
      </c>
      <c r="H3" s="193" t="s">
        <v>20</v>
      </c>
      <c r="I3" s="193" t="s">
        <v>21</v>
      </c>
      <c r="J3" s="195" t="s">
        <v>22</v>
      </c>
      <c r="K3" s="196">
        <v>10</v>
      </c>
      <c r="L3" s="197">
        <v>11</v>
      </c>
    </row>
    <row r="4" spans="1:12" s="91" customFormat="1" ht="76.5">
      <c r="A4" s="199">
        <v>1</v>
      </c>
      <c r="B4" s="199" t="s">
        <v>201</v>
      </c>
      <c r="C4" s="176">
        <v>6</v>
      </c>
      <c r="D4" s="176" t="s">
        <v>5</v>
      </c>
      <c r="E4" s="177"/>
      <c r="F4" s="198"/>
      <c r="G4" s="169">
        <f aca="true" t="shared" si="0" ref="G4:G10">ROUND(F4*(1+(I4/100)),2)</f>
        <v>0</v>
      </c>
      <c r="H4" s="170">
        <f aca="true" t="shared" si="1" ref="H4:H10">C4*F4</f>
        <v>0</v>
      </c>
      <c r="I4" s="178">
        <v>8</v>
      </c>
      <c r="J4" s="170">
        <f aca="true" t="shared" si="2" ref="J4:J10">H4+H4*I4/100</f>
        <v>0</v>
      </c>
      <c r="K4" s="172"/>
      <c r="L4" s="174"/>
    </row>
    <row r="5" spans="1:12" s="91" customFormat="1" ht="25.5">
      <c r="A5" s="117">
        <v>2</v>
      </c>
      <c r="B5" s="258" t="s">
        <v>202</v>
      </c>
      <c r="C5" s="176">
        <v>5</v>
      </c>
      <c r="D5" s="176" t="s">
        <v>5</v>
      </c>
      <c r="E5" s="177"/>
      <c r="F5" s="198"/>
      <c r="G5" s="169">
        <f t="shared" si="0"/>
        <v>0</v>
      </c>
      <c r="H5" s="170">
        <f t="shared" si="1"/>
        <v>0</v>
      </c>
      <c r="I5" s="178">
        <v>8</v>
      </c>
      <c r="J5" s="170">
        <f t="shared" si="2"/>
        <v>0</v>
      </c>
      <c r="K5" s="172"/>
      <c r="L5" s="174"/>
    </row>
    <row r="6" spans="1:12" s="91" customFormat="1" ht="51">
      <c r="A6" s="199">
        <v>3</v>
      </c>
      <c r="B6" s="259" t="s">
        <v>195</v>
      </c>
      <c r="C6" s="176">
        <v>10</v>
      </c>
      <c r="D6" s="176" t="s">
        <v>5</v>
      </c>
      <c r="E6" s="177"/>
      <c r="F6" s="198"/>
      <c r="G6" s="169">
        <f t="shared" si="0"/>
        <v>0</v>
      </c>
      <c r="H6" s="170">
        <f t="shared" si="1"/>
        <v>0</v>
      </c>
      <c r="I6" s="178">
        <v>8</v>
      </c>
      <c r="J6" s="170">
        <f t="shared" si="2"/>
        <v>0</v>
      </c>
      <c r="K6" s="172"/>
      <c r="L6" s="174"/>
    </row>
    <row r="7" spans="1:12" s="91" customFormat="1" ht="51">
      <c r="A7" s="199">
        <v>4</v>
      </c>
      <c r="B7" s="259" t="s">
        <v>203</v>
      </c>
      <c r="C7" s="176">
        <v>10</v>
      </c>
      <c r="D7" s="176" t="s">
        <v>5</v>
      </c>
      <c r="E7" s="177"/>
      <c r="F7" s="198"/>
      <c r="G7" s="169">
        <f t="shared" si="0"/>
        <v>0</v>
      </c>
      <c r="H7" s="170">
        <f t="shared" si="1"/>
        <v>0</v>
      </c>
      <c r="I7" s="178">
        <v>8</v>
      </c>
      <c r="J7" s="170">
        <f t="shared" si="2"/>
        <v>0</v>
      </c>
      <c r="K7" s="172"/>
      <c r="L7" s="174"/>
    </row>
    <row r="8" spans="1:12" s="91" customFormat="1" ht="38.25">
      <c r="A8" s="117">
        <v>5</v>
      </c>
      <c r="B8" s="260" t="s">
        <v>204</v>
      </c>
      <c r="C8" s="176">
        <v>10</v>
      </c>
      <c r="D8" s="176" t="s">
        <v>5</v>
      </c>
      <c r="E8" s="177"/>
      <c r="F8" s="198"/>
      <c r="G8" s="169">
        <f t="shared" si="0"/>
        <v>0</v>
      </c>
      <c r="H8" s="170">
        <f t="shared" si="1"/>
        <v>0</v>
      </c>
      <c r="I8" s="178">
        <v>8</v>
      </c>
      <c r="J8" s="170">
        <f t="shared" si="2"/>
        <v>0</v>
      </c>
      <c r="K8" s="172"/>
      <c r="L8" s="174"/>
    </row>
    <row r="9" spans="1:12" s="91" customFormat="1" ht="63.75">
      <c r="A9" s="199">
        <v>6</v>
      </c>
      <c r="B9" s="259" t="s">
        <v>205</v>
      </c>
      <c r="C9" s="176">
        <v>10</v>
      </c>
      <c r="D9" s="176" t="s">
        <v>5</v>
      </c>
      <c r="E9" s="177"/>
      <c r="F9" s="198"/>
      <c r="G9" s="169">
        <f t="shared" si="0"/>
        <v>0</v>
      </c>
      <c r="H9" s="170">
        <f t="shared" si="1"/>
        <v>0</v>
      </c>
      <c r="I9" s="178">
        <v>8</v>
      </c>
      <c r="J9" s="170">
        <f t="shared" si="2"/>
        <v>0</v>
      </c>
      <c r="K9" s="172"/>
      <c r="L9" s="174"/>
    </row>
    <row r="10" spans="1:12" s="91" customFormat="1" ht="25.5">
      <c r="A10" s="199">
        <v>7</v>
      </c>
      <c r="B10" s="259" t="s">
        <v>206</v>
      </c>
      <c r="C10" s="176">
        <v>4</v>
      </c>
      <c r="D10" s="176" t="s">
        <v>5</v>
      </c>
      <c r="E10" s="177"/>
      <c r="F10" s="198"/>
      <c r="G10" s="169">
        <f t="shared" si="0"/>
        <v>0</v>
      </c>
      <c r="H10" s="170">
        <f t="shared" si="1"/>
        <v>0</v>
      </c>
      <c r="I10" s="178">
        <v>8</v>
      </c>
      <c r="J10" s="170">
        <f t="shared" si="2"/>
        <v>0</v>
      </c>
      <c r="K10" s="172"/>
      <c r="L10" s="174"/>
    </row>
    <row r="11" spans="1:12" s="185" customFormat="1" ht="12.75">
      <c r="A11" s="179"/>
      <c r="B11" s="179"/>
      <c r="C11" s="180"/>
      <c r="D11" s="181"/>
      <c r="E11" s="256"/>
      <c r="F11" s="393" t="s">
        <v>12</v>
      </c>
      <c r="G11" s="393"/>
      <c r="H11" s="183">
        <f>SUM(H4:H10)</f>
        <v>0</v>
      </c>
      <c r="I11" s="256"/>
      <c r="J11" s="183">
        <f>SUM(J4:J10)</f>
        <v>0</v>
      </c>
      <c r="K11" s="184"/>
      <c r="L11" s="65"/>
    </row>
    <row r="13" spans="1:21" ht="25.5">
      <c r="A13" s="175" t="s">
        <v>26</v>
      </c>
      <c r="B13" s="390" t="s">
        <v>315</v>
      </c>
      <c r="C13" s="390"/>
      <c r="D13" s="390"/>
      <c r="E13" s="390"/>
      <c r="F13" s="175" t="s">
        <v>27</v>
      </c>
      <c r="G13" s="390" t="s">
        <v>28</v>
      </c>
      <c r="H13" s="390"/>
      <c r="I13" s="390"/>
      <c r="J13" s="65"/>
      <c r="K13" s="65"/>
      <c r="O13" s="66"/>
      <c r="P13" s="200"/>
      <c r="Q13" s="84"/>
      <c r="R13" s="66"/>
      <c r="S13" s="66"/>
      <c r="T13" s="66"/>
      <c r="U13" s="66"/>
    </row>
    <row r="14" spans="1:21" ht="32.25" customHeight="1">
      <c r="A14" s="250">
        <v>1</v>
      </c>
      <c r="B14" s="394" t="s">
        <v>339</v>
      </c>
      <c r="C14" s="395"/>
      <c r="D14" s="395"/>
      <c r="E14" s="396"/>
      <c r="F14" s="251" t="s">
        <v>29</v>
      </c>
      <c r="G14" s="443"/>
      <c r="H14" s="444"/>
      <c r="I14" s="445"/>
      <c r="J14" s="252"/>
      <c r="K14" s="65"/>
      <c r="O14" s="66"/>
      <c r="P14" s="200"/>
      <c r="Q14" s="84"/>
      <c r="R14" s="66"/>
      <c r="S14" s="66"/>
      <c r="T14" s="66"/>
      <c r="U14" s="66"/>
    </row>
    <row r="15" spans="1:21" ht="87.75" customHeight="1">
      <c r="A15" s="250">
        <v>2</v>
      </c>
      <c r="B15" s="405" t="s">
        <v>316</v>
      </c>
      <c r="C15" s="406"/>
      <c r="D15" s="406"/>
      <c r="E15" s="407"/>
      <c r="F15" s="251" t="s">
        <v>29</v>
      </c>
      <c r="G15" s="437"/>
      <c r="H15" s="437"/>
      <c r="I15" s="437"/>
      <c r="J15" s="65"/>
      <c r="K15" s="85"/>
      <c r="L15" s="85"/>
      <c r="M15" s="85"/>
      <c r="N15" s="85"/>
      <c r="O15" s="85"/>
      <c r="P15" s="66"/>
      <c r="S15" s="87"/>
      <c r="T15" s="87"/>
      <c r="U15" s="66"/>
    </row>
    <row r="16" spans="1:21" ht="18" customHeight="1">
      <c r="A16" s="250">
        <v>3</v>
      </c>
      <c r="B16" s="394" t="s">
        <v>174</v>
      </c>
      <c r="C16" s="395"/>
      <c r="D16" s="395"/>
      <c r="E16" s="396"/>
      <c r="F16" s="251" t="s">
        <v>29</v>
      </c>
      <c r="G16" s="437"/>
      <c r="H16" s="437"/>
      <c r="I16" s="437"/>
      <c r="J16" s="349"/>
      <c r="K16" s="441"/>
      <c r="L16" s="442"/>
      <c r="M16" s="442"/>
      <c r="N16" s="442"/>
      <c r="O16" s="442"/>
      <c r="P16" s="442"/>
      <c r="Q16" s="442"/>
      <c r="R16" s="442"/>
      <c r="S16" s="442"/>
      <c r="T16" s="442"/>
      <c r="U16" s="66"/>
    </row>
    <row r="17" spans="1:21" ht="20.25" customHeight="1">
      <c r="A17" s="250">
        <v>4</v>
      </c>
      <c r="B17" s="394" t="s">
        <v>175</v>
      </c>
      <c r="C17" s="395"/>
      <c r="D17" s="395"/>
      <c r="E17" s="396"/>
      <c r="F17" s="251" t="s">
        <v>29</v>
      </c>
      <c r="G17" s="437"/>
      <c r="H17" s="437"/>
      <c r="I17" s="437"/>
      <c r="J17" s="349"/>
      <c r="K17" s="254"/>
      <c r="L17" s="255"/>
      <c r="M17" s="255"/>
      <c r="N17" s="255"/>
      <c r="O17" s="255"/>
      <c r="P17" s="255"/>
      <c r="Q17" s="255"/>
      <c r="R17" s="255"/>
      <c r="S17" s="255"/>
      <c r="T17" s="255"/>
      <c r="U17" s="66"/>
    </row>
    <row r="18" spans="1:21" ht="21.75" customHeight="1">
      <c r="A18" s="250">
        <v>5</v>
      </c>
      <c r="B18" s="394" t="s">
        <v>176</v>
      </c>
      <c r="C18" s="395"/>
      <c r="D18" s="395"/>
      <c r="E18" s="396"/>
      <c r="F18" s="251" t="s">
        <v>29</v>
      </c>
      <c r="G18" s="437"/>
      <c r="H18" s="437"/>
      <c r="I18" s="437"/>
      <c r="J18" s="349"/>
      <c r="K18" s="186"/>
      <c r="O18" s="66"/>
      <c r="P18" s="66"/>
      <c r="Q18" s="66"/>
      <c r="R18" s="66"/>
      <c r="S18" s="66"/>
      <c r="T18" s="66"/>
      <c r="U18" s="66"/>
    </row>
    <row r="19" spans="1:21" ht="27.75" customHeight="1">
      <c r="A19" s="250">
        <v>6</v>
      </c>
      <c r="B19" s="394" t="s">
        <v>317</v>
      </c>
      <c r="C19" s="395"/>
      <c r="D19" s="395"/>
      <c r="E19" s="396"/>
      <c r="F19" s="251" t="s">
        <v>29</v>
      </c>
      <c r="G19" s="437"/>
      <c r="H19" s="437"/>
      <c r="I19" s="437"/>
      <c r="J19" s="252"/>
      <c r="K19" s="186"/>
      <c r="O19" s="66"/>
      <c r="P19" s="66"/>
      <c r="Q19" s="66"/>
      <c r="R19" s="66"/>
      <c r="S19" s="66"/>
      <c r="T19" s="66"/>
      <c r="U19" s="66"/>
    </row>
    <row r="20" spans="1:21" ht="27" customHeight="1">
      <c r="A20" s="250">
        <v>7</v>
      </c>
      <c r="B20" s="438" t="s">
        <v>318</v>
      </c>
      <c r="C20" s="439"/>
      <c r="D20" s="439"/>
      <c r="E20" s="440"/>
      <c r="F20" s="251" t="s">
        <v>29</v>
      </c>
      <c r="G20" s="437"/>
      <c r="H20" s="437"/>
      <c r="I20" s="437"/>
      <c r="J20" s="252"/>
      <c r="K20" s="186"/>
      <c r="O20" s="66"/>
      <c r="P20" s="66"/>
      <c r="Q20" s="66"/>
      <c r="R20" s="66"/>
      <c r="S20" s="66"/>
      <c r="T20" s="66"/>
      <c r="U20" s="66"/>
    </row>
    <row r="21" spans="1:21" ht="23.25" customHeight="1">
      <c r="A21" s="250">
        <v>8</v>
      </c>
      <c r="B21" s="394" t="s">
        <v>319</v>
      </c>
      <c r="C21" s="395"/>
      <c r="D21" s="395"/>
      <c r="E21" s="396"/>
      <c r="F21" s="251" t="s">
        <v>29</v>
      </c>
      <c r="G21" s="437"/>
      <c r="H21" s="437"/>
      <c r="I21" s="437"/>
      <c r="J21" s="252"/>
      <c r="K21" s="186"/>
      <c r="O21" s="66"/>
      <c r="P21" s="66"/>
      <c r="Q21" s="66"/>
      <c r="R21" s="66"/>
      <c r="S21" s="66"/>
      <c r="T21" s="66"/>
      <c r="U21" s="66"/>
    </row>
    <row r="22" spans="1:21" ht="25.5" customHeight="1">
      <c r="A22" s="250">
        <v>9</v>
      </c>
      <c r="B22" s="394" t="s">
        <v>320</v>
      </c>
      <c r="C22" s="395"/>
      <c r="D22" s="395"/>
      <c r="E22" s="396"/>
      <c r="F22" s="251" t="s">
        <v>29</v>
      </c>
      <c r="G22" s="437"/>
      <c r="H22" s="437"/>
      <c r="I22" s="437"/>
      <c r="J22" s="252"/>
      <c r="K22" s="186"/>
      <c r="O22" s="66"/>
      <c r="P22" s="66"/>
      <c r="Q22" s="66"/>
      <c r="R22" s="66"/>
      <c r="S22" s="66"/>
      <c r="T22" s="66"/>
      <c r="U22" s="66"/>
    </row>
    <row r="23" spans="1:16" ht="78.75" customHeight="1">
      <c r="A23" s="250">
        <v>10</v>
      </c>
      <c r="B23" s="394" t="s">
        <v>321</v>
      </c>
      <c r="C23" s="395"/>
      <c r="D23" s="395"/>
      <c r="E23" s="396"/>
      <c r="F23" s="251" t="s">
        <v>29</v>
      </c>
      <c r="G23" s="437"/>
      <c r="H23" s="437"/>
      <c r="I23" s="437"/>
      <c r="J23" s="252"/>
      <c r="K23" s="186"/>
      <c r="L23" s="257"/>
      <c r="O23" s="66"/>
      <c r="P23" s="66"/>
    </row>
    <row r="25" spans="1:7" ht="12.75">
      <c r="A25" s="65" t="s">
        <v>11</v>
      </c>
      <c r="F25" s="200"/>
      <c r="G25" s="84"/>
    </row>
    <row r="26" spans="1:10" ht="12.75">
      <c r="A26" s="85" t="s">
        <v>6</v>
      </c>
      <c r="B26" s="85"/>
      <c r="C26" s="85"/>
      <c r="D26" s="85"/>
      <c r="E26" s="85"/>
      <c r="G26" s="65"/>
      <c r="H26" s="65"/>
      <c r="I26" s="87"/>
      <c r="J26" s="87"/>
    </row>
    <row r="27" ht="12.75">
      <c r="A27" s="91" t="s">
        <v>13</v>
      </c>
    </row>
    <row r="28" spans="1:10" ht="12.75">
      <c r="A28" s="91"/>
      <c r="H28" s="65"/>
      <c r="J28" s="66" t="s">
        <v>291</v>
      </c>
    </row>
  </sheetData>
  <sheetProtection/>
  <mergeCells count="27">
    <mergeCell ref="A1:J1"/>
    <mergeCell ref="A2:B2"/>
    <mergeCell ref="A3:B3"/>
    <mergeCell ref="F11:G11"/>
    <mergeCell ref="B13:E13"/>
    <mergeCell ref="G13:I13"/>
    <mergeCell ref="B14:E14"/>
    <mergeCell ref="G14:I14"/>
    <mergeCell ref="B15:E15"/>
    <mergeCell ref="G15:I15"/>
    <mergeCell ref="B16:E16"/>
    <mergeCell ref="G16:I16"/>
    <mergeCell ref="K16:T16"/>
    <mergeCell ref="B17:E17"/>
    <mergeCell ref="G17:I17"/>
    <mergeCell ref="B18:E18"/>
    <mergeCell ref="G18:I18"/>
    <mergeCell ref="B22:E22"/>
    <mergeCell ref="G22:I22"/>
    <mergeCell ref="B23:E23"/>
    <mergeCell ref="G23:I23"/>
    <mergeCell ref="B19:E19"/>
    <mergeCell ref="G19:I19"/>
    <mergeCell ref="B20:E20"/>
    <mergeCell ref="G20:I20"/>
    <mergeCell ref="B21:E21"/>
    <mergeCell ref="G21:I21"/>
  </mergeCells>
  <printOptions/>
  <pageMargins left="0.28" right="0.26" top="1" bottom="0.51" header="0.33" footer="0.23"/>
  <pageSetup fitToHeight="0" horizontalDpi="600" verticalDpi="600" orientation="landscape" paperSize="9" scale="87" r:id="rId1"/>
  <headerFooter alignWithMargins="0">
    <oddHeader>&amp;LNr sprawy ZP/28/2020&amp;CFormularz asortymentowo-cenowy
&amp;RZałącznik nr 2 do SIWZ</oddHeader>
    <oddFooter>&amp;CStrona &amp;P z &amp;N&amp;R&amp;A</oddFooter>
  </headerFooter>
</worksheet>
</file>

<file path=xl/worksheets/sheet17.xml><?xml version="1.0" encoding="utf-8"?>
<worksheet xmlns="http://schemas.openxmlformats.org/spreadsheetml/2006/main" xmlns:r="http://schemas.openxmlformats.org/officeDocument/2006/relationships">
  <sheetPr>
    <tabColor theme="0"/>
  </sheetPr>
  <dimension ref="A1:U48"/>
  <sheetViews>
    <sheetView zoomScale="90" zoomScaleNormal="90" zoomScaleSheetLayoutView="100" zoomScalePageLayoutView="70" workbookViewId="0" topLeftCell="A22">
      <selection activeCell="F29" sqref="F4:F29"/>
    </sheetView>
  </sheetViews>
  <sheetFormatPr defaultColWidth="9.00390625" defaultRowHeight="12.75"/>
  <cols>
    <col min="1" max="1" width="4.875" style="65" customWidth="1"/>
    <col min="2" max="2" width="31.875" style="65" customWidth="1"/>
    <col min="3" max="3" width="6.875" style="65" customWidth="1"/>
    <col min="4" max="4" width="4.875" style="65" customWidth="1"/>
    <col min="5" max="5" width="12.75390625" style="66" customWidth="1"/>
    <col min="6" max="6" width="11.25390625" style="66" customWidth="1"/>
    <col min="7" max="7" width="11.875" style="66" customWidth="1"/>
    <col min="8" max="8" width="16.125" style="66" customWidth="1"/>
    <col min="9" max="9" width="5.75390625" style="66" customWidth="1"/>
    <col min="10" max="10" width="14.875" style="66" customWidth="1"/>
    <col min="11" max="11" width="7.125" style="66" customWidth="1"/>
    <col min="12" max="12" width="19.375" style="65" customWidth="1"/>
    <col min="13" max="16384" width="9.125" style="65" customWidth="1"/>
  </cols>
  <sheetData>
    <row r="1" spans="1:11" ht="12.75">
      <c r="A1" s="376" t="s">
        <v>333</v>
      </c>
      <c r="B1" s="376"/>
      <c r="C1" s="376"/>
      <c r="D1" s="376"/>
      <c r="E1" s="376"/>
      <c r="F1" s="376"/>
      <c r="G1" s="376"/>
      <c r="H1" s="376"/>
      <c r="I1" s="376"/>
      <c r="J1" s="376"/>
      <c r="K1" s="187"/>
    </row>
    <row r="2" spans="1:12" s="87" customFormat="1" ht="63.75">
      <c r="A2" s="390" t="s">
        <v>0</v>
      </c>
      <c r="B2" s="390"/>
      <c r="C2" s="175" t="s">
        <v>7</v>
      </c>
      <c r="D2" s="175" t="s">
        <v>1</v>
      </c>
      <c r="E2" s="175" t="s">
        <v>8</v>
      </c>
      <c r="F2" s="175" t="s">
        <v>2</v>
      </c>
      <c r="G2" s="175" t="s">
        <v>9</v>
      </c>
      <c r="H2" s="175" t="s">
        <v>3</v>
      </c>
      <c r="I2" s="175" t="s">
        <v>10</v>
      </c>
      <c r="J2" s="175" t="s">
        <v>4</v>
      </c>
      <c r="K2" s="175" t="s">
        <v>23</v>
      </c>
      <c r="L2" s="188" t="s">
        <v>24</v>
      </c>
    </row>
    <row r="3" spans="1:12" s="18" customFormat="1" ht="13.5" customHeight="1">
      <c r="A3" s="401" t="s">
        <v>14</v>
      </c>
      <c r="B3" s="392"/>
      <c r="C3" s="189" t="s">
        <v>15</v>
      </c>
      <c r="D3" s="190" t="s">
        <v>16</v>
      </c>
      <c r="E3" s="191" t="s">
        <v>17</v>
      </c>
      <c r="F3" s="191" t="s">
        <v>18</v>
      </c>
      <c r="G3" s="192" t="s">
        <v>19</v>
      </c>
      <c r="H3" s="193" t="s">
        <v>20</v>
      </c>
      <c r="I3" s="194" t="s">
        <v>21</v>
      </c>
      <c r="J3" s="195" t="s">
        <v>22</v>
      </c>
      <c r="K3" s="196">
        <v>10</v>
      </c>
      <c r="L3" s="197">
        <v>11</v>
      </c>
    </row>
    <row r="4" spans="1:12" s="91" customFormat="1" ht="51">
      <c r="A4" s="199">
        <v>1</v>
      </c>
      <c r="B4" s="199" t="s">
        <v>190</v>
      </c>
      <c r="C4" s="176">
        <v>3</v>
      </c>
      <c r="D4" s="176" t="s">
        <v>5</v>
      </c>
      <c r="E4" s="177"/>
      <c r="F4" s="198"/>
      <c r="G4" s="169">
        <f aca="true" t="shared" si="0" ref="G4:G29">ROUND(F4*(1+(I4/100)),2)</f>
        <v>0</v>
      </c>
      <c r="H4" s="170">
        <f aca="true" t="shared" si="1" ref="H4:H29">C4*F4</f>
        <v>0</v>
      </c>
      <c r="I4" s="178">
        <v>8</v>
      </c>
      <c r="J4" s="170">
        <f aca="true" t="shared" si="2" ref="J4:J29">H4+H4*I4/100</f>
        <v>0</v>
      </c>
      <c r="K4" s="172"/>
      <c r="L4" s="174"/>
    </row>
    <row r="5" spans="1:12" s="91" customFormat="1" ht="39" customHeight="1">
      <c r="A5" s="117">
        <v>2</v>
      </c>
      <c r="B5" s="258" t="s">
        <v>200</v>
      </c>
      <c r="C5" s="176">
        <v>10</v>
      </c>
      <c r="D5" s="176" t="s">
        <v>5</v>
      </c>
      <c r="E5" s="177"/>
      <c r="F5" s="198"/>
      <c r="G5" s="169">
        <f t="shared" si="0"/>
        <v>0</v>
      </c>
      <c r="H5" s="170">
        <f t="shared" si="1"/>
        <v>0</v>
      </c>
      <c r="I5" s="178">
        <v>8</v>
      </c>
      <c r="J5" s="170">
        <f t="shared" si="2"/>
        <v>0</v>
      </c>
      <c r="K5" s="172"/>
      <c r="L5" s="174"/>
    </row>
    <row r="6" spans="1:12" s="91" customFormat="1" ht="38.25">
      <c r="A6" s="199">
        <v>3</v>
      </c>
      <c r="B6" s="259" t="s">
        <v>168</v>
      </c>
      <c r="C6" s="176">
        <v>3</v>
      </c>
      <c r="D6" s="176" t="s">
        <v>5</v>
      </c>
      <c r="E6" s="177"/>
      <c r="F6" s="198"/>
      <c r="G6" s="169">
        <f t="shared" si="0"/>
        <v>0</v>
      </c>
      <c r="H6" s="170">
        <f t="shared" si="1"/>
        <v>0</v>
      </c>
      <c r="I6" s="178">
        <v>8</v>
      </c>
      <c r="J6" s="170">
        <f t="shared" si="2"/>
        <v>0</v>
      </c>
      <c r="K6" s="172"/>
      <c r="L6" s="174"/>
    </row>
    <row r="7" spans="1:12" s="91" customFormat="1" ht="25.5">
      <c r="A7" s="199">
        <v>4</v>
      </c>
      <c r="B7" s="259" t="s">
        <v>191</v>
      </c>
      <c r="C7" s="176">
        <v>3</v>
      </c>
      <c r="D7" s="176" t="s">
        <v>5</v>
      </c>
      <c r="E7" s="177"/>
      <c r="F7" s="198"/>
      <c r="G7" s="169">
        <f t="shared" si="0"/>
        <v>0</v>
      </c>
      <c r="H7" s="170">
        <f t="shared" si="1"/>
        <v>0</v>
      </c>
      <c r="I7" s="178">
        <v>8</v>
      </c>
      <c r="J7" s="170">
        <f t="shared" si="2"/>
        <v>0</v>
      </c>
      <c r="K7" s="172"/>
      <c r="L7" s="174"/>
    </row>
    <row r="8" spans="1:12" s="91" customFormat="1" ht="12.75">
      <c r="A8" s="117">
        <v>5</v>
      </c>
      <c r="B8" s="260" t="s">
        <v>192</v>
      </c>
      <c r="C8" s="176">
        <v>3</v>
      </c>
      <c r="D8" s="176" t="s">
        <v>5</v>
      </c>
      <c r="E8" s="177"/>
      <c r="F8" s="198"/>
      <c r="G8" s="169">
        <f t="shared" si="0"/>
        <v>0</v>
      </c>
      <c r="H8" s="170">
        <f t="shared" si="1"/>
        <v>0</v>
      </c>
      <c r="I8" s="178">
        <v>8</v>
      </c>
      <c r="J8" s="170">
        <f t="shared" si="2"/>
        <v>0</v>
      </c>
      <c r="K8" s="172"/>
      <c r="L8" s="174"/>
    </row>
    <row r="9" spans="1:12" s="91" customFormat="1" ht="25.5">
      <c r="A9" s="199">
        <v>6</v>
      </c>
      <c r="B9" s="259" t="s">
        <v>193</v>
      </c>
      <c r="C9" s="176">
        <v>4</v>
      </c>
      <c r="D9" s="176" t="s">
        <v>5</v>
      </c>
      <c r="E9" s="177"/>
      <c r="F9" s="198"/>
      <c r="G9" s="169">
        <f t="shared" si="0"/>
        <v>0</v>
      </c>
      <c r="H9" s="170">
        <f t="shared" si="1"/>
        <v>0</v>
      </c>
      <c r="I9" s="178">
        <v>8</v>
      </c>
      <c r="J9" s="170">
        <f t="shared" si="2"/>
        <v>0</v>
      </c>
      <c r="K9" s="172"/>
      <c r="L9" s="174"/>
    </row>
    <row r="10" spans="1:12" s="91" customFormat="1" ht="38.25">
      <c r="A10" s="199">
        <v>7</v>
      </c>
      <c r="B10" s="259" t="s">
        <v>194</v>
      </c>
      <c r="C10" s="176">
        <v>5</v>
      </c>
      <c r="D10" s="176" t="s">
        <v>5</v>
      </c>
      <c r="E10" s="177"/>
      <c r="F10" s="198"/>
      <c r="G10" s="169">
        <f t="shared" si="0"/>
        <v>0</v>
      </c>
      <c r="H10" s="170">
        <f t="shared" si="1"/>
        <v>0</v>
      </c>
      <c r="I10" s="178">
        <v>8</v>
      </c>
      <c r="J10" s="170">
        <f t="shared" si="2"/>
        <v>0</v>
      </c>
      <c r="K10" s="172"/>
      <c r="L10" s="174"/>
    </row>
    <row r="11" spans="1:12" s="91" customFormat="1" ht="51">
      <c r="A11" s="117">
        <v>8</v>
      </c>
      <c r="B11" s="260" t="s">
        <v>195</v>
      </c>
      <c r="C11" s="176">
        <v>5</v>
      </c>
      <c r="D11" s="176" t="s">
        <v>5</v>
      </c>
      <c r="E11" s="177"/>
      <c r="F11" s="198"/>
      <c r="G11" s="169">
        <f t="shared" si="0"/>
        <v>0</v>
      </c>
      <c r="H11" s="170">
        <f t="shared" si="1"/>
        <v>0</v>
      </c>
      <c r="I11" s="178">
        <v>8</v>
      </c>
      <c r="J11" s="170">
        <f t="shared" si="2"/>
        <v>0</v>
      </c>
      <c r="K11" s="172"/>
      <c r="L11" s="174"/>
    </row>
    <row r="12" spans="1:12" s="91" customFormat="1" ht="50.25" customHeight="1">
      <c r="A12" s="199">
        <v>9</v>
      </c>
      <c r="B12" s="259" t="s">
        <v>196</v>
      </c>
      <c r="C12" s="176">
        <v>5</v>
      </c>
      <c r="D12" s="176" t="s">
        <v>5</v>
      </c>
      <c r="E12" s="177"/>
      <c r="F12" s="198"/>
      <c r="G12" s="169">
        <f t="shared" si="0"/>
        <v>0</v>
      </c>
      <c r="H12" s="170">
        <f t="shared" si="1"/>
        <v>0</v>
      </c>
      <c r="I12" s="178">
        <v>8</v>
      </c>
      <c r="J12" s="170">
        <f t="shared" si="2"/>
        <v>0</v>
      </c>
      <c r="K12" s="172"/>
      <c r="L12" s="174"/>
    </row>
    <row r="13" spans="1:12" s="87" customFormat="1" ht="25.5">
      <c r="A13" s="199">
        <v>10</v>
      </c>
      <c r="B13" s="260" t="s">
        <v>197</v>
      </c>
      <c r="C13" s="176">
        <v>2</v>
      </c>
      <c r="D13" s="176" t="s">
        <v>5</v>
      </c>
      <c r="E13" s="177"/>
      <c r="F13" s="198"/>
      <c r="G13" s="169">
        <f t="shared" si="0"/>
        <v>0</v>
      </c>
      <c r="H13" s="170">
        <f t="shared" si="1"/>
        <v>0</v>
      </c>
      <c r="I13" s="178">
        <v>8</v>
      </c>
      <c r="J13" s="170">
        <f t="shared" si="2"/>
        <v>0</v>
      </c>
      <c r="K13" s="172"/>
      <c r="L13" s="174"/>
    </row>
    <row r="14" spans="1:12" s="87" customFormat="1" ht="28.5" customHeight="1">
      <c r="A14" s="117">
        <v>11</v>
      </c>
      <c r="B14" s="259" t="s">
        <v>198</v>
      </c>
      <c r="C14" s="176">
        <v>2</v>
      </c>
      <c r="D14" s="176" t="s">
        <v>5</v>
      </c>
      <c r="E14" s="177"/>
      <c r="F14" s="198"/>
      <c r="G14" s="169">
        <f t="shared" si="0"/>
        <v>0</v>
      </c>
      <c r="H14" s="170">
        <f t="shared" si="1"/>
        <v>0</v>
      </c>
      <c r="I14" s="178">
        <v>8</v>
      </c>
      <c r="J14" s="170">
        <f t="shared" si="2"/>
        <v>0</v>
      </c>
      <c r="K14" s="172"/>
      <c r="L14" s="174"/>
    </row>
    <row r="15" spans="1:12" s="87" customFormat="1" ht="25.5">
      <c r="A15" s="199">
        <v>12</v>
      </c>
      <c r="B15" s="259" t="s">
        <v>199</v>
      </c>
      <c r="C15" s="176">
        <v>2</v>
      </c>
      <c r="D15" s="176" t="s">
        <v>5</v>
      </c>
      <c r="E15" s="177"/>
      <c r="F15" s="198"/>
      <c r="G15" s="169">
        <f t="shared" si="0"/>
        <v>0</v>
      </c>
      <c r="H15" s="170">
        <f t="shared" si="1"/>
        <v>0</v>
      </c>
      <c r="I15" s="178">
        <v>8</v>
      </c>
      <c r="J15" s="170">
        <f t="shared" si="2"/>
        <v>0</v>
      </c>
      <c r="K15" s="172"/>
      <c r="L15" s="174"/>
    </row>
    <row r="16" spans="1:12" s="87" customFormat="1" ht="25.5">
      <c r="A16" s="199">
        <v>13</v>
      </c>
      <c r="B16" s="259" t="s">
        <v>193</v>
      </c>
      <c r="C16" s="176">
        <v>3</v>
      </c>
      <c r="D16" s="176" t="s">
        <v>5</v>
      </c>
      <c r="E16" s="177"/>
      <c r="F16" s="198"/>
      <c r="G16" s="169">
        <f t="shared" si="0"/>
        <v>0</v>
      </c>
      <c r="H16" s="170">
        <f t="shared" si="1"/>
        <v>0</v>
      </c>
      <c r="I16" s="178">
        <v>8</v>
      </c>
      <c r="J16" s="170">
        <f t="shared" si="2"/>
        <v>0</v>
      </c>
      <c r="K16" s="172"/>
      <c r="L16" s="174"/>
    </row>
    <row r="17" spans="1:12" s="185" customFormat="1" ht="38.25">
      <c r="A17" s="199">
        <v>14</v>
      </c>
      <c r="B17" s="199" t="s">
        <v>163</v>
      </c>
      <c r="C17" s="176">
        <v>4</v>
      </c>
      <c r="D17" s="176" t="s">
        <v>5</v>
      </c>
      <c r="E17" s="351"/>
      <c r="F17" s="198"/>
      <c r="G17" s="169">
        <f t="shared" si="0"/>
        <v>0</v>
      </c>
      <c r="H17" s="170">
        <f t="shared" si="1"/>
        <v>0</v>
      </c>
      <c r="I17" s="178">
        <v>8</v>
      </c>
      <c r="J17" s="170">
        <f t="shared" si="2"/>
        <v>0</v>
      </c>
      <c r="K17" s="282"/>
      <c r="L17" s="283"/>
    </row>
    <row r="18" spans="1:12" ht="38.25">
      <c r="A18" s="117">
        <v>15</v>
      </c>
      <c r="B18" s="258" t="s">
        <v>164</v>
      </c>
      <c r="C18" s="176">
        <v>4</v>
      </c>
      <c r="D18" s="176" t="s">
        <v>5</v>
      </c>
      <c r="E18" s="351"/>
      <c r="F18" s="198"/>
      <c r="G18" s="169">
        <f t="shared" si="0"/>
        <v>0</v>
      </c>
      <c r="H18" s="170">
        <f t="shared" si="1"/>
        <v>0</v>
      </c>
      <c r="I18" s="178">
        <v>8</v>
      </c>
      <c r="J18" s="170">
        <f t="shared" si="2"/>
        <v>0</v>
      </c>
      <c r="K18" s="282"/>
      <c r="L18" s="283"/>
    </row>
    <row r="19" spans="1:12" ht="12.75">
      <c r="A19" s="199">
        <v>16</v>
      </c>
      <c r="B19" s="259" t="s">
        <v>177</v>
      </c>
      <c r="C19" s="176">
        <v>8</v>
      </c>
      <c r="D19" s="176" t="s">
        <v>5</v>
      </c>
      <c r="E19" s="351"/>
      <c r="F19" s="198"/>
      <c r="G19" s="169">
        <f t="shared" si="0"/>
        <v>0</v>
      </c>
      <c r="H19" s="170">
        <f t="shared" si="1"/>
        <v>0</v>
      </c>
      <c r="I19" s="178">
        <v>8</v>
      </c>
      <c r="J19" s="170">
        <f t="shared" si="2"/>
        <v>0</v>
      </c>
      <c r="K19" s="282"/>
      <c r="L19" s="283"/>
    </row>
    <row r="20" spans="1:12" ht="51">
      <c r="A20" s="199">
        <v>17</v>
      </c>
      <c r="B20" s="259" t="s">
        <v>166</v>
      </c>
      <c r="C20" s="176">
        <v>30</v>
      </c>
      <c r="D20" s="176" t="s">
        <v>5</v>
      </c>
      <c r="E20" s="351"/>
      <c r="F20" s="198"/>
      <c r="G20" s="169">
        <f t="shared" si="0"/>
        <v>0</v>
      </c>
      <c r="H20" s="170">
        <f t="shared" si="1"/>
        <v>0</v>
      </c>
      <c r="I20" s="178">
        <v>8</v>
      </c>
      <c r="J20" s="170">
        <f t="shared" si="2"/>
        <v>0</v>
      </c>
      <c r="K20" s="282"/>
      <c r="L20" s="283"/>
    </row>
    <row r="21" spans="1:12" ht="25.5">
      <c r="A21" s="117">
        <v>18</v>
      </c>
      <c r="B21" s="260" t="s">
        <v>167</v>
      </c>
      <c r="C21" s="176">
        <v>8</v>
      </c>
      <c r="D21" s="176" t="s">
        <v>5</v>
      </c>
      <c r="E21" s="351"/>
      <c r="F21" s="198"/>
      <c r="G21" s="169">
        <f t="shared" si="0"/>
        <v>0</v>
      </c>
      <c r="H21" s="170">
        <f t="shared" si="1"/>
        <v>0</v>
      </c>
      <c r="I21" s="178">
        <v>8</v>
      </c>
      <c r="J21" s="170">
        <f t="shared" si="2"/>
        <v>0</v>
      </c>
      <c r="K21" s="282"/>
      <c r="L21" s="283"/>
    </row>
    <row r="22" spans="1:12" ht="38.25">
      <c r="A22" s="199">
        <v>19</v>
      </c>
      <c r="B22" s="259" t="s">
        <v>168</v>
      </c>
      <c r="C22" s="176">
        <v>8</v>
      </c>
      <c r="D22" s="176" t="s">
        <v>5</v>
      </c>
      <c r="E22" s="351"/>
      <c r="F22" s="198"/>
      <c r="G22" s="169">
        <f t="shared" si="0"/>
        <v>0</v>
      </c>
      <c r="H22" s="170">
        <f t="shared" si="1"/>
        <v>0</v>
      </c>
      <c r="I22" s="178">
        <v>8</v>
      </c>
      <c r="J22" s="170">
        <f t="shared" si="2"/>
        <v>0</v>
      </c>
      <c r="K22" s="282"/>
      <c r="L22" s="283"/>
    </row>
    <row r="23" spans="1:12" ht="63.75">
      <c r="A23" s="199">
        <v>20</v>
      </c>
      <c r="B23" s="259" t="s">
        <v>179</v>
      </c>
      <c r="C23" s="176">
        <v>4</v>
      </c>
      <c r="D23" s="176" t="s">
        <v>5</v>
      </c>
      <c r="E23" s="351"/>
      <c r="F23" s="198"/>
      <c r="G23" s="169">
        <f t="shared" si="0"/>
        <v>0</v>
      </c>
      <c r="H23" s="170">
        <f t="shared" si="1"/>
        <v>0</v>
      </c>
      <c r="I23" s="178">
        <v>8</v>
      </c>
      <c r="J23" s="170">
        <f t="shared" si="2"/>
        <v>0</v>
      </c>
      <c r="K23" s="282"/>
      <c r="L23" s="283"/>
    </row>
    <row r="24" spans="1:12" ht="25.5">
      <c r="A24" s="117">
        <v>21</v>
      </c>
      <c r="B24" s="260" t="s">
        <v>171</v>
      </c>
      <c r="C24" s="176">
        <v>4</v>
      </c>
      <c r="D24" s="176" t="s">
        <v>5</v>
      </c>
      <c r="E24" s="351"/>
      <c r="F24" s="198"/>
      <c r="G24" s="169">
        <f t="shared" si="0"/>
        <v>0</v>
      </c>
      <c r="H24" s="170">
        <f t="shared" si="1"/>
        <v>0</v>
      </c>
      <c r="I24" s="178">
        <v>8</v>
      </c>
      <c r="J24" s="170">
        <f t="shared" si="2"/>
        <v>0</v>
      </c>
      <c r="K24" s="282"/>
      <c r="L24" s="283"/>
    </row>
    <row r="25" spans="1:12" ht="51">
      <c r="A25" s="199">
        <v>22</v>
      </c>
      <c r="B25" s="259" t="s">
        <v>172</v>
      </c>
      <c r="C25" s="176">
        <v>6</v>
      </c>
      <c r="D25" s="176" t="s">
        <v>5</v>
      </c>
      <c r="E25" s="351"/>
      <c r="F25" s="198"/>
      <c r="G25" s="169">
        <f t="shared" si="0"/>
        <v>0</v>
      </c>
      <c r="H25" s="170">
        <f t="shared" si="1"/>
        <v>0</v>
      </c>
      <c r="I25" s="178">
        <v>8</v>
      </c>
      <c r="J25" s="170">
        <f t="shared" si="2"/>
        <v>0</v>
      </c>
      <c r="K25" s="282"/>
      <c r="L25" s="283"/>
    </row>
    <row r="26" spans="1:12" ht="51">
      <c r="A26" s="199">
        <v>23</v>
      </c>
      <c r="B26" s="260" t="s">
        <v>165</v>
      </c>
      <c r="C26" s="176">
        <v>2</v>
      </c>
      <c r="D26" s="176" t="s">
        <v>5</v>
      </c>
      <c r="E26" s="351"/>
      <c r="F26" s="198"/>
      <c r="G26" s="169">
        <f t="shared" si="0"/>
        <v>0</v>
      </c>
      <c r="H26" s="170">
        <f t="shared" si="1"/>
        <v>0</v>
      </c>
      <c r="I26" s="178">
        <v>8</v>
      </c>
      <c r="J26" s="170">
        <f t="shared" si="2"/>
        <v>0</v>
      </c>
      <c r="K26" s="282"/>
      <c r="L26" s="283"/>
    </row>
    <row r="27" spans="1:12" ht="25.5">
      <c r="A27" s="117">
        <v>24</v>
      </c>
      <c r="B27" s="259" t="s">
        <v>178</v>
      </c>
      <c r="C27" s="176">
        <v>6</v>
      </c>
      <c r="D27" s="176" t="s">
        <v>5</v>
      </c>
      <c r="E27" s="351"/>
      <c r="F27" s="198"/>
      <c r="G27" s="169">
        <f t="shared" si="0"/>
        <v>0</v>
      </c>
      <c r="H27" s="170">
        <f t="shared" si="1"/>
        <v>0</v>
      </c>
      <c r="I27" s="178">
        <v>8</v>
      </c>
      <c r="J27" s="170">
        <f t="shared" si="2"/>
        <v>0</v>
      </c>
      <c r="K27" s="282"/>
      <c r="L27" s="283"/>
    </row>
    <row r="28" spans="1:12" ht="25.5">
      <c r="A28" s="199">
        <v>25</v>
      </c>
      <c r="B28" s="259" t="s">
        <v>170</v>
      </c>
      <c r="C28" s="176">
        <v>10</v>
      </c>
      <c r="D28" s="176" t="s">
        <v>5</v>
      </c>
      <c r="E28" s="351"/>
      <c r="F28" s="198"/>
      <c r="G28" s="169">
        <f t="shared" si="0"/>
        <v>0</v>
      </c>
      <c r="H28" s="170">
        <f t="shared" si="1"/>
        <v>0</v>
      </c>
      <c r="I28" s="178">
        <v>8</v>
      </c>
      <c r="J28" s="170">
        <f t="shared" si="2"/>
        <v>0</v>
      </c>
      <c r="K28" s="282"/>
      <c r="L28" s="283"/>
    </row>
    <row r="29" spans="1:12" ht="51">
      <c r="A29" s="199">
        <v>26</v>
      </c>
      <c r="B29" s="259" t="s">
        <v>169</v>
      </c>
      <c r="C29" s="176">
        <v>4</v>
      </c>
      <c r="D29" s="176" t="s">
        <v>5</v>
      </c>
      <c r="E29" s="351"/>
      <c r="F29" s="198"/>
      <c r="G29" s="169">
        <f t="shared" si="0"/>
        <v>0</v>
      </c>
      <c r="H29" s="170">
        <f t="shared" si="1"/>
        <v>0</v>
      </c>
      <c r="I29" s="178">
        <v>8</v>
      </c>
      <c r="J29" s="170">
        <f t="shared" si="2"/>
        <v>0</v>
      </c>
      <c r="K29" s="282"/>
      <c r="L29" s="283"/>
    </row>
    <row r="30" spans="1:12" s="185" customFormat="1" ht="12.75">
      <c r="A30" s="179"/>
      <c r="B30" s="179"/>
      <c r="C30" s="180"/>
      <c r="D30" s="181"/>
      <c r="E30" s="256"/>
      <c r="F30" s="393" t="s">
        <v>12</v>
      </c>
      <c r="G30" s="393"/>
      <c r="H30" s="183">
        <f>SUM(H4:H29)</f>
        <v>0</v>
      </c>
      <c r="I30" s="256"/>
      <c r="J30" s="183">
        <f>SUM(J4:J29)</f>
        <v>0</v>
      </c>
      <c r="K30" s="184"/>
      <c r="L30" s="65"/>
    </row>
    <row r="31" ht="12.75">
      <c r="B31" s="284"/>
    </row>
    <row r="32" spans="1:21" ht="25.5">
      <c r="A32" s="175" t="s">
        <v>26</v>
      </c>
      <c r="B32" s="390" t="s">
        <v>315</v>
      </c>
      <c r="C32" s="390"/>
      <c r="D32" s="390"/>
      <c r="E32" s="390"/>
      <c r="F32" s="175" t="s">
        <v>27</v>
      </c>
      <c r="G32" s="390" t="s">
        <v>28</v>
      </c>
      <c r="H32" s="390"/>
      <c r="I32" s="390"/>
      <c r="J32" s="65"/>
      <c r="K32" s="65"/>
      <c r="O32" s="66"/>
      <c r="P32" s="200"/>
      <c r="Q32" s="84"/>
      <c r="R32" s="66"/>
      <c r="S32" s="66"/>
      <c r="T32" s="66"/>
      <c r="U32" s="66"/>
    </row>
    <row r="33" spans="1:21" ht="35.25" customHeight="1">
      <c r="A33" s="250">
        <v>1</v>
      </c>
      <c r="B33" s="394" t="s">
        <v>339</v>
      </c>
      <c r="C33" s="395"/>
      <c r="D33" s="395"/>
      <c r="E33" s="396"/>
      <c r="F33" s="251" t="s">
        <v>29</v>
      </c>
      <c r="G33" s="443"/>
      <c r="H33" s="444"/>
      <c r="I33" s="445"/>
      <c r="J33" s="252"/>
      <c r="K33" s="65"/>
      <c r="O33" s="66"/>
      <c r="P33" s="200"/>
      <c r="Q33" s="84"/>
      <c r="R33" s="66"/>
      <c r="S33" s="66"/>
      <c r="T33" s="66"/>
      <c r="U33" s="66"/>
    </row>
    <row r="34" spans="1:21" ht="87" customHeight="1">
      <c r="A34" s="250">
        <v>2</v>
      </c>
      <c r="B34" s="405" t="s">
        <v>316</v>
      </c>
      <c r="C34" s="406"/>
      <c r="D34" s="406"/>
      <c r="E34" s="407"/>
      <c r="F34" s="251" t="s">
        <v>29</v>
      </c>
      <c r="G34" s="437"/>
      <c r="H34" s="437"/>
      <c r="I34" s="437"/>
      <c r="J34" s="65"/>
      <c r="K34" s="85"/>
      <c r="L34" s="85"/>
      <c r="M34" s="85"/>
      <c r="N34" s="85"/>
      <c r="O34" s="85"/>
      <c r="P34" s="66"/>
      <c r="S34" s="87"/>
      <c r="T34" s="87"/>
      <c r="U34" s="66"/>
    </row>
    <row r="35" spans="1:21" ht="24.75" customHeight="1">
      <c r="A35" s="250">
        <v>3</v>
      </c>
      <c r="B35" s="446" t="s">
        <v>173</v>
      </c>
      <c r="C35" s="447"/>
      <c r="D35" s="447"/>
      <c r="E35" s="448"/>
      <c r="F35" s="251" t="s">
        <v>29</v>
      </c>
      <c r="G35" s="437"/>
      <c r="H35" s="437"/>
      <c r="I35" s="437"/>
      <c r="J35" s="285"/>
      <c r="K35" s="65"/>
      <c r="L35" s="253"/>
      <c r="O35" s="66"/>
      <c r="P35" s="85"/>
      <c r="Q35" s="85"/>
      <c r="R35" s="87"/>
      <c r="S35" s="87"/>
      <c r="T35" s="87"/>
      <c r="U35" s="66"/>
    </row>
    <row r="36" spans="1:21" ht="24.75" customHeight="1">
      <c r="A36" s="250">
        <v>4</v>
      </c>
      <c r="B36" s="394" t="s">
        <v>174</v>
      </c>
      <c r="C36" s="395"/>
      <c r="D36" s="395"/>
      <c r="E36" s="396"/>
      <c r="F36" s="251" t="s">
        <v>29</v>
      </c>
      <c r="G36" s="437"/>
      <c r="H36" s="437"/>
      <c r="I36" s="437"/>
      <c r="J36" s="285"/>
      <c r="K36" s="254"/>
      <c r="L36" s="255"/>
      <c r="M36" s="255"/>
      <c r="N36" s="255"/>
      <c r="O36" s="255"/>
      <c r="P36" s="255"/>
      <c r="Q36" s="255"/>
      <c r="R36" s="255"/>
      <c r="S36" s="255"/>
      <c r="T36" s="255"/>
      <c r="U36" s="66"/>
    </row>
    <row r="37" spans="1:21" ht="26.25" customHeight="1">
      <c r="A37" s="250">
        <v>5</v>
      </c>
      <c r="B37" s="394" t="s">
        <v>175</v>
      </c>
      <c r="C37" s="395"/>
      <c r="D37" s="395"/>
      <c r="E37" s="396"/>
      <c r="F37" s="251" t="s">
        <v>29</v>
      </c>
      <c r="G37" s="437"/>
      <c r="H37" s="437"/>
      <c r="I37" s="437"/>
      <c r="J37" s="285"/>
      <c r="K37" s="254"/>
      <c r="L37" s="255"/>
      <c r="M37" s="255"/>
      <c r="N37" s="255"/>
      <c r="O37" s="255"/>
      <c r="P37" s="255"/>
      <c r="Q37" s="255"/>
      <c r="R37" s="255"/>
      <c r="S37" s="255"/>
      <c r="T37" s="255"/>
      <c r="U37" s="66"/>
    </row>
    <row r="38" spans="1:21" ht="24.75" customHeight="1">
      <c r="A38" s="250">
        <v>6</v>
      </c>
      <c r="B38" s="394" t="s">
        <v>176</v>
      </c>
      <c r="C38" s="395"/>
      <c r="D38" s="395"/>
      <c r="E38" s="396"/>
      <c r="F38" s="251" t="s">
        <v>29</v>
      </c>
      <c r="G38" s="437"/>
      <c r="H38" s="437"/>
      <c r="I38" s="437"/>
      <c r="J38" s="285"/>
      <c r="K38" s="186"/>
      <c r="O38" s="66"/>
      <c r="P38" s="66"/>
      <c r="Q38" s="66"/>
      <c r="R38" s="66"/>
      <c r="S38" s="66"/>
      <c r="T38" s="66"/>
      <c r="U38" s="66"/>
    </row>
    <row r="39" spans="1:21" ht="24.75" customHeight="1">
      <c r="A39" s="250">
        <v>7</v>
      </c>
      <c r="B39" s="394" t="s">
        <v>317</v>
      </c>
      <c r="C39" s="395"/>
      <c r="D39" s="395"/>
      <c r="E39" s="396"/>
      <c r="F39" s="251" t="s">
        <v>29</v>
      </c>
      <c r="G39" s="437"/>
      <c r="H39" s="437"/>
      <c r="I39" s="437"/>
      <c r="J39" s="252"/>
      <c r="K39" s="186"/>
      <c r="O39" s="66"/>
      <c r="P39" s="66"/>
      <c r="Q39" s="66"/>
      <c r="R39" s="66"/>
      <c r="S39" s="66"/>
      <c r="T39" s="66"/>
      <c r="U39" s="66"/>
    </row>
    <row r="40" spans="1:21" ht="24.75" customHeight="1">
      <c r="A40" s="250">
        <v>8</v>
      </c>
      <c r="B40" s="438" t="s">
        <v>318</v>
      </c>
      <c r="C40" s="439"/>
      <c r="D40" s="439"/>
      <c r="E40" s="440"/>
      <c r="F40" s="251" t="s">
        <v>29</v>
      </c>
      <c r="G40" s="437"/>
      <c r="H40" s="437"/>
      <c r="I40" s="437"/>
      <c r="J40" s="252"/>
      <c r="K40" s="186"/>
      <c r="O40" s="66"/>
      <c r="P40" s="66"/>
      <c r="Q40" s="66"/>
      <c r="R40" s="66"/>
      <c r="S40" s="66"/>
      <c r="T40" s="66"/>
      <c r="U40" s="66"/>
    </row>
    <row r="41" spans="1:21" ht="24" customHeight="1">
      <c r="A41" s="250">
        <v>9</v>
      </c>
      <c r="B41" s="394" t="s">
        <v>319</v>
      </c>
      <c r="C41" s="395"/>
      <c r="D41" s="395"/>
      <c r="E41" s="396"/>
      <c r="F41" s="251" t="s">
        <v>29</v>
      </c>
      <c r="G41" s="437"/>
      <c r="H41" s="437"/>
      <c r="I41" s="437"/>
      <c r="J41" s="252"/>
      <c r="K41" s="186"/>
      <c r="O41" s="66"/>
      <c r="P41" s="66"/>
      <c r="Q41" s="66"/>
      <c r="R41" s="66"/>
      <c r="S41" s="66"/>
      <c r="T41" s="66"/>
      <c r="U41" s="66"/>
    </row>
    <row r="42" spans="1:21" ht="24.75" customHeight="1">
      <c r="A42" s="250">
        <v>10</v>
      </c>
      <c r="B42" s="394" t="s">
        <v>320</v>
      </c>
      <c r="C42" s="395"/>
      <c r="D42" s="395"/>
      <c r="E42" s="396"/>
      <c r="F42" s="251" t="s">
        <v>29</v>
      </c>
      <c r="G42" s="437"/>
      <c r="H42" s="437"/>
      <c r="I42" s="437"/>
      <c r="J42" s="252"/>
      <c r="K42" s="186"/>
      <c r="O42" s="66"/>
      <c r="P42" s="66"/>
      <c r="Q42" s="66"/>
      <c r="R42" s="66"/>
      <c r="S42" s="66"/>
      <c r="T42" s="66"/>
      <c r="U42" s="66"/>
    </row>
    <row r="43" spans="1:16" ht="85.5" customHeight="1">
      <c r="A43" s="250">
        <v>11</v>
      </c>
      <c r="B43" s="394" t="s">
        <v>321</v>
      </c>
      <c r="C43" s="395"/>
      <c r="D43" s="395"/>
      <c r="E43" s="396"/>
      <c r="F43" s="251" t="s">
        <v>29</v>
      </c>
      <c r="G43" s="437"/>
      <c r="H43" s="437"/>
      <c r="I43" s="437"/>
      <c r="J43" s="252"/>
      <c r="K43" s="186"/>
      <c r="L43" s="257"/>
      <c r="O43" s="66"/>
      <c r="P43" s="66"/>
    </row>
    <row r="45" spans="1:7" ht="12.75">
      <c r="A45" s="65" t="s">
        <v>11</v>
      </c>
      <c r="F45" s="200"/>
      <c r="G45" s="84"/>
    </row>
    <row r="46" spans="1:10" ht="12.75">
      <c r="A46" s="85" t="s">
        <v>6</v>
      </c>
      <c r="B46" s="85"/>
      <c r="C46" s="85"/>
      <c r="D46" s="85"/>
      <c r="E46" s="85"/>
      <c r="G46" s="65"/>
      <c r="H46" s="65"/>
      <c r="I46" s="87"/>
      <c r="J46" s="87"/>
    </row>
    <row r="47" ht="12.75">
      <c r="A47" s="91" t="s">
        <v>13</v>
      </c>
    </row>
    <row r="48" spans="1:10" ht="12.75">
      <c r="A48" s="91"/>
      <c r="H48" s="65"/>
      <c r="J48" s="66" t="s">
        <v>291</v>
      </c>
    </row>
  </sheetData>
  <sheetProtection/>
  <mergeCells count="28">
    <mergeCell ref="B43:E43"/>
    <mergeCell ref="G43:I43"/>
    <mergeCell ref="F30:G30"/>
    <mergeCell ref="B40:E40"/>
    <mergeCell ref="G40:I40"/>
    <mergeCell ref="B41:E41"/>
    <mergeCell ref="G41:I41"/>
    <mergeCell ref="B42:E42"/>
    <mergeCell ref="G42:I42"/>
    <mergeCell ref="B37:E37"/>
    <mergeCell ref="G37:I37"/>
    <mergeCell ref="B38:E38"/>
    <mergeCell ref="G38:I38"/>
    <mergeCell ref="B39:E39"/>
    <mergeCell ref="G39:I39"/>
    <mergeCell ref="B34:E34"/>
    <mergeCell ref="G34:I34"/>
    <mergeCell ref="B35:E35"/>
    <mergeCell ref="G35:I35"/>
    <mergeCell ref="B36:E36"/>
    <mergeCell ref="G36:I36"/>
    <mergeCell ref="A1:J1"/>
    <mergeCell ref="A2:B2"/>
    <mergeCell ref="A3:B3"/>
    <mergeCell ref="B32:E32"/>
    <mergeCell ref="G32:I32"/>
    <mergeCell ref="B33:E33"/>
    <mergeCell ref="G33:I33"/>
  </mergeCells>
  <printOptions/>
  <pageMargins left="0.28" right="0.26" top="1" bottom="0.51" header="0.33" footer="0.23"/>
  <pageSetup fitToHeight="0" horizontalDpi="600" verticalDpi="600" orientation="landscape" paperSize="9" scale="83" r:id="rId1"/>
  <headerFooter alignWithMargins="0">
    <oddHeader>&amp;LNr sprawy ZP/28/2020&amp;CFormularz asortymentowo-cenowy
&amp;RZałącznik nr 2 do SIWZ</oddHeader>
    <oddFooter>&amp;CStrona &amp;P z &amp;N&amp;R&amp;A</oddFooter>
  </headerFooter>
  <rowBreaks count="1" manualBreakCount="1">
    <brk id="15" max="11" man="1"/>
  </rowBreaks>
</worksheet>
</file>

<file path=xl/worksheets/sheet18.xml><?xml version="1.0" encoding="utf-8"?>
<worksheet xmlns="http://schemas.openxmlformats.org/spreadsheetml/2006/main" xmlns:r="http://schemas.openxmlformats.org/officeDocument/2006/relationships">
  <sheetPr>
    <tabColor theme="0"/>
  </sheetPr>
  <dimension ref="A1:U38"/>
  <sheetViews>
    <sheetView zoomScale="90" zoomScaleNormal="90" zoomScaleSheetLayoutView="100" zoomScalePageLayoutView="90" workbookViewId="0" topLeftCell="A1">
      <selection activeCell="L26" sqref="L26"/>
    </sheetView>
  </sheetViews>
  <sheetFormatPr defaultColWidth="9.00390625" defaultRowHeight="12.75"/>
  <cols>
    <col min="1" max="1" width="5.875" style="65" customWidth="1"/>
    <col min="2" max="2" width="28.125" style="65" customWidth="1"/>
    <col min="3" max="3" width="8.125" style="65" customWidth="1"/>
    <col min="4" max="4" width="6.625" style="65" customWidth="1"/>
    <col min="5" max="5" width="12.75390625" style="66" customWidth="1"/>
    <col min="6" max="6" width="11.25390625" style="66" customWidth="1"/>
    <col min="7" max="7" width="11.875" style="66" customWidth="1"/>
    <col min="8" max="8" width="13.125" style="66" customWidth="1"/>
    <col min="9" max="9" width="5.75390625" style="66" customWidth="1"/>
    <col min="10" max="10" width="12.375" style="66" customWidth="1"/>
    <col min="11" max="11" width="8.625" style="66" customWidth="1"/>
    <col min="12" max="12" width="19.375" style="65" customWidth="1"/>
    <col min="13" max="16384" width="9.125" style="65" customWidth="1"/>
  </cols>
  <sheetData>
    <row r="1" spans="1:11" ht="12.75">
      <c r="A1" s="376" t="s">
        <v>343</v>
      </c>
      <c r="B1" s="376"/>
      <c r="C1" s="376"/>
      <c r="D1" s="376"/>
      <c r="E1" s="376"/>
      <c r="F1" s="376"/>
      <c r="G1" s="376"/>
      <c r="H1" s="376"/>
      <c r="I1" s="376"/>
      <c r="J1" s="376"/>
      <c r="K1" s="289"/>
    </row>
    <row r="2" spans="1:12" s="87" customFormat="1" ht="51">
      <c r="A2" s="390" t="s">
        <v>0</v>
      </c>
      <c r="B2" s="390"/>
      <c r="C2" s="175" t="s">
        <v>7</v>
      </c>
      <c r="D2" s="175" t="s">
        <v>1</v>
      </c>
      <c r="E2" s="175" t="s">
        <v>8</v>
      </c>
      <c r="F2" s="175" t="s">
        <v>2</v>
      </c>
      <c r="G2" s="175" t="s">
        <v>9</v>
      </c>
      <c r="H2" s="175" t="s">
        <v>3</v>
      </c>
      <c r="I2" s="175" t="s">
        <v>10</v>
      </c>
      <c r="J2" s="175" t="s">
        <v>4</v>
      </c>
      <c r="K2" s="175" t="s">
        <v>23</v>
      </c>
      <c r="L2" s="188" t="s">
        <v>24</v>
      </c>
    </row>
    <row r="3" spans="1:12" s="87" customFormat="1" ht="12.75">
      <c r="A3" s="401" t="s">
        <v>14</v>
      </c>
      <c r="B3" s="392"/>
      <c r="C3" s="189" t="s">
        <v>15</v>
      </c>
      <c r="D3" s="190" t="s">
        <v>16</v>
      </c>
      <c r="E3" s="191" t="s">
        <v>17</v>
      </c>
      <c r="F3" s="191" t="s">
        <v>18</v>
      </c>
      <c r="G3" s="192" t="s">
        <v>19</v>
      </c>
      <c r="H3" s="193" t="s">
        <v>20</v>
      </c>
      <c r="I3" s="194" t="s">
        <v>21</v>
      </c>
      <c r="J3" s="195" t="s">
        <v>22</v>
      </c>
      <c r="K3" s="196">
        <v>10</v>
      </c>
      <c r="L3" s="197">
        <v>11</v>
      </c>
    </row>
    <row r="4" spans="1:12" s="91" customFormat="1" ht="29.25" customHeight="1">
      <c r="A4" s="199">
        <v>1</v>
      </c>
      <c r="B4" s="199" t="s">
        <v>244</v>
      </c>
      <c r="C4" s="176">
        <v>1</v>
      </c>
      <c r="D4" s="176" t="s">
        <v>5</v>
      </c>
      <c r="E4" s="177"/>
      <c r="F4" s="198"/>
      <c r="G4" s="169">
        <f aca="true" t="shared" si="0" ref="G4:G21">ROUND(F4*(1+(I4/100)),2)</f>
        <v>0</v>
      </c>
      <c r="H4" s="170">
        <f aca="true" t="shared" si="1" ref="H4:H21">C4*F4</f>
        <v>0</v>
      </c>
      <c r="I4" s="178">
        <v>8</v>
      </c>
      <c r="J4" s="170">
        <f aca="true" t="shared" si="2" ref="J4:J21">H4+H4*I4/100</f>
        <v>0</v>
      </c>
      <c r="K4" s="172"/>
      <c r="L4" s="174"/>
    </row>
    <row r="5" spans="1:12" s="91" customFormat="1" ht="37.5" customHeight="1">
      <c r="A5" s="117">
        <v>2</v>
      </c>
      <c r="B5" s="258" t="s">
        <v>245</v>
      </c>
      <c r="C5" s="176">
        <v>2</v>
      </c>
      <c r="D5" s="176" t="s">
        <v>5</v>
      </c>
      <c r="E5" s="177"/>
      <c r="F5" s="198"/>
      <c r="G5" s="169">
        <f t="shared" si="0"/>
        <v>0</v>
      </c>
      <c r="H5" s="170">
        <f t="shared" si="1"/>
        <v>0</v>
      </c>
      <c r="I5" s="178">
        <v>8</v>
      </c>
      <c r="J5" s="170">
        <f t="shared" si="2"/>
        <v>0</v>
      </c>
      <c r="K5" s="172"/>
      <c r="L5" s="174"/>
    </row>
    <row r="6" spans="1:12" s="91" customFormat="1" ht="25.5">
      <c r="A6" s="199">
        <v>3</v>
      </c>
      <c r="B6" s="259" t="s">
        <v>246</v>
      </c>
      <c r="C6" s="176">
        <v>1</v>
      </c>
      <c r="D6" s="176" t="s">
        <v>5</v>
      </c>
      <c r="E6" s="177"/>
      <c r="F6" s="198"/>
      <c r="G6" s="169">
        <f t="shared" si="0"/>
        <v>0</v>
      </c>
      <c r="H6" s="170">
        <f t="shared" si="1"/>
        <v>0</v>
      </c>
      <c r="I6" s="178">
        <v>8</v>
      </c>
      <c r="J6" s="170">
        <f t="shared" si="2"/>
        <v>0</v>
      </c>
      <c r="K6" s="172"/>
      <c r="L6" s="174"/>
    </row>
    <row r="7" spans="1:12" s="91" customFormat="1" ht="25.5">
      <c r="A7" s="199">
        <v>4</v>
      </c>
      <c r="B7" s="259" t="s">
        <v>247</v>
      </c>
      <c r="C7" s="176">
        <v>2</v>
      </c>
      <c r="D7" s="176" t="s">
        <v>5</v>
      </c>
      <c r="E7" s="177"/>
      <c r="F7" s="198"/>
      <c r="G7" s="169">
        <f t="shared" si="0"/>
        <v>0</v>
      </c>
      <c r="H7" s="170">
        <f t="shared" si="1"/>
        <v>0</v>
      </c>
      <c r="I7" s="178">
        <v>8</v>
      </c>
      <c r="J7" s="170">
        <f t="shared" si="2"/>
        <v>0</v>
      </c>
      <c r="K7" s="172"/>
      <c r="L7" s="174"/>
    </row>
    <row r="8" spans="1:12" s="91" customFormat="1" ht="25.5">
      <c r="A8" s="117">
        <v>5</v>
      </c>
      <c r="B8" s="260" t="s">
        <v>248</v>
      </c>
      <c r="C8" s="176">
        <v>1</v>
      </c>
      <c r="D8" s="176" t="s">
        <v>5</v>
      </c>
      <c r="E8" s="177"/>
      <c r="F8" s="198"/>
      <c r="G8" s="169">
        <f t="shared" si="0"/>
        <v>0</v>
      </c>
      <c r="H8" s="170">
        <f t="shared" si="1"/>
        <v>0</v>
      </c>
      <c r="I8" s="178">
        <v>8</v>
      </c>
      <c r="J8" s="170">
        <f t="shared" si="2"/>
        <v>0</v>
      </c>
      <c r="K8" s="172"/>
      <c r="L8" s="174"/>
    </row>
    <row r="9" spans="1:12" s="91" customFormat="1" ht="25.5">
      <c r="A9" s="199">
        <v>6</v>
      </c>
      <c r="B9" s="259" t="s">
        <v>249</v>
      </c>
      <c r="C9" s="176">
        <v>1</v>
      </c>
      <c r="D9" s="176" t="s">
        <v>5</v>
      </c>
      <c r="E9" s="177"/>
      <c r="F9" s="198"/>
      <c r="G9" s="169">
        <f t="shared" si="0"/>
        <v>0</v>
      </c>
      <c r="H9" s="170">
        <f t="shared" si="1"/>
        <v>0</v>
      </c>
      <c r="I9" s="178">
        <v>8</v>
      </c>
      <c r="J9" s="170">
        <f t="shared" si="2"/>
        <v>0</v>
      </c>
      <c r="K9" s="172"/>
      <c r="L9" s="174"/>
    </row>
    <row r="10" spans="1:12" s="91" customFormat="1" ht="63.75">
      <c r="A10" s="199">
        <v>7</v>
      </c>
      <c r="B10" s="259" t="s">
        <v>255</v>
      </c>
      <c r="C10" s="176">
        <v>1</v>
      </c>
      <c r="D10" s="176" t="s">
        <v>5</v>
      </c>
      <c r="E10" s="177"/>
      <c r="F10" s="198"/>
      <c r="G10" s="169">
        <f t="shared" si="0"/>
        <v>0</v>
      </c>
      <c r="H10" s="170">
        <f t="shared" si="1"/>
        <v>0</v>
      </c>
      <c r="I10" s="178">
        <v>8</v>
      </c>
      <c r="J10" s="170">
        <f t="shared" si="2"/>
        <v>0</v>
      </c>
      <c r="K10" s="172"/>
      <c r="L10" s="174"/>
    </row>
    <row r="11" spans="1:12" s="91" customFormat="1" ht="25.5">
      <c r="A11" s="117">
        <v>8</v>
      </c>
      <c r="B11" s="260" t="s">
        <v>251</v>
      </c>
      <c r="C11" s="176">
        <v>1</v>
      </c>
      <c r="D11" s="176" t="s">
        <v>5</v>
      </c>
      <c r="E11" s="177"/>
      <c r="F11" s="198"/>
      <c r="G11" s="169">
        <f t="shared" si="0"/>
        <v>0</v>
      </c>
      <c r="H11" s="170">
        <f t="shared" si="1"/>
        <v>0</v>
      </c>
      <c r="I11" s="178">
        <v>8</v>
      </c>
      <c r="J11" s="170">
        <f t="shared" si="2"/>
        <v>0</v>
      </c>
      <c r="K11" s="172"/>
      <c r="L11" s="174"/>
    </row>
    <row r="12" spans="1:12" s="91" customFormat="1" ht="12.75">
      <c r="A12" s="199">
        <v>9</v>
      </c>
      <c r="B12" s="259" t="s">
        <v>252</v>
      </c>
      <c r="C12" s="176">
        <v>1</v>
      </c>
      <c r="D12" s="176" t="s">
        <v>5</v>
      </c>
      <c r="E12" s="177"/>
      <c r="F12" s="198"/>
      <c r="G12" s="169">
        <f t="shared" si="0"/>
        <v>0</v>
      </c>
      <c r="H12" s="170">
        <f t="shared" si="1"/>
        <v>0</v>
      </c>
      <c r="I12" s="178">
        <v>8</v>
      </c>
      <c r="J12" s="170">
        <f t="shared" si="2"/>
        <v>0</v>
      </c>
      <c r="K12" s="172"/>
      <c r="L12" s="174"/>
    </row>
    <row r="13" spans="1:12" s="87" customFormat="1" ht="28.5" customHeight="1">
      <c r="A13" s="199">
        <v>10</v>
      </c>
      <c r="B13" s="260" t="s">
        <v>256</v>
      </c>
      <c r="C13" s="176">
        <v>2</v>
      </c>
      <c r="D13" s="176" t="s">
        <v>5</v>
      </c>
      <c r="E13" s="177"/>
      <c r="F13" s="198"/>
      <c r="G13" s="169">
        <f t="shared" si="0"/>
        <v>0</v>
      </c>
      <c r="H13" s="170">
        <f t="shared" si="1"/>
        <v>0</v>
      </c>
      <c r="I13" s="178">
        <v>8</v>
      </c>
      <c r="J13" s="170">
        <f t="shared" si="2"/>
        <v>0</v>
      </c>
      <c r="K13" s="172"/>
      <c r="L13" s="174"/>
    </row>
    <row r="14" spans="1:12" s="87" customFormat="1" ht="25.5">
      <c r="A14" s="117">
        <v>11</v>
      </c>
      <c r="B14" s="259" t="s">
        <v>257</v>
      </c>
      <c r="C14" s="176">
        <v>2</v>
      </c>
      <c r="D14" s="176" t="s">
        <v>5</v>
      </c>
      <c r="E14" s="177"/>
      <c r="F14" s="198"/>
      <c r="G14" s="169">
        <f t="shared" si="0"/>
        <v>0</v>
      </c>
      <c r="H14" s="170">
        <f t="shared" si="1"/>
        <v>0</v>
      </c>
      <c r="I14" s="178">
        <v>8</v>
      </c>
      <c r="J14" s="170">
        <f t="shared" si="2"/>
        <v>0</v>
      </c>
      <c r="K14" s="172"/>
      <c r="L14" s="174"/>
    </row>
    <row r="15" spans="1:12" s="87" customFormat="1" ht="51">
      <c r="A15" s="199">
        <v>12</v>
      </c>
      <c r="B15" s="352" t="s">
        <v>253</v>
      </c>
      <c r="C15" s="176">
        <v>2</v>
      </c>
      <c r="D15" s="176" t="s">
        <v>5</v>
      </c>
      <c r="E15" s="177"/>
      <c r="F15" s="198"/>
      <c r="G15" s="169">
        <f t="shared" si="0"/>
        <v>0</v>
      </c>
      <c r="H15" s="170">
        <f t="shared" si="1"/>
        <v>0</v>
      </c>
      <c r="I15" s="178">
        <v>8</v>
      </c>
      <c r="J15" s="170">
        <f t="shared" si="2"/>
        <v>0</v>
      </c>
      <c r="K15" s="172"/>
      <c r="L15" s="174"/>
    </row>
    <row r="16" spans="1:12" s="87" customFormat="1" ht="52.5" customHeight="1">
      <c r="A16" s="199">
        <v>13</v>
      </c>
      <c r="B16" s="259" t="s">
        <v>254</v>
      </c>
      <c r="C16" s="176">
        <v>2</v>
      </c>
      <c r="D16" s="176" t="s">
        <v>5</v>
      </c>
      <c r="E16" s="177"/>
      <c r="F16" s="198"/>
      <c r="G16" s="169">
        <f t="shared" si="0"/>
        <v>0</v>
      </c>
      <c r="H16" s="170">
        <f t="shared" si="1"/>
        <v>0</v>
      </c>
      <c r="I16" s="178">
        <v>8</v>
      </c>
      <c r="J16" s="170">
        <f t="shared" si="2"/>
        <v>0</v>
      </c>
      <c r="K16" s="172"/>
      <c r="L16" s="174"/>
    </row>
    <row r="17" spans="1:12" s="185" customFormat="1" ht="25.5">
      <c r="A17" s="199">
        <v>14</v>
      </c>
      <c r="B17" s="199" t="s">
        <v>258</v>
      </c>
      <c r="C17" s="176">
        <v>1</v>
      </c>
      <c r="D17" s="176" t="s">
        <v>5</v>
      </c>
      <c r="E17" s="177"/>
      <c r="F17" s="198"/>
      <c r="G17" s="169">
        <f t="shared" si="0"/>
        <v>0</v>
      </c>
      <c r="H17" s="170">
        <f t="shared" si="1"/>
        <v>0</v>
      </c>
      <c r="I17" s="178">
        <v>8</v>
      </c>
      <c r="J17" s="170">
        <f t="shared" si="2"/>
        <v>0</v>
      </c>
      <c r="K17" s="172"/>
      <c r="L17" s="174"/>
    </row>
    <row r="18" spans="1:12" ht="25.5">
      <c r="A18" s="287">
        <v>15</v>
      </c>
      <c r="B18" s="258" t="s">
        <v>259</v>
      </c>
      <c r="C18" s="290">
        <v>2</v>
      </c>
      <c r="D18" s="290" t="s">
        <v>5</v>
      </c>
      <c r="E18" s="288"/>
      <c r="F18" s="336"/>
      <c r="G18" s="169">
        <f t="shared" si="0"/>
        <v>0</v>
      </c>
      <c r="H18" s="170">
        <f t="shared" si="1"/>
        <v>0</v>
      </c>
      <c r="I18" s="210">
        <v>8</v>
      </c>
      <c r="J18" s="170">
        <f t="shared" si="2"/>
        <v>0</v>
      </c>
      <c r="K18" s="211"/>
      <c r="L18" s="222"/>
    </row>
    <row r="19" spans="1:12" ht="53.25" customHeight="1">
      <c r="A19" s="199">
        <v>16</v>
      </c>
      <c r="B19" s="259" t="s">
        <v>260</v>
      </c>
      <c r="C19" s="176">
        <v>1</v>
      </c>
      <c r="D19" s="176" t="s">
        <v>5</v>
      </c>
      <c r="E19" s="177"/>
      <c r="F19" s="198"/>
      <c r="G19" s="169">
        <f t="shared" si="0"/>
        <v>0</v>
      </c>
      <c r="H19" s="170">
        <f t="shared" si="1"/>
        <v>0</v>
      </c>
      <c r="I19" s="178">
        <v>8</v>
      </c>
      <c r="J19" s="170">
        <f t="shared" si="2"/>
        <v>0</v>
      </c>
      <c r="K19" s="172"/>
      <c r="L19" s="174"/>
    </row>
    <row r="20" spans="1:12" ht="117" customHeight="1">
      <c r="A20" s="199">
        <v>17</v>
      </c>
      <c r="B20" s="199" t="s">
        <v>261</v>
      </c>
      <c r="C20" s="176">
        <v>1</v>
      </c>
      <c r="D20" s="176" t="s">
        <v>5</v>
      </c>
      <c r="E20" s="177"/>
      <c r="F20" s="198"/>
      <c r="G20" s="169">
        <f t="shared" si="0"/>
        <v>0</v>
      </c>
      <c r="H20" s="170">
        <f t="shared" si="1"/>
        <v>0</v>
      </c>
      <c r="I20" s="178">
        <v>8</v>
      </c>
      <c r="J20" s="170">
        <f t="shared" si="2"/>
        <v>0</v>
      </c>
      <c r="K20" s="172"/>
      <c r="L20" s="174"/>
    </row>
    <row r="21" spans="1:12" ht="38.25">
      <c r="A21" s="117">
        <v>18</v>
      </c>
      <c r="B21" s="199" t="s">
        <v>262</v>
      </c>
      <c r="C21" s="176">
        <v>1</v>
      </c>
      <c r="D21" s="176" t="s">
        <v>5</v>
      </c>
      <c r="E21" s="177"/>
      <c r="F21" s="198"/>
      <c r="G21" s="169">
        <f t="shared" si="0"/>
        <v>0</v>
      </c>
      <c r="H21" s="170">
        <f t="shared" si="1"/>
        <v>0</v>
      </c>
      <c r="I21" s="178">
        <v>8</v>
      </c>
      <c r="J21" s="170">
        <f t="shared" si="2"/>
        <v>0</v>
      </c>
      <c r="K21" s="172"/>
      <c r="L21" s="174"/>
    </row>
    <row r="22" spans="1:12" s="185" customFormat="1" ht="12.75">
      <c r="A22" s="179"/>
      <c r="B22" s="179"/>
      <c r="C22" s="180"/>
      <c r="D22" s="181"/>
      <c r="E22" s="256"/>
      <c r="F22" s="393" t="s">
        <v>12</v>
      </c>
      <c r="G22" s="393"/>
      <c r="H22" s="183">
        <f>SUM(H4:H21)</f>
        <v>0</v>
      </c>
      <c r="I22" s="256"/>
      <c r="J22" s="183">
        <f>SUM(J4:J21)</f>
        <v>0</v>
      </c>
      <c r="K22" s="184"/>
      <c r="L22" s="65"/>
    </row>
    <row r="23" ht="12.75">
      <c r="B23" s="284"/>
    </row>
    <row r="24" spans="1:21" ht="25.5">
      <c r="A24" s="276" t="s">
        <v>26</v>
      </c>
      <c r="B24" s="390" t="s">
        <v>315</v>
      </c>
      <c r="C24" s="390"/>
      <c r="D24" s="390"/>
      <c r="E24" s="390"/>
      <c r="F24" s="276" t="s">
        <v>27</v>
      </c>
      <c r="G24" s="390" t="s">
        <v>28</v>
      </c>
      <c r="H24" s="390"/>
      <c r="I24" s="390"/>
      <c r="J24" s="65"/>
      <c r="K24" s="65"/>
      <c r="O24" s="66"/>
      <c r="P24" s="200"/>
      <c r="Q24" s="84"/>
      <c r="R24" s="66"/>
      <c r="S24" s="66"/>
      <c r="T24" s="66"/>
      <c r="U24" s="66"/>
    </row>
    <row r="25" spans="1:21" ht="39" customHeight="1">
      <c r="A25" s="250">
        <v>1</v>
      </c>
      <c r="B25" s="394" t="s">
        <v>339</v>
      </c>
      <c r="C25" s="395"/>
      <c r="D25" s="395"/>
      <c r="E25" s="396"/>
      <c r="F25" s="279" t="s">
        <v>29</v>
      </c>
      <c r="G25" s="443"/>
      <c r="H25" s="444"/>
      <c r="I25" s="445"/>
      <c r="J25" s="252"/>
      <c r="K25" s="65"/>
      <c r="O25" s="66"/>
      <c r="P25" s="200"/>
      <c r="Q25" s="84"/>
      <c r="R25" s="66"/>
      <c r="S25" s="66"/>
      <c r="T25" s="66"/>
      <c r="U25" s="66"/>
    </row>
    <row r="26" spans="1:21" ht="87.75" customHeight="1">
      <c r="A26" s="250">
        <v>2</v>
      </c>
      <c r="B26" s="405" t="s">
        <v>316</v>
      </c>
      <c r="C26" s="406"/>
      <c r="D26" s="406"/>
      <c r="E26" s="407"/>
      <c r="F26" s="279" t="s">
        <v>29</v>
      </c>
      <c r="G26" s="437"/>
      <c r="H26" s="437"/>
      <c r="I26" s="437"/>
      <c r="J26" s="65"/>
      <c r="K26" s="85"/>
      <c r="L26" s="85"/>
      <c r="M26" s="85"/>
      <c r="N26" s="85"/>
      <c r="O26" s="85"/>
      <c r="P26" s="66"/>
      <c r="S26" s="87"/>
      <c r="T26" s="87"/>
      <c r="U26" s="66"/>
    </row>
    <row r="27" spans="1:21" ht="25.5" customHeight="1">
      <c r="A27" s="250">
        <v>3</v>
      </c>
      <c r="B27" s="433" t="s">
        <v>173</v>
      </c>
      <c r="C27" s="434"/>
      <c r="D27" s="434"/>
      <c r="E27" s="435"/>
      <c r="F27" s="279" t="s">
        <v>29</v>
      </c>
      <c r="G27" s="437"/>
      <c r="H27" s="437"/>
      <c r="I27" s="437"/>
      <c r="J27" s="285"/>
      <c r="K27" s="65"/>
      <c r="L27" s="253"/>
      <c r="O27" s="66"/>
      <c r="P27" s="85"/>
      <c r="Q27" s="85"/>
      <c r="R27" s="87"/>
      <c r="S27" s="87"/>
      <c r="T27" s="87"/>
      <c r="U27" s="66"/>
    </row>
    <row r="28" spans="1:21" ht="16.5" customHeight="1">
      <c r="A28" s="250">
        <v>4</v>
      </c>
      <c r="B28" s="427" t="s">
        <v>174</v>
      </c>
      <c r="C28" s="428"/>
      <c r="D28" s="428"/>
      <c r="E28" s="429"/>
      <c r="F28" s="279" t="s">
        <v>29</v>
      </c>
      <c r="G28" s="437"/>
      <c r="H28" s="437"/>
      <c r="I28" s="437"/>
      <c r="J28" s="285"/>
      <c r="K28" s="441"/>
      <c r="L28" s="442"/>
      <c r="M28" s="442"/>
      <c r="N28" s="442"/>
      <c r="O28" s="442"/>
      <c r="P28" s="442"/>
      <c r="Q28" s="442"/>
      <c r="R28" s="442"/>
      <c r="S28" s="442"/>
      <c r="T28" s="442"/>
      <c r="U28" s="66"/>
    </row>
    <row r="29" spans="1:21" ht="18" customHeight="1">
      <c r="A29" s="250">
        <v>5</v>
      </c>
      <c r="B29" s="394" t="s">
        <v>317</v>
      </c>
      <c r="C29" s="395"/>
      <c r="D29" s="395"/>
      <c r="E29" s="396"/>
      <c r="F29" s="279" t="s">
        <v>29</v>
      </c>
      <c r="G29" s="437"/>
      <c r="H29" s="437"/>
      <c r="I29" s="437"/>
      <c r="J29" s="252"/>
      <c r="K29" s="186"/>
      <c r="O29" s="66"/>
      <c r="P29" s="66"/>
      <c r="Q29" s="66"/>
      <c r="R29" s="66"/>
      <c r="S29" s="66"/>
      <c r="T29" s="66"/>
      <c r="U29" s="66"/>
    </row>
    <row r="30" spans="1:21" ht="27" customHeight="1">
      <c r="A30" s="250">
        <v>6</v>
      </c>
      <c r="B30" s="438" t="s">
        <v>318</v>
      </c>
      <c r="C30" s="439"/>
      <c r="D30" s="439"/>
      <c r="E30" s="440"/>
      <c r="F30" s="279" t="s">
        <v>29</v>
      </c>
      <c r="G30" s="437"/>
      <c r="H30" s="437"/>
      <c r="I30" s="437"/>
      <c r="J30" s="252"/>
      <c r="K30" s="186"/>
      <c r="O30" s="66"/>
      <c r="P30" s="66"/>
      <c r="Q30" s="66"/>
      <c r="R30" s="66"/>
      <c r="S30" s="66"/>
      <c r="T30" s="66"/>
      <c r="U30" s="66"/>
    </row>
    <row r="31" spans="1:21" ht="23.25" customHeight="1">
      <c r="A31" s="250">
        <v>7</v>
      </c>
      <c r="B31" s="394" t="s">
        <v>319</v>
      </c>
      <c r="C31" s="395"/>
      <c r="D31" s="395"/>
      <c r="E31" s="396"/>
      <c r="F31" s="279" t="s">
        <v>29</v>
      </c>
      <c r="G31" s="437"/>
      <c r="H31" s="437"/>
      <c r="I31" s="437"/>
      <c r="J31" s="252"/>
      <c r="K31" s="186"/>
      <c r="O31" s="66"/>
      <c r="P31" s="66"/>
      <c r="Q31" s="66"/>
      <c r="R31" s="66"/>
      <c r="S31" s="66"/>
      <c r="T31" s="66"/>
      <c r="U31" s="66"/>
    </row>
    <row r="32" spans="1:21" ht="25.5" customHeight="1">
      <c r="A32" s="250">
        <v>8</v>
      </c>
      <c r="B32" s="394" t="s">
        <v>320</v>
      </c>
      <c r="C32" s="395"/>
      <c r="D32" s="395"/>
      <c r="E32" s="396"/>
      <c r="F32" s="279" t="s">
        <v>29</v>
      </c>
      <c r="G32" s="437"/>
      <c r="H32" s="437"/>
      <c r="I32" s="437"/>
      <c r="J32" s="252"/>
      <c r="K32" s="186"/>
      <c r="O32" s="66"/>
      <c r="P32" s="66"/>
      <c r="Q32" s="66"/>
      <c r="R32" s="66"/>
      <c r="S32" s="66"/>
      <c r="T32" s="66"/>
      <c r="U32" s="66"/>
    </row>
    <row r="33" spans="1:16" ht="91.5" customHeight="1">
      <c r="A33" s="250">
        <v>9</v>
      </c>
      <c r="B33" s="394" t="s">
        <v>321</v>
      </c>
      <c r="C33" s="395"/>
      <c r="D33" s="395"/>
      <c r="E33" s="396"/>
      <c r="F33" s="279" t="s">
        <v>29</v>
      </c>
      <c r="G33" s="437"/>
      <c r="H33" s="437"/>
      <c r="I33" s="437"/>
      <c r="J33" s="252"/>
      <c r="K33" s="186"/>
      <c r="L33" s="257"/>
      <c r="O33" s="66"/>
      <c r="P33" s="66"/>
    </row>
    <row r="35" spans="1:7" ht="12.75">
      <c r="A35" s="65" t="s">
        <v>11</v>
      </c>
      <c r="F35" s="200"/>
      <c r="G35" s="84"/>
    </row>
    <row r="36" spans="1:10" ht="12.75">
      <c r="A36" s="85" t="s">
        <v>6</v>
      </c>
      <c r="B36" s="85"/>
      <c r="C36" s="85"/>
      <c r="D36" s="85"/>
      <c r="E36" s="85"/>
      <c r="G36" s="65"/>
      <c r="H36" s="65"/>
      <c r="I36" s="87"/>
      <c r="J36" s="87"/>
    </row>
    <row r="37" ht="12.75">
      <c r="A37" s="91" t="s">
        <v>13</v>
      </c>
    </row>
    <row r="38" spans="1:10" ht="12.75">
      <c r="A38" s="91"/>
      <c r="H38" s="65"/>
      <c r="J38" s="66" t="s">
        <v>291</v>
      </c>
    </row>
  </sheetData>
  <sheetProtection/>
  <mergeCells count="25">
    <mergeCell ref="A1:J1"/>
    <mergeCell ref="A2:B2"/>
    <mergeCell ref="A3:B3"/>
    <mergeCell ref="F22:G22"/>
    <mergeCell ref="B24:E24"/>
    <mergeCell ref="G24:I24"/>
    <mergeCell ref="G31:I31"/>
    <mergeCell ref="B25:E25"/>
    <mergeCell ref="G25:I25"/>
    <mergeCell ref="B26:E26"/>
    <mergeCell ref="G26:I26"/>
    <mergeCell ref="B27:E27"/>
    <mergeCell ref="G27:I27"/>
    <mergeCell ref="B28:E28"/>
    <mergeCell ref="G28:I28"/>
    <mergeCell ref="K28:T28"/>
    <mergeCell ref="B32:E32"/>
    <mergeCell ref="G32:I32"/>
    <mergeCell ref="B33:E33"/>
    <mergeCell ref="G33:I33"/>
    <mergeCell ref="B29:E29"/>
    <mergeCell ref="G29:I29"/>
    <mergeCell ref="B30:E30"/>
    <mergeCell ref="G30:I30"/>
    <mergeCell ref="B31:E31"/>
  </mergeCells>
  <printOptions/>
  <pageMargins left="0.28" right="0.26" top="1" bottom="0.51" header="0.33" footer="0.23"/>
  <pageSetup fitToHeight="0" horizontalDpi="600" verticalDpi="600" orientation="landscape" paperSize="9" scale="87" r:id="rId1"/>
  <headerFooter alignWithMargins="0">
    <oddHeader>&amp;LNr sprawy ZP/28/2020&amp;CFormularz asortymentowo-cenowy
&amp;RZałącznik nr 2 do SIWZ</oddHeader>
    <oddFooter>&amp;CStrona &amp;P z &amp;N&amp;R&amp;A</oddFooter>
  </headerFooter>
</worksheet>
</file>

<file path=xl/worksheets/sheet19.xml><?xml version="1.0" encoding="utf-8"?>
<worksheet xmlns="http://schemas.openxmlformats.org/spreadsheetml/2006/main" xmlns:r="http://schemas.openxmlformats.org/officeDocument/2006/relationships">
  <sheetPr>
    <tabColor theme="0"/>
  </sheetPr>
  <dimension ref="A1:U54"/>
  <sheetViews>
    <sheetView zoomScale="90" zoomScaleNormal="90" zoomScaleSheetLayoutView="100" zoomScalePageLayoutView="70" workbookViewId="0" topLeftCell="A1">
      <selection activeCell="G42" sqref="G42:I42"/>
    </sheetView>
  </sheetViews>
  <sheetFormatPr defaultColWidth="9.00390625" defaultRowHeight="12.75"/>
  <cols>
    <col min="1" max="1" width="8.25390625" style="65" customWidth="1"/>
    <col min="2" max="2" width="31.75390625" style="65" customWidth="1"/>
    <col min="3" max="3" width="11.00390625" style="65" customWidth="1"/>
    <col min="4" max="4" width="7.875" style="65" customWidth="1"/>
    <col min="5" max="5" width="12.75390625" style="66" customWidth="1"/>
    <col min="6" max="6" width="13.75390625" style="66" customWidth="1"/>
    <col min="7" max="7" width="11.875" style="66" customWidth="1"/>
    <col min="8" max="8" width="16.125" style="66" customWidth="1"/>
    <col min="9" max="9" width="5.75390625" style="66" customWidth="1"/>
    <col min="10" max="10" width="14.875" style="66" customWidth="1"/>
    <col min="11" max="11" width="10.125" style="66" customWidth="1"/>
    <col min="12" max="12" width="19.375" style="65" customWidth="1"/>
    <col min="13" max="16384" width="9.125" style="65" customWidth="1"/>
  </cols>
  <sheetData>
    <row r="1" spans="1:12" ht="12.75">
      <c r="A1" s="376" t="s">
        <v>342</v>
      </c>
      <c r="B1" s="376"/>
      <c r="C1" s="376"/>
      <c r="D1" s="376"/>
      <c r="E1" s="376"/>
      <c r="F1" s="376"/>
      <c r="G1" s="376"/>
      <c r="H1" s="376"/>
      <c r="I1" s="376"/>
      <c r="J1" s="376"/>
      <c r="K1" s="275"/>
      <c r="L1" s="273"/>
    </row>
    <row r="2" spans="1:12" s="87" customFormat="1" ht="51">
      <c r="A2" s="390" t="s">
        <v>0</v>
      </c>
      <c r="B2" s="390"/>
      <c r="C2" s="276" t="s">
        <v>7</v>
      </c>
      <c r="D2" s="276" t="s">
        <v>1</v>
      </c>
      <c r="E2" s="276" t="s">
        <v>8</v>
      </c>
      <c r="F2" s="276" t="s">
        <v>2</v>
      </c>
      <c r="G2" s="276" t="s">
        <v>9</v>
      </c>
      <c r="H2" s="276" t="s">
        <v>3</v>
      </c>
      <c r="I2" s="276" t="s">
        <v>10</v>
      </c>
      <c r="J2" s="276" t="s">
        <v>4</v>
      </c>
      <c r="K2" s="276" t="s">
        <v>23</v>
      </c>
      <c r="L2" s="188" t="s">
        <v>24</v>
      </c>
    </row>
    <row r="3" spans="1:12" s="91" customFormat="1" ht="12.75">
      <c r="A3" s="391" t="s">
        <v>14</v>
      </c>
      <c r="B3" s="392"/>
      <c r="C3" s="215" t="s">
        <v>15</v>
      </c>
      <c r="D3" s="216" t="s">
        <v>16</v>
      </c>
      <c r="E3" s="191" t="s">
        <v>17</v>
      </c>
      <c r="F3" s="191" t="s">
        <v>18</v>
      </c>
      <c r="G3" s="218" t="s">
        <v>19</v>
      </c>
      <c r="H3" s="193" t="s">
        <v>20</v>
      </c>
      <c r="I3" s="193" t="s">
        <v>21</v>
      </c>
      <c r="J3" s="195" t="s">
        <v>22</v>
      </c>
      <c r="K3" s="196">
        <v>10</v>
      </c>
      <c r="L3" s="197">
        <v>11</v>
      </c>
    </row>
    <row r="4" spans="1:12" s="91" customFormat="1" ht="25.5">
      <c r="A4" s="199">
        <v>1</v>
      </c>
      <c r="B4" s="199" t="s">
        <v>263</v>
      </c>
      <c r="C4" s="176">
        <v>2</v>
      </c>
      <c r="D4" s="176" t="s">
        <v>5</v>
      </c>
      <c r="E4" s="177"/>
      <c r="F4" s="198"/>
      <c r="G4" s="169">
        <f aca="true" t="shared" si="0" ref="G4:G37">ROUND(F4*(1+(I4/100)),2)</f>
        <v>0</v>
      </c>
      <c r="H4" s="170">
        <f aca="true" t="shared" si="1" ref="H4:H37">C4*F4</f>
        <v>0</v>
      </c>
      <c r="I4" s="178">
        <v>8</v>
      </c>
      <c r="J4" s="170">
        <f aca="true" t="shared" si="2" ref="J4:J37">H4+H4*I4/100</f>
        <v>0</v>
      </c>
      <c r="K4" s="172"/>
      <c r="L4" s="174"/>
    </row>
    <row r="5" spans="1:12" s="91" customFormat="1" ht="25.5">
      <c r="A5" s="117">
        <v>2</v>
      </c>
      <c r="B5" s="258" t="s">
        <v>264</v>
      </c>
      <c r="C5" s="176">
        <v>2</v>
      </c>
      <c r="D5" s="176" t="s">
        <v>5</v>
      </c>
      <c r="E5" s="177"/>
      <c r="F5" s="198"/>
      <c r="G5" s="169">
        <f t="shared" si="0"/>
        <v>0</v>
      </c>
      <c r="H5" s="170">
        <f t="shared" si="1"/>
        <v>0</v>
      </c>
      <c r="I5" s="178">
        <v>8</v>
      </c>
      <c r="J5" s="170">
        <f t="shared" si="2"/>
        <v>0</v>
      </c>
      <c r="K5" s="172"/>
      <c r="L5" s="174"/>
    </row>
    <row r="6" spans="1:12" s="91" customFormat="1" ht="25.5">
      <c r="A6" s="199">
        <v>3</v>
      </c>
      <c r="B6" s="199" t="s">
        <v>265</v>
      </c>
      <c r="C6" s="176">
        <v>2</v>
      </c>
      <c r="D6" s="176" t="s">
        <v>5</v>
      </c>
      <c r="E6" s="177"/>
      <c r="F6" s="198"/>
      <c r="G6" s="169">
        <f t="shared" si="0"/>
        <v>0</v>
      </c>
      <c r="H6" s="170">
        <f t="shared" si="1"/>
        <v>0</v>
      </c>
      <c r="I6" s="178">
        <v>8</v>
      </c>
      <c r="J6" s="170">
        <f t="shared" si="2"/>
        <v>0</v>
      </c>
      <c r="K6" s="172"/>
      <c r="L6" s="174"/>
    </row>
    <row r="7" spans="1:12" s="91" customFormat="1" ht="25.5">
      <c r="A7" s="199">
        <v>4</v>
      </c>
      <c r="B7" s="199" t="s">
        <v>266</v>
      </c>
      <c r="C7" s="176">
        <v>2</v>
      </c>
      <c r="D7" s="176" t="s">
        <v>5</v>
      </c>
      <c r="E7" s="177"/>
      <c r="F7" s="198"/>
      <c r="G7" s="169">
        <f t="shared" si="0"/>
        <v>0</v>
      </c>
      <c r="H7" s="170">
        <f t="shared" si="1"/>
        <v>0</v>
      </c>
      <c r="I7" s="178">
        <v>8</v>
      </c>
      <c r="J7" s="170">
        <f t="shared" si="2"/>
        <v>0</v>
      </c>
      <c r="K7" s="172"/>
      <c r="L7" s="174"/>
    </row>
    <row r="8" spans="1:12" s="91" customFormat="1" ht="38.25">
      <c r="A8" s="117">
        <v>5</v>
      </c>
      <c r="B8" s="258" t="s">
        <v>267</v>
      </c>
      <c r="C8" s="176">
        <v>2</v>
      </c>
      <c r="D8" s="176" t="s">
        <v>5</v>
      </c>
      <c r="E8" s="177"/>
      <c r="F8" s="198"/>
      <c r="G8" s="169">
        <f t="shared" si="0"/>
        <v>0</v>
      </c>
      <c r="H8" s="170">
        <f t="shared" si="1"/>
        <v>0</v>
      </c>
      <c r="I8" s="178">
        <v>8</v>
      </c>
      <c r="J8" s="170">
        <f t="shared" si="2"/>
        <v>0</v>
      </c>
      <c r="K8" s="172"/>
      <c r="L8" s="174"/>
    </row>
    <row r="9" spans="1:12" s="91" customFormat="1" ht="38.25">
      <c r="A9" s="199">
        <v>6</v>
      </c>
      <c r="B9" s="199" t="s">
        <v>268</v>
      </c>
      <c r="C9" s="176">
        <v>4</v>
      </c>
      <c r="D9" s="176" t="s">
        <v>5</v>
      </c>
      <c r="E9" s="177"/>
      <c r="F9" s="198"/>
      <c r="G9" s="169">
        <f t="shared" si="0"/>
        <v>0</v>
      </c>
      <c r="H9" s="170">
        <f t="shared" si="1"/>
        <v>0</v>
      </c>
      <c r="I9" s="178">
        <v>8</v>
      </c>
      <c r="J9" s="170">
        <f t="shared" si="2"/>
        <v>0</v>
      </c>
      <c r="K9" s="172"/>
      <c r="L9" s="174"/>
    </row>
    <row r="10" spans="1:12" s="91" customFormat="1" ht="25.5">
      <c r="A10" s="199">
        <v>7</v>
      </c>
      <c r="B10" s="199" t="s">
        <v>269</v>
      </c>
      <c r="C10" s="176">
        <v>2</v>
      </c>
      <c r="D10" s="176" t="s">
        <v>5</v>
      </c>
      <c r="E10" s="177"/>
      <c r="F10" s="198"/>
      <c r="G10" s="169">
        <f t="shared" si="0"/>
        <v>0</v>
      </c>
      <c r="H10" s="170">
        <f t="shared" si="1"/>
        <v>0</v>
      </c>
      <c r="I10" s="178">
        <v>8</v>
      </c>
      <c r="J10" s="170">
        <f t="shared" si="2"/>
        <v>0</v>
      </c>
      <c r="K10" s="172"/>
      <c r="L10" s="174"/>
    </row>
    <row r="11" spans="1:12" s="91" customFormat="1" ht="38.25">
      <c r="A11" s="117">
        <v>8</v>
      </c>
      <c r="B11" s="258" t="s">
        <v>270</v>
      </c>
      <c r="C11" s="176">
        <v>3</v>
      </c>
      <c r="D11" s="176" t="s">
        <v>5</v>
      </c>
      <c r="E11" s="177"/>
      <c r="F11" s="198"/>
      <c r="G11" s="169">
        <f t="shared" si="0"/>
        <v>0</v>
      </c>
      <c r="H11" s="170">
        <f t="shared" si="1"/>
        <v>0</v>
      </c>
      <c r="I11" s="178">
        <v>8</v>
      </c>
      <c r="J11" s="170">
        <f t="shared" si="2"/>
        <v>0</v>
      </c>
      <c r="K11" s="172"/>
      <c r="L11" s="174"/>
    </row>
    <row r="12" spans="1:12" s="91" customFormat="1" ht="38.25">
      <c r="A12" s="199">
        <v>9</v>
      </c>
      <c r="B12" s="199" t="s">
        <v>163</v>
      </c>
      <c r="C12" s="176">
        <v>2</v>
      </c>
      <c r="D12" s="176" t="s">
        <v>5</v>
      </c>
      <c r="E12" s="177"/>
      <c r="F12" s="198"/>
      <c r="G12" s="169">
        <f t="shared" si="0"/>
        <v>0</v>
      </c>
      <c r="H12" s="170">
        <f t="shared" si="1"/>
        <v>0</v>
      </c>
      <c r="I12" s="178">
        <v>8</v>
      </c>
      <c r="J12" s="170">
        <f t="shared" si="2"/>
        <v>0</v>
      </c>
      <c r="K12" s="172"/>
      <c r="L12" s="174"/>
    </row>
    <row r="13" spans="1:12" s="87" customFormat="1" ht="12.75">
      <c r="A13" s="199">
        <v>10</v>
      </c>
      <c r="B13" s="258" t="s">
        <v>271</v>
      </c>
      <c r="C13" s="176">
        <v>2</v>
      </c>
      <c r="D13" s="176" t="s">
        <v>5</v>
      </c>
      <c r="E13" s="177"/>
      <c r="F13" s="198"/>
      <c r="G13" s="169">
        <f t="shared" si="0"/>
        <v>0</v>
      </c>
      <c r="H13" s="170">
        <f t="shared" si="1"/>
        <v>0</v>
      </c>
      <c r="I13" s="178">
        <v>8</v>
      </c>
      <c r="J13" s="170">
        <f t="shared" si="2"/>
        <v>0</v>
      </c>
      <c r="K13" s="172"/>
      <c r="L13" s="174"/>
    </row>
    <row r="14" spans="1:12" s="87" customFormat="1" ht="25.5">
      <c r="A14" s="117">
        <v>11</v>
      </c>
      <c r="B14" s="199" t="s">
        <v>272</v>
      </c>
      <c r="C14" s="176">
        <v>4</v>
      </c>
      <c r="D14" s="176" t="s">
        <v>5</v>
      </c>
      <c r="E14" s="177"/>
      <c r="F14" s="198"/>
      <c r="G14" s="169">
        <f t="shared" si="0"/>
        <v>0</v>
      </c>
      <c r="H14" s="170">
        <f t="shared" si="1"/>
        <v>0</v>
      </c>
      <c r="I14" s="178">
        <v>8</v>
      </c>
      <c r="J14" s="170">
        <f t="shared" si="2"/>
        <v>0</v>
      </c>
      <c r="K14" s="172"/>
      <c r="L14" s="174"/>
    </row>
    <row r="15" spans="1:12" s="87" customFormat="1" ht="25.5">
      <c r="A15" s="199">
        <v>12</v>
      </c>
      <c r="B15" s="199" t="s">
        <v>273</v>
      </c>
      <c r="C15" s="176">
        <v>3</v>
      </c>
      <c r="D15" s="176" t="s">
        <v>5</v>
      </c>
      <c r="E15" s="177"/>
      <c r="F15" s="198"/>
      <c r="G15" s="169">
        <f t="shared" si="0"/>
        <v>0</v>
      </c>
      <c r="H15" s="170">
        <f t="shared" si="1"/>
        <v>0</v>
      </c>
      <c r="I15" s="178">
        <v>8</v>
      </c>
      <c r="J15" s="170">
        <f t="shared" si="2"/>
        <v>0</v>
      </c>
      <c r="K15" s="172"/>
      <c r="L15" s="174"/>
    </row>
    <row r="16" spans="1:12" s="87" customFormat="1" ht="25.5">
      <c r="A16" s="199">
        <v>13</v>
      </c>
      <c r="B16" s="199" t="s">
        <v>274</v>
      </c>
      <c r="C16" s="176">
        <v>2</v>
      </c>
      <c r="D16" s="176" t="s">
        <v>5</v>
      </c>
      <c r="E16" s="177"/>
      <c r="F16" s="198"/>
      <c r="G16" s="169">
        <f t="shared" si="0"/>
        <v>0</v>
      </c>
      <c r="H16" s="170">
        <f t="shared" si="1"/>
        <v>0</v>
      </c>
      <c r="I16" s="178">
        <v>8</v>
      </c>
      <c r="J16" s="170">
        <f t="shared" si="2"/>
        <v>0</v>
      </c>
      <c r="K16" s="172"/>
      <c r="L16" s="174"/>
    </row>
    <row r="17" spans="1:12" s="185" customFormat="1" ht="25.5">
      <c r="A17" s="199">
        <v>14</v>
      </c>
      <c r="B17" s="199" t="s">
        <v>275</v>
      </c>
      <c r="C17" s="176">
        <v>3</v>
      </c>
      <c r="D17" s="176" t="s">
        <v>5</v>
      </c>
      <c r="E17" s="177"/>
      <c r="F17" s="198"/>
      <c r="G17" s="169">
        <f t="shared" si="0"/>
        <v>0</v>
      </c>
      <c r="H17" s="170">
        <f t="shared" si="1"/>
        <v>0</v>
      </c>
      <c r="I17" s="178">
        <v>8</v>
      </c>
      <c r="J17" s="170">
        <f t="shared" si="2"/>
        <v>0</v>
      </c>
      <c r="K17" s="172"/>
      <c r="L17" s="174"/>
    </row>
    <row r="18" spans="1:12" ht="25.5">
      <c r="A18" s="117">
        <v>15</v>
      </c>
      <c r="B18" s="258" t="s">
        <v>276</v>
      </c>
      <c r="C18" s="176">
        <v>2</v>
      </c>
      <c r="D18" s="176" t="s">
        <v>5</v>
      </c>
      <c r="E18" s="177"/>
      <c r="F18" s="198"/>
      <c r="G18" s="169">
        <f t="shared" si="0"/>
        <v>0</v>
      </c>
      <c r="H18" s="170">
        <f t="shared" si="1"/>
        <v>0</v>
      </c>
      <c r="I18" s="178">
        <v>8</v>
      </c>
      <c r="J18" s="170">
        <f t="shared" si="2"/>
        <v>0</v>
      </c>
      <c r="K18" s="172"/>
      <c r="L18" s="174"/>
    </row>
    <row r="19" spans="1:12" ht="12.75">
      <c r="A19" s="199">
        <v>16</v>
      </c>
      <c r="B19" s="199" t="s">
        <v>277</v>
      </c>
      <c r="C19" s="176">
        <v>2</v>
      </c>
      <c r="D19" s="176" t="s">
        <v>5</v>
      </c>
      <c r="E19" s="177"/>
      <c r="F19" s="198"/>
      <c r="G19" s="169">
        <f t="shared" si="0"/>
        <v>0</v>
      </c>
      <c r="H19" s="170">
        <f t="shared" si="1"/>
        <v>0</v>
      </c>
      <c r="I19" s="178">
        <v>8</v>
      </c>
      <c r="J19" s="170">
        <f t="shared" si="2"/>
        <v>0</v>
      </c>
      <c r="K19" s="172"/>
      <c r="L19" s="174"/>
    </row>
    <row r="20" spans="1:12" ht="51">
      <c r="A20" s="199">
        <v>17</v>
      </c>
      <c r="B20" s="258" t="s">
        <v>278</v>
      </c>
      <c r="C20" s="176">
        <v>2</v>
      </c>
      <c r="D20" s="176" t="s">
        <v>5</v>
      </c>
      <c r="E20" s="177"/>
      <c r="F20" s="198"/>
      <c r="G20" s="169">
        <f t="shared" si="0"/>
        <v>0</v>
      </c>
      <c r="H20" s="170">
        <f t="shared" si="1"/>
        <v>0</v>
      </c>
      <c r="I20" s="178">
        <v>8</v>
      </c>
      <c r="J20" s="170">
        <f t="shared" si="2"/>
        <v>0</v>
      </c>
      <c r="K20" s="172"/>
      <c r="L20" s="174"/>
    </row>
    <row r="21" spans="1:12" ht="25.5">
      <c r="A21" s="117">
        <v>18</v>
      </c>
      <c r="B21" s="199" t="s">
        <v>193</v>
      </c>
      <c r="C21" s="176">
        <v>2</v>
      </c>
      <c r="D21" s="176" t="s">
        <v>5</v>
      </c>
      <c r="E21" s="177"/>
      <c r="F21" s="198"/>
      <c r="G21" s="169">
        <f t="shared" si="0"/>
        <v>0</v>
      </c>
      <c r="H21" s="170">
        <f t="shared" si="1"/>
        <v>0</v>
      </c>
      <c r="I21" s="178">
        <v>8</v>
      </c>
      <c r="J21" s="170">
        <f t="shared" si="2"/>
        <v>0</v>
      </c>
      <c r="K21" s="172"/>
      <c r="L21" s="174"/>
    </row>
    <row r="22" spans="1:12" ht="76.5">
      <c r="A22" s="199">
        <v>19</v>
      </c>
      <c r="B22" s="199" t="s">
        <v>279</v>
      </c>
      <c r="C22" s="176">
        <v>3</v>
      </c>
      <c r="D22" s="176" t="s">
        <v>5</v>
      </c>
      <c r="E22" s="177"/>
      <c r="F22" s="198"/>
      <c r="G22" s="169">
        <f t="shared" si="0"/>
        <v>0</v>
      </c>
      <c r="H22" s="170">
        <f t="shared" si="1"/>
        <v>0</v>
      </c>
      <c r="I22" s="178">
        <v>8</v>
      </c>
      <c r="J22" s="170">
        <f t="shared" si="2"/>
        <v>0</v>
      </c>
      <c r="K22" s="172"/>
      <c r="L22" s="174"/>
    </row>
    <row r="23" spans="1:12" ht="25.5">
      <c r="A23" s="199">
        <v>20</v>
      </c>
      <c r="B23" s="199" t="s">
        <v>280</v>
      </c>
      <c r="C23" s="176">
        <v>2</v>
      </c>
      <c r="D23" s="176" t="s">
        <v>5</v>
      </c>
      <c r="E23" s="177"/>
      <c r="F23" s="198"/>
      <c r="G23" s="169">
        <f t="shared" si="0"/>
        <v>0</v>
      </c>
      <c r="H23" s="170">
        <f t="shared" si="1"/>
        <v>0</v>
      </c>
      <c r="I23" s="178">
        <v>8</v>
      </c>
      <c r="J23" s="170">
        <f t="shared" si="2"/>
        <v>0</v>
      </c>
      <c r="K23" s="172"/>
      <c r="L23" s="174"/>
    </row>
    <row r="24" spans="1:12" ht="51">
      <c r="A24" s="117">
        <v>21</v>
      </c>
      <c r="B24" s="258" t="s">
        <v>281</v>
      </c>
      <c r="C24" s="176">
        <v>2</v>
      </c>
      <c r="D24" s="176" t="s">
        <v>5</v>
      </c>
      <c r="E24" s="177"/>
      <c r="F24" s="198"/>
      <c r="G24" s="169">
        <f t="shared" si="0"/>
        <v>0</v>
      </c>
      <c r="H24" s="170">
        <f t="shared" si="1"/>
        <v>0</v>
      </c>
      <c r="I24" s="178">
        <v>8</v>
      </c>
      <c r="J24" s="170">
        <f t="shared" si="2"/>
        <v>0</v>
      </c>
      <c r="K24" s="172"/>
      <c r="L24" s="174"/>
    </row>
    <row r="25" spans="1:12" ht="25.5">
      <c r="A25" s="199">
        <v>22</v>
      </c>
      <c r="B25" s="199" t="s">
        <v>282</v>
      </c>
      <c r="C25" s="176">
        <v>2</v>
      </c>
      <c r="D25" s="176" t="s">
        <v>5</v>
      </c>
      <c r="E25" s="177"/>
      <c r="F25" s="198"/>
      <c r="G25" s="169">
        <f t="shared" si="0"/>
        <v>0</v>
      </c>
      <c r="H25" s="170">
        <f t="shared" si="1"/>
        <v>0</v>
      </c>
      <c r="I25" s="178">
        <v>8</v>
      </c>
      <c r="J25" s="170">
        <f t="shared" si="2"/>
        <v>0</v>
      </c>
      <c r="K25" s="172"/>
      <c r="L25" s="174"/>
    </row>
    <row r="26" spans="1:12" ht="12.75">
      <c r="A26" s="199">
        <v>23</v>
      </c>
      <c r="B26" s="258" t="s">
        <v>250</v>
      </c>
      <c r="C26" s="176">
        <v>3</v>
      </c>
      <c r="D26" s="176" t="s">
        <v>5</v>
      </c>
      <c r="E26" s="177"/>
      <c r="F26" s="198"/>
      <c r="G26" s="169">
        <f t="shared" si="0"/>
        <v>0</v>
      </c>
      <c r="H26" s="170">
        <f t="shared" si="1"/>
        <v>0</v>
      </c>
      <c r="I26" s="178">
        <v>8</v>
      </c>
      <c r="J26" s="170">
        <f t="shared" si="2"/>
        <v>0</v>
      </c>
      <c r="K26" s="172"/>
      <c r="L26" s="174"/>
    </row>
    <row r="27" spans="1:12" ht="38.25">
      <c r="A27" s="117">
        <v>24</v>
      </c>
      <c r="B27" s="199" t="s">
        <v>288</v>
      </c>
      <c r="C27" s="176">
        <v>2</v>
      </c>
      <c r="D27" s="176" t="s">
        <v>5</v>
      </c>
      <c r="E27" s="177"/>
      <c r="F27" s="198"/>
      <c r="G27" s="169">
        <f t="shared" si="0"/>
        <v>0</v>
      </c>
      <c r="H27" s="170">
        <f t="shared" si="1"/>
        <v>0</v>
      </c>
      <c r="I27" s="178">
        <v>8</v>
      </c>
      <c r="J27" s="170">
        <f t="shared" si="2"/>
        <v>0</v>
      </c>
      <c r="K27" s="172"/>
      <c r="L27" s="174"/>
    </row>
    <row r="28" spans="1:12" ht="25.5">
      <c r="A28" s="199">
        <v>25</v>
      </c>
      <c r="B28" s="199" t="s">
        <v>289</v>
      </c>
      <c r="C28" s="176">
        <v>3</v>
      </c>
      <c r="D28" s="176" t="s">
        <v>5</v>
      </c>
      <c r="E28" s="177"/>
      <c r="F28" s="198"/>
      <c r="G28" s="169">
        <f t="shared" si="0"/>
        <v>0</v>
      </c>
      <c r="H28" s="170">
        <f t="shared" si="1"/>
        <v>0</v>
      </c>
      <c r="I28" s="178">
        <v>8</v>
      </c>
      <c r="J28" s="170">
        <f t="shared" si="2"/>
        <v>0</v>
      </c>
      <c r="K28" s="172"/>
      <c r="L28" s="174"/>
    </row>
    <row r="29" spans="1:12" ht="38.25">
      <c r="A29" s="199">
        <v>26</v>
      </c>
      <c r="B29" s="199" t="s">
        <v>283</v>
      </c>
      <c r="C29" s="176">
        <v>3</v>
      </c>
      <c r="D29" s="176" t="s">
        <v>5</v>
      </c>
      <c r="E29" s="177"/>
      <c r="F29" s="198"/>
      <c r="G29" s="169">
        <f t="shared" si="0"/>
        <v>0</v>
      </c>
      <c r="H29" s="170">
        <f t="shared" si="1"/>
        <v>0</v>
      </c>
      <c r="I29" s="178">
        <v>8</v>
      </c>
      <c r="J29" s="170">
        <f t="shared" si="2"/>
        <v>0</v>
      </c>
      <c r="K29" s="172"/>
      <c r="L29" s="174"/>
    </row>
    <row r="30" spans="1:12" ht="25.5">
      <c r="A30" s="199">
        <v>27</v>
      </c>
      <c r="B30" s="199" t="s">
        <v>284</v>
      </c>
      <c r="C30" s="176">
        <v>3</v>
      </c>
      <c r="D30" s="176" t="s">
        <v>5</v>
      </c>
      <c r="E30" s="177"/>
      <c r="F30" s="198"/>
      <c r="G30" s="169">
        <f t="shared" si="0"/>
        <v>0</v>
      </c>
      <c r="H30" s="170">
        <f t="shared" si="1"/>
        <v>0</v>
      </c>
      <c r="I30" s="178">
        <v>8</v>
      </c>
      <c r="J30" s="170">
        <f t="shared" si="2"/>
        <v>0</v>
      </c>
      <c r="K30" s="172"/>
      <c r="L30" s="174"/>
    </row>
    <row r="31" spans="1:12" ht="25.5">
      <c r="A31" s="117">
        <v>28</v>
      </c>
      <c r="B31" s="258" t="s">
        <v>285</v>
      </c>
      <c r="C31" s="176">
        <v>2</v>
      </c>
      <c r="D31" s="176" t="s">
        <v>5</v>
      </c>
      <c r="E31" s="177"/>
      <c r="F31" s="198"/>
      <c r="G31" s="169">
        <f t="shared" si="0"/>
        <v>0</v>
      </c>
      <c r="H31" s="170">
        <f t="shared" si="1"/>
        <v>0</v>
      </c>
      <c r="I31" s="178">
        <v>8</v>
      </c>
      <c r="J31" s="170">
        <f t="shared" si="2"/>
        <v>0</v>
      </c>
      <c r="K31" s="172"/>
      <c r="L31" s="174"/>
    </row>
    <row r="32" spans="1:12" ht="38.25">
      <c r="A32" s="199">
        <v>29</v>
      </c>
      <c r="B32" s="199" t="s">
        <v>286</v>
      </c>
      <c r="C32" s="176">
        <v>2</v>
      </c>
      <c r="D32" s="176" t="s">
        <v>5</v>
      </c>
      <c r="E32" s="177"/>
      <c r="F32" s="198"/>
      <c r="G32" s="169">
        <f t="shared" si="0"/>
        <v>0</v>
      </c>
      <c r="H32" s="170">
        <f t="shared" si="1"/>
        <v>0</v>
      </c>
      <c r="I32" s="178">
        <v>8</v>
      </c>
      <c r="J32" s="170">
        <f t="shared" si="2"/>
        <v>0</v>
      </c>
      <c r="K32" s="172"/>
      <c r="L32" s="174"/>
    </row>
    <row r="33" spans="1:12" ht="51">
      <c r="A33" s="199">
        <v>30</v>
      </c>
      <c r="B33" s="258" t="s">
        <v>287</v>
      </c>
      <c r="C33" s="176">
        <v>2</v>
      </c>
      <c r="D33" s="176" t="s">
        <v>5</v>
      </c>
      <c r="E33" s="177"/>
      <c r="F33" s="198"/>
      <c r="G33" s="169">
        <f t="shared" si="0"/>
        <v>0</v>
      </c>
      <c r="H33" s="170">
        <f t="shared" si="1"/>
        <v>0</v>
      </c>
      <c r="I33" s="178">
        <v>8</v>
      </c>
      <c r="J33" s="170">
        <f t="shared" si="2"/>
        <v>0</v>
      </c>
      <c r="K33" s="172"/>
      <c r="L33" s="174"/>
    </row>
    <row r="34" spans="1:12" ht="25.5">
      <c r="A34" s="117">
        <v>31</v>
      </c>
      <c r="B34" s="199" t="s">
        <v>290</v>
      </c>
      <c r="C34" s="176">
        <v>2</v>
      </c>
      <c r="D34" s="176" t="s">
        <v>5</v>
      </c>
      <c r="E34" s="177"/>
      <c r="F34" s="198"/>
      <c r="G34" s="169">
        <f t="shared" si="0"/>
        <v>0</v>
      </c>
      <c r="H34" s="170">
        <f t="shared" si="1"/>
        <v>0</v>
      </c>
      <c r="I34" s="178">
        <v>8</v>
      </c>
      <c r="J34" s="170">
        <f t="shared" si="2"/>
        <v>0</v>
      </c>
      <c r="K34" s="172"/>
      <c r="L34" s="174"/>
    </row>
    <row r="35" spans="1:12" ht="51">
      <c r="A35" s="199">
        <v>32</v>
      </c>
      <c r="B35" s="199" t="s">
        <v>260</v>
      </c>
      <c r="C35" s="176">
        <v>2</v>
      </c>
      <c r="D35" s="176" t="s">
        <v>5</v>
      </c>
      <c r="E35" s="177"/>
      <c r="F35" s="198"/>
      <c r="G35" s="169">
        <f t="shared" si="0"/>
        <v>0</v>
      </c>
      <c r="H35" s="170">
        <f t="shared" si="1"/>
        <v>0</v>
      </c>
      <c r="I35" s="178">
        <v>8</v>
      </c>
      <c r="J35" s="170">
        <f t="shared" si="2"/>
        <v>0</v>
      </c>
      <c r="K35" s="172"/>
      <c r="L35" s="174"/>
    </row>
    <row r="36" spans="1:12" ht="102">
      <c r="A36" s="199">
        <v>33</v>
      </c>
      <c r="B36" s="199" t="s">
        <v>261</v>
      </c>
      <c r="C36" s="176">
        <v>2</v>
      </c>
      <c r="D36" s="176" t="s">
        <v>5</v>
      </c>
      <c r="E36" s="177"/>
      <c r="F36" s="198"/>
      <c r="G36" s="169">
        <f t="shared" si="0"/>
        <v>0</v>
      </c>
      <c r="H36" s="170">
        <f t="shared" si="1"/>
        <v>0</v>
      </c>
      <c r="I36" s="178">
        <v>8</v>
      </c>
      <c r="J36" s="170">
        <f t="shared" si="2"/>
        <v>0</v>
      </c>
      <c r="K36" s="172"/>
      <c r="L36" s="174"/>
    </row>
    <row r="37" spans="1:12" ht="25.5">
      <c r="A37" s="117">
        <v>34</v>
      </c>
      <c r="B37" s="199" t="s">
        <v>262</v>
      </c>
      <c r="C37" s="176">
        <v>2</v>
      </c>
      <c r="D37" s="176" t="s">
        <v>5</v>
      </c>
      <c r="E37" s="177"/>
      <c r="F37" s="198"/>
      <c r="G37" s="169">
        <f t="shared" si="0"/>
        <v>0</v>
      </c>
      <c r="H37" s="170">
        <f t="shared" si="1"/>
        <v>0</v>
      </c>
      <c r="I37" s="178">
        <v>8</v>
      </c>
      <c r="J37" s="170">
        <f t="shared" si="2"/>
        <v>0</v>
      </c>
      <c r="K37" s="172"/>
      <c r="L37" s="174"/>
    </row>
    <row r="38" spans="1:12" s="185" customFormat="1" ht="12.75">
      <c r="A38" s="179"/>
      <c r="B38" s="179"/>
      <c r="C38" s="180"/>
      <c r="D38" s="181"/>
      <c r="E38" s="256"/>
      <c r="F38" s="393" t="s">
        <v>12</v>
      </c>
      <c r="G38" s="393"/>
      <c r="H38" s="183">
        <f>SUM(H4:H37)</f>
        <v>0</v>
      </c>
      <c r="I38" s="256"/>
      <c r="J38" s="183">
        <f>SUM(J4:J37)</f>
        <v>0</v>
      </c>
      <c r="K38" s="184"/>
      <c r="L38" s="65"/>
    </row>
    <row r="39" ht="12.75">
      <c r="B39" s="284"/>
    </row>
    <row r="40" spans="1:21" ht="25.5">
      <c r="A40" s="276" t="s">
        <v>26</v>
      </c>
      <c r="B40" s="390" t="s">
        <v>315</v>
      </c>
      <c r="C40" s="390"/>
      <c r="D40" s="390"/>
      <c r="E40" s="390"/>
      <c r="F40" s="276" t="s">
        <v>27</v>
      </c>
      <c r="G40" s="390" t="s">
        <v>28</v>
      </c>
      <c r="H40" s="390"/>
      <c r="I40" s="390"/>
      <c r="J40" s="65"/>
      <c r="K40" s="65"/>
      <c r="O40" s="66"/>
      <c r="P40" s="200"/>
      <c r="Q40" s="84"/>
      <c r="R40" s="66"/>
      <c r="S40" s="66"/>
      <c r="T40" s="66"/>
      <c r="U40" s="66"/>
    </row>
    <row r="41" spans="1:21" ht="39" customHeight="1">
      <c r="A41" s="250">
        <v>1</v>
      </c>
      <c r="B41" s="394" t="s">
        <v>339</v>
      </c>
      <c r="C41" s="395"/>
      <c r="D41" s="395"/>
      <c r="E41" s="396"/>
      <c r="F41" s="279" t="s">
        <v>29</v>
      </c>
      <c r="G41" s="443"/>
      <c r="H41" s="444"/>
      <c r="I41" s="445"/>
      <c r="J41" s="252"/>
      <c r="K41" s="65"/>
      <c r="O41" s="66"/>
      <c r="P41" s="200"/>
      <c r="Q41" s="84"/>
      <c r="R41" s="66"/>
      <c r="S41" s="66"/>
      <c r="T41" s="66"/>
      <c r="U41" s="66"/>
    </row>
    <row r="42" spans="1:21" ht="87.75" customHeight="1">
      <c r="A42" s="250">
        <v>2</v>
      </c>
      <c r="B42" s="405" t="s">
        <v>316</v>
      </c>
      <c r="C42" s="406"/>
      <c r="D42" s="406"/>
      <c r="E42" s="407"/>
      <c r="F42" s="279" t="s">
        <v>29</v>
      </c>
      <c r="G42" s="437"/>
      <c r="H42" s="437"/>
      <c r="I42" s="437"/>
      <c r="J42" s="65"/>
      <c r="K42" s="85"/>
      <c r="L42" s="85"/>
      <c r="M42" s="85"/>
      <c r="N42" s="85"/>
      <c r="O42" s="85"/>
      <c r="P42" s="66"/>
      <c r="S42" s="87"/>
      <c r="T42" s="87"/>
      <c r="U42" s="66"/>
    </row>
    <row r="43" spans="1:21" ht="36.75" customHeight="1">
      <c r="A43" s="250">
        <v>3</v>
      </c>
      <c r="B43" s="433" t="s">
        <v>173</v>
      </c>
      <c r="C43" s="434"/>
      <c r="D43" s="434"/>
      <c r="E43" s="435"/>
      <c r="F43" s="279" t="s">
        <v>29</v>
      </c>
      <c r="G43" s="437"/>
      <c r="H43" s="437"/>
      <c r="I43" s="437"/>
      <c r="J43" s="285"/>
      <c r="K43" s="65"/>
      <c r="L43" s="253"/>
      <c r="O43" s="66"/>
      <c r="P43" s="85"/>
      <c r="Q43" s="85"/>
      <c r="R43" s="87"/>
      <c r="S43" s="87"/>
      <c r="T43" s="87"/>
      <c r="U43" s="66"/>
    </row>
    <row r="44" spans="1:21" ht="30.75" customHeight="1">
      <c r="A44" s="250">
        <v>4</v>
      </c>
      <c r="B44" s="449" t="s">
        <v>175</v>
      </c>
      <c r="C44" s="450"/>
      <c r="D44" s="450"/>
      <c r="E44" s="451"/>
      <c r="F44" s="279" t="s">
        <v>29</v>
      </c>
      <c r="G44" s="437"/>
      <c r="H44" s="437"/>
      <c r="I44" s="437"/>
      <c r="J44" s="285"/>
      <c r="K44" s="280"/>
      <c r="L44" s="281"/>
      <c r="M44" s="281"/>
      <c r="N44" s="281"/>
      <c r="O44" s="281"/>
      <c r="P44" s="281"/>
      <c r="Q44" s="281"/>
      <c r="R44" s="281"/>
      <c r="S44" s="281"/>
      <c r="T44" s="281"/>
      <c r="U44" s="66"/>
    </row>
    <row r="45" spans="1:21" ht="27.75" customHeight="1">
      <c r="A45" s="250">
        <v>5</v>
      </c>
      <c r="B45" s="394" t="s">
        <v>317</v>
      </c>
      <c r="C45" s="395"/>
      <c r="D45" s="395"/>
      <c r="E45" s="396"/>
      <c r="F45" s="279" t="s">
        <v>29</v>
      </c>
      <c r="G45" s="437"/>
      <c r="H45" s="437"/>
      <c r="I45" s="437"/>
      <c r="J45" s="252"/>
      <c r="K45" s="186"/>
      <c r="O45" s="66"/>
      <c r="P45" s="66"/>
      <c r="Q45" s="66"/>
      <c r="R45" s="66"/>
      <c r="S45" s="66"/>
      <c r="T45" s="66"/>
      <c r="U45" s="66"/>
    </row>
    <row r="46" spans="1:21" ht="27" customHeight="1">
      <c r="A46" s="250">
        <v>6</v>
      </c>
      <c r="B46" s="438" t="s">
        <v>318</v>
      </c>
      <c r="C46" s="439"/>
      <c r="D46" s="439"/>
      <c r="E46" s="440"/>
      <c r="F46" s="279" t="s">
        <v>29</v>
      </c>
      <c r="G46" s="437"/>
      <c r="H46" s="437"/>
      <c r="I46" s="437"/>
      <c r="J46" s="252"/>
      <c r="K46" s="186"/>
      <c r="O46" s="66"/>
      <c r="P46" s="66"/>
      <c r="Q46" s="66"/>
      <c r="R46" s="66"/>
      <c r="S46" s="66"/>
      <c r="T46" s="66"/>
      <c r="U46" s="66"/>
    </row>
    <row r="47" spans="1:21" ht="23.25" customHeight="1">
      <c r="A47" s="250">
        <v>7</v>
      </c>
      <c r="B47" s="394" t="s">
        <v>319</v>
      </c>
      <c r="C47" s="395"/>
      <c r="D47" s="395"/>
      <c r="E47" s="396"/>
      <c r="F47" s="279" t="s">
        <v>29</v>
      </c>
      <c r="G47" s="437"/>
      <c r="H47" s="437"/>
      <c r="I47" s="437"/>
      <c r="J47" s="252"/>
      <c r="K47" s="186"/>
      <c r="O47" s="66"/>
      <c r="P47" s="66"/>
      <c r="Q47" s="66"/>
      <c r="R47" s="66"/>
      <c r="S47" s="66"/>
      <c r="T47" s="66"/>
      <c r="U47" s="66"/>
    </row>
    <row r="48" spans="1:21" ht="25.5" customHeight="1">
      <c r="A48" s="250">
        <v>8</v>
      </c>
      <c r="B48" s="394" t="s">
        <v>320</v>
      </c>
      <c r="C48" s="395"/>
      <c r="D48" s="395"/>
      <c r="E48" s="396"/>
      <c r="F48" s="279" t="s">
        <v>29</v>
      </c>
      <c r="G48" s="437"/>
      <c r="H48" s="437"/>
      <c r="I48" s="437"/>
      <c r="J48" s="252"/>
      <c r="K48" s="186"/>
      <c r="O48" s="66"/>
      <c r="P48" s="66"/>
      <c r="Q48" s="66"/>
      <c r="R48" s="66"/>
      <c r="S48" s="66"/>
      <c r="T48" s="66"/>
      <c r="U48" s="66"/>
    </row>
    <row r="49" spans="1:16" ht="91.5" customHeight="1">
      <c r="A49" s="250">
        <v>9</v>
      </c>
      <c r="B49" s="394" t="s">
        <v>321</v>
      </c>
      <c r="C49" s="395"/>
      <c r="D49" s="395"/>
      <c r="E49" s="396"/>
      <c r="F49" s="279" t="s">
        <v>29</v>
      </c>
      <c r="G49" s="437"/>
      <c r="H49" s="437"/>
      <c r="I49" s="437"/>
      <c r="J49" s="252"/>
      <c r="K49" s="186"/>
      <c r="L49" s="257"/>
      <c r="O49" s="66"/>
      <c r="P49" s="66"/>
    </row>
    <row r="51" spans="1:7" ht="12.75">
      <c r="A51" s="65" t="s">
        <v>11</v>
      </c>
      <c r="F51" s="200"/>
      <c r="G51" s="84"/>
    </row>
    <row r="52" spans="1:10" ht="12.75">
      <c r="A52" s="85" t="s">
        <v>6</v>
      </c>
      <c r="B52" s="85"/>
      <c r="C52" s="85"/>
      <c r="D52" s="85"/>
      <c r="E52" s="85"/>
      <c r="G52" s="65"/>
      <c r="H52" s="65"/>
      <c r="I52" s="87"/>
      <c r="J52" s="87"/>
    </row>
    <row r="53" ht="12.75">
      <c r="A53" s="91" t="s">
        <v>13</v>
      </c>
    </row>
    <row r="54" spans="1:10" ht="12.75">
      <c r="A54" s="91"/>
      <c r="H54" s="65"/>
      <c r="J54" s="66" t="s">
        <v>291</v>
      </c>
    </row>
  </sheetData>
  <sheetProtection/>
  <mergeCells count="24">
    <mergeCell ref="B41:E41"/>
    <mergeCell ref="G41:I41"/>
    <mergeCell ref="A1:J1"/>
    <mergeCell ref="A2:B2"/>
    <mergeCell ref="A3:B3"/>
    <mergeCell ref="F38:G38"/>
    <mergeCell ref="B40:E40"/>
    <mergeCell ref="G40:I40"/>
    <mergeCell ref="B42:E42"/>
    <mergeCell ref="G42:I42"/>
    <mergeCell ref="B43:E43"/>
    <mergeCell ref="G43:I43"/>
    <mergeCell ref="B48:E48"/>
    <mergeCell ref="G48:I48"/>
    <mergeCell ref="B44:E44"/>
    <mergeCell ref="G44:I44"/>
    <mergeCell ref="B49:E49"/>
    <mergeCell ref="G49:I49"/>
    <mergeCell ref="B45:E45"/>
    <mergeCell ref="G45:I45"/>
    <mergeCell ref="B46:E46"/>
    <mergeCell ref="G46:I46"/>
    <mergeCell ref="B47:E47"/>
    <mergeCell ref="G47:I47"/>
  </mergeCells>
  <printOptions/>
  <pageMargins left="0.28" right="0.26" top="1" bottom="0.51" header="0.33" footer="0.23"/>
  <pageSetup fitToHeight="0" horizontalDpi="600" verticalDpi="600" orientation="landscape" paperSize="9" scale="79" r:id="rId1"/>
  <headerFooter alignWithMargins="0">
    <oddHeader>&amp;LNr sprawy ZP/28/2020&amp;CFormularz asortymentowo-cenowy
&amp;RZałącznik nr 2 do SIWZ</oddHeader>
    <oddFooter>&amp;CStrona &amp;P z &amp;N&amp;R&amp;A</oddFooter>
  </headerFooter>
  <rowBreaks count="1" manualBreakCount="1">
    <brk id="35" max="11" man="1"/>
  </rowBreaks>
</worksheet>
</file>

<file path=xl/worksheets/sheet2.xml><?xml version="1.0" encoding="utf-8"?>
<worksheet xmlns="http://schemas.openxmlformats.org/spreadsheetml/2006/main" xmlns:r="http://schemas.openxmlformats.org/officeDocument/2006/relationships">
  <dimension ref="A1:L27"/>
  <sheetViews>
    <sheetView zoomScale="90" zoomScaleNormal="90" zoomScaleSheetLayoutView="90" zoomScalePageLayoutView="70" workbookViewId="0" topLeftCell="A1">
      <selection activeCell="I12" sqref="I12"/>
    </sheetView>
  </sheetViews>
  <sheetFormatPr defaultColWidth="9.00390625" defaultRowHeight="12.75"/>
  <cols>
    <col min="1" max="1" width="8.25390625" style="56" customWidth="1"/>
    <col min="2" max="2" width="29.75390625" style="56" customWidth="1"/>
    <col min="3" max="3" width="11.00390625" style="56" customWidth="1"/>
    <col min="4" max="4" width="7.875" style="56" customWidth="1"/>
    <col min="5" max="5" width="12.75390625" style="57" customWidth="1"/>
    <col min="6" max="6" width="13.75390625" style="57" customWidth="1"/>
    <col min="7" max="7" width="11.875" style="57" customWidth="1"/>
    <col min="8" max="8" width="12.25390625" style="57" customWidth="1"/>
    <col min="9" max="9" width="5.75390625" style="57" customWidth="1"/>
    <col min="10" max="10" width="12.625" style="57" customWidth="1"/>
    <col min="11" max="11" width="10.125" style="57" customWidth="1"/>
    <col min="12" max="12" width="18.625" style="56" customWidth="1"/>
    <col min="13" max="16384" width="9.125" style="56" customWidth="1"/>
  </cols>
  <sheetData>
    <row r="1" spans="1:11" ht="12">
      <c r="A1" s="381" t="s">
        <v>324</v>
      </c>
      <c r="B1" s="381"/>
      <c r="C1" s="381"/>
      <c r="D1" s="381"/>
      <c r="E1" s="381"/>
      <c r="F1" s="381"/>
      <c r="G1" s="381"/>
      <c r="H1" s="381"/>
      <c r="I1" s="381"/>
      <c r="J1" s="381"/>
      <c r="K1" s="286"/>
    </row>
    <row r="2" spans="1:12" s="62" customFormat="1" ht="36">
      <c r="A2" s="382" t="s">
        <v>0</v>
      </c>
      <c r="B2" s="382"/>
      <c r="C2" s="291" t="s">
        <v>7</v>
      </c>
      <c r="D2" s="291" t="s">
        <v>1</v>
      </c>
      <c r="E2" s="291" t="s">
        <v>8</v>
      </c>
      <c r="F2" s="291" t="s">
        <v>2</v>
      </c>
      <c r="G2" s="291" t="s">
        <v>9</v>
      </c>
      <c r="H2" s="291" t="s">
        <v>3</v>
      </c>
      <c r="I2" s="291" t="s">
        <v>10</v>
      </c>
      <c r="J2" s="291" t="s">
        <v>4</v>
      </c>
      <c r="K2" s="291" t="s">
        <v>23</v>
      </c>
      <c r="L2" s="292" t="s">
        <v>24</v>
      </c>
    </row>
    <row r="3" spans="1:12" s="68" customFormat="1" ht="12">
      <c r="A3" s="383" t="s">
        <v>14</v>
      </c>
      <c r="B3" s="384"/>
      <c r="C3" s="293" t="s">
        <v>15</v>
      </c>
      <c r="D3" s="294" t="s">
        <v>16</v>
      </c>
      <c r="E3" s="295" t="s">
        <v>17</v>
      </c>
      <c r="F3" s="295" t="s">
        <v>18</v>
      </c>
      <c r="G3" s="296" t="s">
        <v>19</v>
      </c>
      <c r="H3" s="297" t="s">
        <v>20</v>
      </c>
      <c r="I3" s="298" t="s">
        <v>21</v>
      </c>
      <c r="J3" s="299" t="s">
        <v>22</v>
      </c>
      <c r="K3" s="300">
        <v>10</v>
      </c>
      <c r="L3" s="301">
        <v>11</v>
      </c>
    </row>
    <row r="4" spans="1:12" s="68" customFormat="1" ht="72">
      <c r="A4" s="302">
        <v>1</v>
      </c>
      <c r="B4" s="303" t="s">
        <v>44</v>
      </c>
      <c r="C4" s="304">
        <v>4</v>
      </c>
      <c r="D4" s="304" t="s">
        <v>25</v>
      </c>
      <c r="E4" s="305"/>
      <c r="F4" s="306"/>
      <c r="G4" s="307">
        <f aca="true" t="shared" si="0" ref="G4:G21">ROUND(F4*(1+(I4/100)),2)</f>
        <v>0</v>
      </c>
      <c r="H4" s="308">
        <f aca="true" t="shared" si="1" ref="H4:H21">C4*F4</f>
        <v>0</v>
      </c>
      <c r="I4" s="309">
        <v>8</v>
      </c>
      <c r="J4" s="308">
        <f aca="true" t="shared" si="2" ref="J4:J21">H4+H4*I4/100</f>
        <v>0</v>
      </c>
      <c r="K4" s="310">
        <v>10</v>
      </c>
      <c r="L4" s="311"/>
    </row>
    <row r="5" spans="1:12" s="68" customFormat="1" ht="66" customHeight="1">
      <c r="A5" s="312">
        <v>2</v>
      </c>
      <c r="B5" s="303" t="s">
        <v>181</v>
      </c>
      <c r="C5" s="304">
        <v>8</v>
      </c>
      <c r="D5" s="304" t="s">
        <v>25</v>
      </c>
      <c r="E5" s="305"/>
      <c r="F5" s="306"/>
      <c r="G5" s="307">
        <f t="shared" si="0"/>
        <v>0</v>
      </c>
      <c r="H5" s="308">
        <f t="shared" si="1"/>
        <v>0</v>
      </c>
      <c r="I5" s="309">
        <v>8</v>
      </c>
      <c r="J5" s="308">
        <f t="shared" si="2"/>
        <v>0</v>
      </c>
      <c r="K5" s="310">
        <v>10</v>
      </c>
      <c r="L5" s="311"/>
    </row>
    <row r="6" spans="1:12" s="68" customFormat="1" ht="61.5" customHeight="1">
      <c r="A6" s="312">
        <v>3</v>
      </c>
      <c r="B6" s="303" t="s">
        <v>45</v>
      </c>
      <c r="C6" s="304">
        <v>8</v>
      </c>
      <c r="D6" s="304" t="s">
        <v>25</v>
      </c>
      <c r="E6" s="305"/>
      <c r="F6" s="306"/>
      <c r="G6" s="307">
        <f t="shared" si="0"/>
        <v>0</v>
      </c>
      <c r="H6" s="308">
        <f t="shared" si="1"/>
        <v>0</v>
      </c>
      <c r="I6" s="309">
        <v>8</v>
      </c>
      <c r="J6" s="308">
        <f t="shared" si="2"/>
        <v>0</v>
      </c>
      <c r="K6" s="310">
        <v>10</v>
      </c>
      <c r="L6" s="311"/>
    </row>
    <row r="7" spans="1:12" s="68" customFormat="1" ht="36">
      <c r="A7" s="312">
        <v>4</v>
      </c>
      <c r="B7" s="303" t="s">
        <v>46</v>
      </c>
      <c r="C7" s="304">
        <v>4</v>
      </c>
      <c r="D7" s="304" t="s">
        <v>5</v>
      </c>
      <c r="E7" s="305"/>
      <c r="F7" s="306"/>
      <c r="G7" s="307">
        <f t="shared" si="0"/>
        <v>0</v>
      </c>
      <c r="H7" s="308">
        <f t="shared" si="1"/>
        <v>0</v>
      </c>
      <c r="I7" s="309">
        <v>8</v>
      </c>
      <c r="J7" s="308">
        <f t="shared" si="2"/>
        <v>0</v>
      </c>
      <c r="K7" s="310"/>
      <c r="L7" s="311"/>
    </row>
    <row r="8" spans="1:12" s="68" customFormat="1" ht="36">
      <c r="A8" s="302">
        <v>5</v>
      </c>
      <c r="B8" s="303" t="s">
        <v>47</v>
      </c>
      <c r="C8" s="304">
        <v>10</v>
      </c>
      <c r="D8" s="304" t="s">
        <v>25</v>
      </c>
      <c r="E8" s="305"/>
      <c r="F8" s="306"/>
      <c r="G8" s="307">
        <f t="shared" si="0"/>
        <v>0</v>
      </c>
      <c r="H8" s="308">
        <f t="shared" si="1"/>
        <v>0</v>
      </c>
      <c r="I8" s="309">
        <v>8</v>
      </c>
      <c r="J8" s="308">
        <f t="shared" si="2"/>
        <v>0</v>
      </c>
      <c r="K8" s="310">
        <v>10</v>
      </c>
      <c r="L8" s="311"/>
    </row>
    <row r="9" spans="1:12" s="68" customFormat="1" ht="19.5" customHeight="1">
      <c r="A9" s="312">
        <v>6</v>
      </c>
      <c r="B9" s="313" t="s">
        <v>292</v>
      </c>
      <c r="C9" s="304">
        <v>2</v>
      </c>
      <c r="D9" s="304" t="s">
        <v>25</v>
      </c>
      <c r="E9" s="305"/>
      <c r="F9" s="306"/>
      <c r="G9" s="307">
        <f t="shared" si="0"/>
        <v>0</v>
      </c>
      <c r="H9" s="308">
        <f t="shared" si="1"/>
        <v>0</v>
      </c>
      <c r="I9" s="309">
        <v>8</v>
      </c>
      <c r="J9" s="308">
        <f t="shared" si="2"/>
        <v>0</v>
      </c>
      <c r="K9" s="310">
        <v>10</v>
      </c>
      <c r="L9" s="311"/>
    </row>
    <row r="10" spans="1:12" s="68" customFormat="1" ht="17.25" customHeight="1">
      <c r="A10" s="312">
        <v>7</v>
      </c>
      <c r="B10" s="313" t="s">
        <v>183</v>
      </c>
      <c r="C10" s="304">
        <v>10</v>
      </c>
      <c r="D10" s="304" t="s">
        <v>5</v>
      </c>
      <c r="E10" s="305"/>
      <c r="F10" s="306"/>
      <c r="G10" s="307">
        <f t="shared" si="0"/>
        <v>0</v>
      </c>
      <c r="H10" s="308">
        <f t="shared" si="1"/>
        <v>0</v>
      </c>
      <c r="I10" s="309">
        <v>8</v>
      </c>
      <c r="J10" s="308">
        <f t="shared" si="2"/>
        <v>0</v>
      </c>
      <c r="K10" s="310"/>
      <c r="L10" s="311"/>
    </row>
    <row r="11" spans="1:12" s="68" customFormat="1" ht="24">
      <c r="A11" s="312">
        <v>8</v>
      </c>
      <c r="B11" s="313" t="s">
        <v>184</v>
      </c>
      <c r="C11" s="304">
        <v>10</v>
      </c>
      <c r="D11" s="304" t="s">
        <v>25</v>
      </c>
      <c r="E11" s="305"/>
      <c r="F11" s="306"/>
      <c r="G11" s="307">
        <f t="shared" si="0"/>
        <v>0</v>
      </c>
      <c r="H11" s="308">
        <f t="shared" si="1"/>
        <v>0</v>
      </c>
      <c r="I11" s="309">
        <v>8</v>
      </c>
      <c r="J11" s="308">
        <f t="shared" si="2"/>
        <v>0</v>
      </c>
      <c r="K11" s="310">
        <v>10</v>
      </c>
      <c r="L11" s="311"/>
    </row>
    <row r="12" spans="1:12" s="68" customFormat="1" ht="27.75" customHeight="1">
      <c r="A12" s="302">
        <v>9</v>
      </c>
      <c r="B12" s="303" t="s">
        <v>48</v>
      </c>
      <c r="C12" s="304">
        <v>6</v>
      </c>
      <c r="D12" s="304" t="s">
        <v>5</v>
      </c>
      <c r="E12" s="305"/>
      <c r="F12" s="306"/>
      <c r="G12" s="307">
        <f t="shared" si="0"/>
        <v>0</v>
      </c>
      <c r="H12" s="308">
        <f t="shared" si="1"/>
        <v>0</v>
      </c>
      <c r="I12" s="309">
        <v>8</v>
      </c>
      <c r="J12" s="308">
        <f t="shared" si="2"/>
        <v>0</v>
      </c>
      <c r="K12" s="310">
        <v>1</v>
      </c>
      <c r="L12" s="311"/>
    </row>
    <row r="13" spans="1:12" s="68" customFormat="1" ht="60">
      <c r="A13" s="312">
        <v>10</v>
      </c>
      <c r="B13" s="303" t="s">
        <v>49</v>
      </c>
      <c r="C13" s="304">
        <v>4</v>
      </c>
      <c r="D13" s="304" t="s">
        <v>5</v>
      </c>
      <c r="E13" s="305"/>
      <c r="F13" s="306"/>
      <c r="G13" s="307">
        <f t="shared" si="0"/>
        <v>0</v>
      </c>
      <c r="H13" s="308">
        <f t="shared" si="1"/>
        <v>0</v>
      </c>
      <c r="I13" s="309">
        <v>8</v>
      </c>
      <c r="J13" s="308">
        <f t="shared" si="2"/>
        <v>0</v>
      </c>
      <c r="K13" s="310">
        <v>1</v>
      </c>
      <c r="L13" s="311"/>
    </row>
    <row r="14" spans="1:12" s="68" customFormat="1" ht="60">
      <c r="A14" s="312">
        <v>11</v>
      </c>
      <c r="B14" s="303" t="s">
        <v>50</v>
      </c>
      <c r="C14" s="304">
        <v>4</v>
      </c>
      <c r="D14" s="304" t="s">
        <v>5</v>
      </c>
      <c r="E14" s="305"/>
      <c r="F14" s="306"/>
      <c r="G14" s="307">
        <f t="shared" si="0"/>
        <v>0</v>
      </c>
      <c r="H14" s="308">
        <f t="shared" si="1"/>
        <v>0</v>
      </c>
      <c r="I14" s="309">
        <v>8</v>
      </c>
      <c r="J14" s="308">
        <f t="shared" si="2"/>
        <v>0</v>
      </c>
      <c r="K14" s="310">
        <v>1</v>
      </c>
      <c r="L14" s="311"/>
    </row>
    <row r="15" spans="1:12" s="68" customFormat="1" ht="84">
      <c r="A15" s="312">
        <v>12</v>
      </c>
      <c r="B15" s="303" t="s">
        <v>51</v>
      </c>
      <c r="C15" s="304">
        <v>2</v>
      </c>
      <c r="D15" s="304" t="s">
        <v>5</v>
      </c>
      <c r="E15" s="305"/>
      <c r="F15" s="306"/>
      <c r="G15" s="307">
        <f t="shared" si="0"/>
        <v>0</v>
      </c>
      <c r="H15" s="308">
        <f t="shared" si="1"/>
        <v>0</v>
      </c>
      <c r="I15" s="309">
        <v>8</v>
      </c>
      <c r="J15" s="308">
        <f t="shared" si="2"/>
        <v>0</v>
      </c>
      <c r="K15" s="310">
        <v>1</v>
      </c>
      <c r="L15" s="311"/>
    </row>
    <row r="16" spans="1:12" s="68" customFormat="1" ht="194.25" customHeight="1">
      <c r="A16" s="302">
        <v>13</v>
      </c>
      <c r="B16" s="303" t="s">
        <v>63</v>
      </c>
      <c r="C16" s="304">
        <v>2</v>
      </c>
      <c r="D16" s="304" t="s">
        <v>5</v>
      </c>
      <c r="E16" s="305"/>
      <c r="F16" s="306"/>
      <c r="G16" s="307">
        <f t="shared" si="0"/>
        <v>0</v>
      </c>
      <c r="H16" s="308">
        <f t="shared" si="1"/>
        <v>0</v>
      </c>
      <c r="I16" s="309">
        <v>8</v>
      </c>
      <c r="J16" s="308">
        <f t="shared" si="2"/>
        <v>0</v>
      </c>
      <c r="K16" s="310">
        <v>1</v>
      </c>
      <c r="L16" s="311"/>
    </row>
    <row r="17" spans="1:12" s="68" customFormat="1" ht="124.5" customHeight="1">
      <c r="A17" s="312">
        <v>14</v>
      </c>
      <c r="B17" s="303" t="s">
        <v>64</v>
      </c>
      <c r="C17" s="304">
        <v>2</v>
      </c>
      <c r="D17" s="304" t="s">
        <v>5</v>
      </c>
      <c r="E17" s="305"/>
      <c r="F17" s="306"/>
      <c r="G17" s="307">
        <f t="shared" si="0"/>
        <v>0</v>
      </c>
      <c r="H17" s="308">
        <f t="shared" si="1"/>
        <v>0</v>
      </c>
      <c r="I17" s="309">
        <v>8</v>
      </c>
      <c r="J17" s="308">
        <f t="shared" si="2"/>
        <v>0</v>
      </c>
      <c r="K17" s="310">
        <v>1</v>
      </c>
      <c r="L17" s="311"/>
    </row>
    <row r="18" spans="1:12" s="68" customFormat="1" ht="36">
      <c r="A18" s="312">
        <v>15</v>
      </c>
      <c r="B18" s="303" t="s">
        <v>65</v>
      </c>
      <c r="C18" s="304">
        <v>2</v>
      </c>
      <c r="D18" s="304" t="s">
        <v>25</v>
      </c>
      <c r="E18" s="305"/>
      <c r="F18" s="306"/>
      <c r="G18" s="307">
        <f t="shared" si="0"/>
        <v>0</v>
      </c>
      <c r="H18" s="308">
        <f t="shared" si="1"/>
        <v>0</v>
      </c>
      <c r="I18" s="309">
        <v>8</v>
      </c>
      <c r="J18" s="308">
        <f t="shared" si="2"/>
        <v>0</v>
      </c>
      <c r="K18" s="310">
        <v>10</v>
      </c>
      <c r="L18" s="311"/>
    </row>
    <row r="19" spans="1:12" s="68" customFormat="1" ht="36">
      <c r="A19" s="312">
        <v>16</v>
      </c>
      <c r="B19" s="303" t="s">
        <v>66</v>
      </c>
      <c r="C19" s="304">
        <v>2</v>
      </c>
      <c r="D19" s="304" t="s">
        <v>25</v>
      </c>
      <c r="E19" s="305"/>
      <c r="F19" s="306"/>
      <c r="G19" s="307">
        <f t="shared" si="0"/>
        <v>0</v>
      </c>
      <c r="H19" s="308">
        <f t="shared" si="1"/>
        <v>0</v>
      </c>
      <c r="I19" s="309">
        <v>8</v>
      </c>
      <c r="J19" s="308">
        <f t="shared" si="2"/>
        <v>0</v>
      </c>
      <c r="K19" s="310">
        <v>10</v>
      </c>
      <c r="L19" s="311"/>
    </row>
    <row r="20" spans="1:12" s="68" customFormat="1" ht="31.5" customHeight="1">
      <c r="A20" s="302">
        <v>17</v>
      </c>
      <c r="B20" s="303" t="s">
        <v>67</v>
      </c>
      <c r="C20" s="304">
        <v>2</v>
      </c>
      <c r="D20" s="304" t="s">
        <v>5</v>
      </c>
      <c r="E20" s="305"/>
      <c r="F20" s="306"/>
      <c r="G20" s="307">
        <f t="shared" si="0"/>
        <v>0</v>
      </c>
      <c r="H20" s="308">
        <f t="shared" si="1"/>
        <v>0</v>
      </c>
      <c r="I20" s="309">
        <v>8</v>
      </c>
      <c r="J20" s="308">
        <f t="shared" si="2"/>
        <v>0</v>
      </c>
      <c r="K20" s="310">
        <v>1</v>
      </c>
      <c r="L20" s="311"/>
    </row>
    <row r="21" spans="1:12" s="68" customFormat="1" ht="111.75" customHeight="1">
      <c r="A21" s="312">
        <v>18</v>
      </c>
      <c r="B21" s="303" t="s">
        <v>52</v>
      </c>
      <c r="C21" s="304">
        <v>2</v>
      </c>
      <c r="D21" s="304" t="s">
        <v>5</v>
      </c>
      <c r="E21" s="305"/>
      <c r="F21" s="306"/>
      <c r="G21" s="307">
        <f t="shared" si="0"/>
        <v>0</v>
      </c>
      <c r="H21" s="308">
        <f t="shared" si="1"/>
        <v>0</v>
      </c>
      <c r="I21" s="309">
        <v>8</v>
      </c>
      <c r="J21" s="308">
        <f t="shared" si="2"/>
        <v>0</v>
      </c>
      <c r="K21" s="310">
        <v>1</v>
      </c>
      <c r="L21" s="311"/>
    </row>
    <row r="22" spans="1:12" s="320" customFormat="1" ht="12">
      <c r="A22" s="314"/>
      <c r="B22" s="314"/>
      <c r="C22" s="315"/>
      <c r="D22" s="316"/>
      <c r="E22" s="317"/>
      <c r="F22" s="385" t="s">
        <v>12</v>
      </c>
      <c r="G22" s="385"/>
      <c r="H22" s="318">
        <f>SUM(H4:H21)</f>
        <v>0</v>
      </c>
      <c r="I22" s="317"/>
      <c r="J22" s="318">
        <f>SUM(J4:J21)</f>
        <v>0</v>
      </c>
      <c r="K22" s="319"/>
      <c r="L22" s="56"/>
    </row>
    <row r="23" spans="1:7" ht="12">
      <c r="A23" s="56" t="s">
        <v>11</v>
      </c>
      <c r="F23" s="58"/>
      <c r="G23" s="59"/>
    </row>
    <row r="24" spans="1:10" ht="12">
      <c r="A24" s="60" t="s">
        <v>6</v>
      </c>
      <c r="B24" s="60"/>
      <c r="C24" s="60"/>
      <c r="D24" s="60"/>
      <c r="E24" s="60"/>
      <c r="F24" s="61"/>
      <c r="G24" s="56"/>
      <c r="H24" s="56"/>
      <c r="I24" s="62"/>
      <c r="J24" s="62"/>
    </row>
    <row r="25" ht="12">
      <c r="A25" s="68" t="s">
        <v>13</v>
      </c>
    </row>
    <row r="26" ht="12">
      <c r="A26" s="89"/>
    </row>
    <row r="27" ht="12">
      <c r="J27" s="57" t="s">
        <v>291</v>
      </c>
    </row>
  </sheetData>
  <sheetProtection/>
  <mergeCells count="4">
    <mergeCell ref="A1:J1"/>
    <mergeCell ref="A2:B2"/>
    <mergeCell ref="A3:B3"/>
    <mergeCell ref="F22:G22"/>
  </mergeCells>
  <printOptions horizontalCentered="1"/>
  <pageMargins left="0.1968503937007874" right="0.1968503937007874" top="0.984251968503937" bottom="0.5118110236220472" header="0.31496062992125984" footer="0.2362204724409449"/>
  <pageSetup fitToHeight="0" horizontalDpi="600" verticalDpi="600" orientation="landscape" paperSize="9" scale="95" r:id="rId1"/>
  <headerFooter alignWithMargins="0">
    <oddHeader>&amp;LNr sprawy ZP/28/2020&amp;CFormularz asortymentowo-cenowy
&amp;RZałącznik nr 2 do SIWZ</oddHeader>
    <oddFooter>&amp;CStrona &amp;P z &amp;N&amp;R&amp;A</oddFooter>
  </headerFooter>
  <rowBreaks count="1" manualBreakCount="1">
    <brk id="12" max="255" man="1"/>
  </rowBreaks>
</worksheet>
</file>

<file path=xl/worksheets/sheet20.xml><?xml version="1.0" encoding="utf-8"?>
<worksheet xmlns="http://schemas.openxmlformats.org/spreadsheetml/2006/main" xmlns:r="http://schemas.openxmlformats.org/officeDocument/2006/relationships">
  <dimension ref="A1:U53"/>
  <sheetViews>
    <sheetView workbookViewId="0" topLeftCell="A1">
      <selection activeCell="Q7" sqref="Q7"/>
    </sheetView>
  </sheetViews>
  <sheetFormatPr defaultColWidth="9.00390625" defaultRowHeight="12.75"/>
  <cols>
    <col min="1" max="1" width="8.25390625" style="65" customWidth="1"/>
    <col min="2" max="2" width="31.75390625" style="67" customWidth="1"/>
    <col min="3" max="3" width="11.00390625" style="65" customWidth="1"/>
    <col min="4" max="4" width="7.875" style="65" customWidth="1"/>
    <col min="5" max="5" width="12.75390625" style="66" customWidth="1"/>
    <col min="6" max="6" width="13.75390625" style="66" customWidth="1"/>
    <col min="7" max="7" width="11.875" style="66" customWidth="1"/>
    <col min="8" max="8" width="16.125" style="66" customWidth="1"/>
    <col min="9" max="9" width="5.75390625" style="66" customWidth="1"/>
    <col min="10" max="10" width="14.875" style="66" customWidth="1"/>
    <col min="11" max="11" width="10.125" style="66" customWidth="1"/>
    <col min="12" max="12" width="19.375" style="65" customWidth="1"/>
    <col min="13" max="16384" width="9.125" style="65" customWidth="1"/>
  </cols>
  <sheetData>
    <row r="1" spans="1:11" ht="12.75">
      <c r="A1" s="376" t="s">
        <v>388</v>
      </c>
      <c r="B1" s="452"/>
      <c r="C1" s="452"/>
      <c r="D1" s="452"/>
      <c r="E1" s="452"/>
      <c r="F1" s="452"/>
      <c r="G1" s="452"/>
      <c r="H1" s="452"/>
      <c r="I1" s="452"/>
      <c r="J1" s="452"/>
      <c r="K1" s="289"/>
    </row>
    <row r="2" spans="1:12" s="87" customFormat="1" ht="51">
      <c r="A2" s="453" t="s">
        <v>0</v>
      </c>
      <c r="B2" s="453"/>
      <c r="C2" s="362" t="s">
        <v>7</v>
      </c>
      <c r="D2" s="362" t="s">
        <v>1</v>
      </c>
      <c r="E2" s="362" t="s">
        <v>8</v>
      </c>
      <c r="F2" s="362" t="s">
        <v>2</v>
      </c>
      <c r="G2" s="362" t="s">
        <v>9</v>
      </c>
      <c r="H2" s="362" t="s">
        <v>3</v>
      </c>
      <c r="I2" s="362" t="s">
        <v>10</v>
      </c>
      <c r="J2" s="362" t="s">
        <v>4</v>
      </c>
      <c r="K2" s="362" t="s">
        <v>23</v>
      </c>
      <c r="L2" s="363" t="s">
        <v>24</v>
      </c>
    </row>
    <row r="3" spans="1:12" s="91" customFormat="1" ht="12.75">
      <c r="A3" s="391" t="s">
        <v>14</v>
      </c>
      <c r="B3" s="392"/>
      <c r="C3" s="215" t="s">
        <v>15</v>
      </c>
      <c r="D3" s="216" t="s">
        <v>16</v>
      </c>
      <c r="E3" s="191" t="s">
        <v>17</v>
      </c>
      <c r="F3" s="191" t="s">
        <v>18</v>
      </c>
      <c r="G3" s="218" t="s">
        <v>19</v>
      </c>
      <c r="H3" s="193" t="s">
        <v>20</v>
      </c>
      <c r="I3" s="193" t="s">
        <v>21</v>
      </c>
      <c r="J3" s="195" t="s">
        <v>22</v>
      </c>
      <c r="K3" s="196">
        <v>10</v>
      </c>
      <c r="L3" s="197">
        <v>11</v>
      </c>
    </row>
    <row r="4" spans="1:12" s="91" customFormat="1" ht="36.75" customHeight="1">
      <c r="A4" s="199">
        <v>1</v>
      </c>
      <c r="B4" s="92" t="s">
        <v>344</v>
      </c>
      <c r="C4" s="176">
        <v>1</v>
      </c>
      <c r="D4" s="176" t="s">
        <v>5</v>
      </c>
      <c r="E4" s="177"/>
      <c r="F4" s="364"/>
      <c r="G4" s="359">
        <f aca="true" t="shared" si="0" ref="G4:G34">ROUND(F4*(1+(I4/100)),2)</f>
        <v>0</v>
      </c>
      <c r="H4" s="360">
        <f aca="true" t="shared" si="1" ref="H4:H34">C4*F4</f>
        <v>0</v>
      </c>
      <c r="I4" s="178">
        <v>8</v>
      </c>
      <c r="J4" s="360">
        <f aca="true" t="shared" si="2" ref="J4:J34">H4+H4*I4/100</f>
        <v>0</v>
      </c>
      <c r="K4" s="361"/>
      <c r="L4" s="174"/>
    </row>
    <row r="5" spans="1:12" s="91" customFormat="1" ht="38.25">
      <c r="A5" s="117">
        <v>2</v>
      </c>
      <c r="B5" s="358" t="s">
        <v>345</v>
      </c>
      <c r="C5" s="176">
        <v>2</v>
      </c>
      <c r="D5" s="176" t="s">
        <v>5</v>
      </c>
      <c r="E5" s="177"/>
      <c r="F5" s="364"/>
      <c r="G5" s="359">
        <f t="shared" si="0"/>
        <v>0</v>
      </c>
      <c r="H5" s="360">
        <f t="shared" si="1"/>
        <v>0</v>
      </c>
      <c r="I5" s="178">
        <v>8</v>
      </c>
      <c r="J5" s="360">
        <f t="shared" si="2"/>
        <v>0</v>
      </c>
      <c r="K5" s="361"/>
      <c r="L5" s="174"/>
    </row>
    <row r="6" spans="1:12" s="91" customFormat="1" ht="63.75">
      <c r="A6" s="199">
        <v>3</v>
      </c>
      <c r="B6" s="92" t="s">
        <v>346</v>
      </c>
      <c r="C6" s="176">
        <v>2</v>
      </c>
      <c r="D6" s="176" t="s">
        <v>5</v>
      </c>
      <c r="E6" s="177"/>
      <c r="F6" s="364"/>
      <c r="G6" s="359">
        <f t="shared" si="0"/>
        <v>0</v>
      </c>
      <c r="H6" s="360">
        <f t="shared" si="1"/>
        <v>0</v>
      </c>
      <c r="I6" s="178">
        <v>8</v>
      </c>
      <c r="J6" s="360">
        <f t="shared" si="2"/>
        <v>0</v>
      </c>
      <c r="K6" s="361"/>
      <c r="L6" s="174"/>
    </row>
    <row r="7" spans="1:12" s="91" customFormat="1" ht="25.5">
      <c r="A7" s="199">
        <v>4</v>
      </c>
      <c r="B7" s="92" t="s">
        <v>347</v>
      </c>
      <c r="C7" s="176">
        <v>2</v>
      </c>
      <c r="D7" s="176" t="s">
        <v>5</v>
      </c>
      <c r="E7" s="177"/>
      <c r="F7" s="364"/>
      <c r="G7" s="359">
        <f t="shared" si="0"/>
        <v>0</v>
      </c>
      <c r="H7" s="360">
        <f t="shared" si="1"/>
        <v>0</v>
      </c>
      <c r="I7" s="178">
        <v>8</v>
      </c>
      <c r="J7" s="360">
        <f t="shared" si="2"/>
        <v>0</v>
      </c>
      <c r="K7" s="361"/>
      <c r="L7" s="174"/>
    </row>
    <row r="8" spans="1:12" s="91" customFormat="1" ht="25.5">
      <c r="A8" s="117">
        <v>5</v>
      </c>
      <c r="B8" s="358" t="s">
        <v>348</v>
      </c>
      <c r="C8" s="176">
        <v>2</v>
      </c>
      <c r="D8" s="176" t="s">
        <v>5</v>
      </c>
      <c r="E8" s="177"/>
      <c r="F8" s="364"/>
      <c r="G8" s="359">
        <f t="shared" si="0"/>
        <v>0</v>
      </c>
      <c r="H8" s="360">
        <f t="shared" si="1"/>
        <v>0</v>
      </c>
      <c r="I8" s="178">
        <v>8</v>
      </c>
      <c r="J8" s="360">
        <f t="shared" si="2"/>
        <v>0</v>
      </c>
      <c r="K8" s="361"/>
      <c r="L8" s="174"/>
    </row>
    <row r="9" spans="1:12" s="91" customFormat="1" ht="63.75">
      <c r="A9" s="199">
        <v>6</v>
      </c>
      <c r="B9" s="92" t="s">
        <v>205</v>
      </c>
      <c r="C9" s="176">
        <v>2</v>
      </c>
      <c r="D9" s="176" t="s">
        <v>5</v>
      </c>
      <c r="E9" s="177"/>
      <c r="F9" s="364"/>
      <c r="G9" s="359">
        <f t="shared" si="0"/>
        <v>0</v>
      </c>
      <c r="H9" s="360">
        <f t="shared" si="1"/>
        <v>0</v>
      </c>
      <c r="I9" s="178">
        <v>8</v>
      </c>
      <c r="J9" s="360">
        <f t="shared" si="2"/>
        <v>0</v>
      </c>
      <c r="K9" s="361"/>
      <c r="L9" s="174"/>
    </row>
    <row r="10" spans="1:12" s="91" customFormat="1" ht="38.25">
      <c r="A10" s="199">
        <v>7</v>
      </c>
      <c r="B10" s="92" t="s">
        <v>349</v>
      </c>
      <c r="C10" s="176">
        <v>1</v>
      </c>
      <c r="D10" s="176" t="s">
        <v>5</v>
      </c>
      <c r="E10" s="177"/>
      <c r="F10" s="364"/>
      <c r="G10" s="359">
        <f t="shared" si="0"/>
        <v>0</v>
      </c>
      <c r="H10" s="360">
        <f t="shared" si="1"/>
        <v>0</v>
      </c>
      <c r="I10" s="178">
        <v>8</v>
      </c>
      <c r="J10" s="360">
        <f t="shared" si="2"/>
        <v>0</v>
      </c>
      <c r="K10" s="361"/>
      <c r="L10" s="174"/>
    </row>
    <row r="11" spans="1:12" s="91" customFormat="1" ht="12.75">
      <c r="A11" s="117">
        <v>8</v>
      </c>
      <c r="B11" s="358" t="s">
        <v>350</v>
      </c>
      <c r="C11" s="176">
        <v>1</v>
      </c>
      <c r="D11" s="176" t="s">
        <v>5</v>
      </c>
      <c r="E11" s="177"/>
      <c r="F11" s="364"/>
      <c r="G11" s="359">
        <f t="shared" si="0"/>
        <v>0</v>
      </c>
      <c r="H11" s="360">
        <f t="shared" si="1"/>
        <v>0</v>
      </c>
      <c r="I11" s="178">
        <v>8</v>
      </c>
      <c r="J11" s="360">
        <f t="shared" si="2"/>
        <v>0</v>
      </c>
      <c r="K11" s="361"/>
      <c r="L11" s="174"/>
    </row>
    <row r="12" spans="1:12" s="91" customFormat="1" ht="25.5">
      <c r="A12" s="199">
        <v>9</v>
      </c>
      <c r="B12" s="92" t="s">
        <v>351</v>
      </c>
      <c r="C12" s="176">
        <v>2</v>
      </c>
      <c r="D12" s="176" t="s">
        <v>5</v>
      </c>
      <c r="E12" s="177"/>
      <c r="F12" s="364"/>
      <c r="G12" s="359">
        <f t="shared" si="0"/>
        <v>0</v>
      </c>
      <c r="H12" s="360">
        <f t="shared" si="1"/>
        <v>0</v>
      </c>
      <c r="I12" s="178">
        <v>8</v>
      </c>
      <c r="J12" s="360">
        <f t="shared" si="2"/>
        <v>0</v>
      </c>
      <c r="K12" s="361"/>
      <c r="L12" s="174"/>
    </row>
    <row r="13" spans="1:12" s="87" customFormat="1" ht="25.5">
      <c r="A13" s="199">
        <v>10</v>
      </c>
      <c r="B13" s="358" t="s">
        <v>352</v>
      </c>
      <c r="C13" s="176">
        <v>2</v>
      </c>
      <c r="D13" s="176" t="s">
        <v>5</v>
      </c>
      <c r="E13" s="177"/>
      <c r="F13" s="364"/>
      <c r="G13" s="359">
        <f t="shared" si="0"/>
        <v>0</v>
      </c>
      <c r="H13" s="360">
        <f t="shared" si="1"/>
        <v>0</v>
      </c>
      <c r="I13" s="178">
        <v>8</v>
      </c>
      <c r="J13" s="360">
        <f t="shared" si="2"/>
        <v>0</v>
      </c>
      <c r="K13" s="361"/>
      <c r="L13" s="174"/>
    </row>
    <row r="14" spans="1:12" s="87" customFormat="1" ht="12.75">
      <c r="A14" s="117">
        <v>11</v>
      </c>
      <c r="B14" s="92" t="s">
        <v>353</v>
      </c>
      <c r="C14" s="176">
        <v>1</v>
      </c>
      <c r="D14" s="176" t="s">
        <v>5</v>
      </c>
      <c r="E14" s="177"/>
      <c r="F14" s="364"/>
      <c r="G14" s="359">
        <f t="shared" si="0"/>
        <v>0</v>
      </c>
      <c r="H14" s="360">
        <f t="shared" si="1"/>
        <v>0</v>
      </c>
      <c r="I14" s="178">
        <v>8</v>
      </c>
      <c r="J14" s="360">
        <f t="shared" si="2"/>
        <v>0</v>
      </c>
      <c r="K14" s="361"/>
      <c r="L14" s="174"/>
    </row>
    <row r="15" spans="1:12" s="87" customFormat="1" ht="63.75">
      <c r="A15" s="199">
        <v>12</v>
      </c>
      <c r="B15" s="92" t="s">
        <v>354</v>
      </c>
      <c r="C15" s="176">
        <v>1</v>
      </c>
      <c r="D15" s="176" t="s">
        <v>5</v>
      </c>
      <c r="E15" s="177"/>
      <c r="F15" s="364"/>
      <c r="G15" s="359">
        <f t="shared" si="0"/>
        <v>0</v>
      </c>
      <c r="H15" s="360">
        <f t="shared" si="1"/>
        <v>0</v>
      </c>
      <c r="I15" s="178">
        <v>8</v>
      </c>
      <c r="J15" s="360">
        <f t="shared" si="2"/>
        <v>0</v>
      </c>
      <c r="K15" s="361"/>
      <c r="L15" s="174"/>
    </row>
    <row r="16" spans="1:12" s="87" customFormat="1" ht="38.25">
      <c r="A16" s="199">
        <v>13</v>
      </c>
      <c r="B16" s="92" t="s">
        <v>355</v>
      </c>
      <c r="C16" s="176">
        <v>1</v>
      </c>
      <c r="D16" s="176" t="s">
        <v>5</v>
      </c>
      <c r="E16" s="177"/>
      <c r="F16" s="364"/>
      <c r="G16" s="359">
        <f t="shared" si="0"/>
        <v>0</v>
      </c>
      <c r="H16" s="360">
        <f t="shared" si="1"/>
        <v>0</v>
      </c>
      <c r="I16" s="178">
        <v>8</v>
      </c>
      <c r="J16" s="360">
        <f t="shared" si="2"/>
        <v>0</v>
      </c>
      <c r="K16" s="361"/>
      <c r="L16" s="174"/>
    </row>
    <row r="17" spans="1:12" s="185" customFormat="1" ht="25.5">
      <c r="A17" s="199">
        <v>14</v>
      </c>
      <c r="B17" s="92" t="s">
        <v>356</v>
      </c>
      <c r="C17" s="176">
        <v>1</v>
      </c>
      <c r="D17" s="176" t="s">
        <v>5</v>
      </c>
      <c r="E17" s="177"/>
      <c r="F17" s="364"/>
      <c r="G17" s="359">
        <f t="shared" si="0"/>
        <v>0</v>
      </c>
      <c r="H17" s="360">
        <f t="shared" si="1"/>
        <v>0</v>
      </c>
      <c r="I17" s="178">
        <v>8</v>
      </c>
      <c r="J17" s="360">
        <f t="shared" si="2"/>
        <v>0</v>
      </c>
      <c r="K17" s="361"/>
      <c r="L17" s="174"/>
    </row>
    <row r="18" spans="1:12" ht="25.5">
      <c r="A18" s="117">
        <v>15</v>
      </c>
      <c r="B18" s="358" t="s">
        <v>206</v>
      </c>
      <c r="C18" s="176">
        <v>1</v>
      </c>
      <c r="D18" s="176" t="s">
        <v>5</v>
      </c>
      <c r="E18" s="177"/>
      <c r="F18" s="364"/>
      <c r="G18" s="359">
        <f t="shared" si="0"/>
        <v>0</v>
      </c>
      <c r="H18" s="360">
        <f t="shared" si="1"/>
        <v>0</v>
      </c>
      <c r="I18" s="178">
        <v>8</v>
      </c>
      <c r="J18" s="360">
        <f t="shared" si="2"/>
        <v>0</v>
      </c>
      <c r="K18" s="361"/>
      <c r="L18" s="174"/>
    </row>
    <row r="19" spans="1:12" ht="38.25">
      <c r="A19" s="199">
        <v>16</v>
      </c>
      <c r="B19" s="92" t="s">
        <v>357</v>
      </c>
      <c r="C19" s="176">
        <v>2</v>
      </c>
      <c r="D19" s="176" t="s">
        <v>5</v>
      </c>
      <c r="E19" s="177"/>
      <c r="F19" s="364"/>
      <c r="G19" s="359">
        <f t="shared" si="0"/>
        <v>0</v>
      </c>
      <c r="H19" s="360">
        <f t="shared" si="1"/>
        <v>0</v>
      </c>
      <c r="I19" s="178">
        <v>8</v>
      </c>
      <c r="J19" s="360">
        <f t="shared" si="2"/>
        <v>0</v>
      </c>
      <c r="K19" s="361"/>
      <c r="L19" s="174"/>
    </row>
    <row r="20" spans="1:12" ht="25.5">
      <c r="A20" s="199">
        <v>17</v>
      </c>
      <c r="B20" s="358" t="s">
        <v>358</v>
      </c>
      <c r="C20" s="176">
        <v>1</v>
      </c>
      <c r="D20" s="176" t="s">
        <v>5</v>
      </c>
      <c r="E20" s="177"/>
      <c r="F20" s="364"/>
      <c r="G20" s="359">
        <f t="shared" si="0"/>
        <v>0</v>
      </c>
      <c r="H20" s="360">
        <f t="shared" si="1"/>
        <v>0</v>
      </c>
      <c r="I20" s="178">
        <v>8</v>
      </c>
      <c r="J20" s="360">
        <f t="shared" si="2"/>
        <v>0</v>
      </c>
      <c r="K20" s="361"/>
      <c r="L20" s="174"/>
    </row>
    <row r="21" spans="1:12" ht="25.5">
      <c r="A21" s="117">
        <v>18</v>
      </c>
      <c r="B21" s="92" t="s">
        <v>359</v>
      </c>
      <c r="C21" s="176">
        <v>2</v>
      </c>
      <c r="D21" s="176" t="s">
        <v>5</v>
      </c>
      <c r="E21" s="177"/>
      <c r="F21" s="364"/>
      <c r="G21" s="359">
        <f t="shared" si="0"/>
        <v>0</v>
      </c>
      <c r="H21" s="360">
        <f t="shared" si="1"/>
        <v>0</v>
      </c>
      <c r="I21" s="178">
        <v>8</v>
      </c>
      <c r="J21" s="360">
        <f t="shared" si="2"/>
        <v>0</v>
      </c>
      <c r="K21" s="361"/>
      <c r="L21" s="174"/>
    </row>
    <row r="22" spans="1:12" ht="38.25">
      <c r="A22" s="199">
        <v>19</v>
      </c>
      <c r="B22" s="92" t="s">
        <v>360</v>
      </c>
      <c r="C22" s="176">
        <v>1</v>
      </c>
      <c r="D22" s="176" t="s">
        <v>5</v>
      </c>
      <c r="E22" s="177"/>
      <c r="F22" s="364"/>
      <c r="G22" s="359">
        <f t="shared" si="0"/>
        <v>0</v>
      </c>
      <c r="H22" s="360">
        <f t="shared" si="1"/>
        <v>0</v>
      </c>
      <c r="I22" s="178">
        <v>8</v>
      </c>
      <c r="J22" s="360">
        <f t="shared" si="2"/>
        <v>0</v>
      </c>
      <c r="K22" s="361"/>
      <c r="L22" s="174"/>
    </row>
    <row r="23" spans="1:12" ht="25.5">
      <c r="A23" s="199">
        <v>20</v>
      </c>
      <c r="B23" s="259" t="s">
        <v>361</v>
      </c>
      <c r="C23" s="176">
        <v>1</v>
      </c>
      <c r="D23" s="176" t="s">
        <v>5</v>
      </c>
      <c r="E23" s="177"/>
      <c r="F23" s="364"/>
      <c r="G23" s="359">
        <f t="shared" si="0"/>
        <v>0</v>
      </c>
      <c r="H23" s="360">
        <f t="shared" si="1"/>
        <v>0</v>
      </c>
      <c r="I23" s="178">
        <v>8</v>
      </c>
      <c r="J23" s="360">
        <f t="shared" si="2"/>
        <v>0</v>
      </c>
      <c r="K23" s="361"/>
      <c r="L23" s="174"/>
    </row>
    <row r="24" spans="1:12" ht="25.5">
      <c r="A24" s="117">
        <v>21</v>
      </c>
      <c r="B24" s="260" t="s">
        <v>362</v>
      </c>
      <c r="C24" s="176">
        <v>1</v>
      </c>
      <c r="D24" s="176" t="s">
        <v>5</v>
      </c>
      <c r="E24" s="177"/>
      <c r="F24" s="364"/>
      <c r="G24" s="359">
        <f t="shared" si="0"/>
        <v>0</v>
      </c>
      <c r="H24" s="360">
        <f t="shared" si="1"/>
        <v>0</v>
      </c>
      <c r="I24" s="178">
        <v>8</v>
      </c>
      <c r="J24" s="360">
        <f t="shared" si="2"/>
        <v>0</v>
      </c>
      <c r="K24" s="361"/>
      <c r="L24" s="174"/>
    </row>
    <row r="25" spans="1:12" ht="37.5" customHeight="1">
      <c r="A25" s="199">
        <v>22</v>
      </c>
      <c r="B25" s="259" t="s">
        <v>363</v>
      </c>
      <c r="C25" s="176">
        <v>2</v>
      </c>
      <c r="D25" s="176" t="s">
        <v>5</v>
      </c>
      <c r="E25" s="177"/>
      <c r="F25" s="364"/>
      <c r="G25" s="359">
        <f t="shared" si="0"/>
        <v>0</v>
      </c>
      <c r="H25" s="360">
        <f t="shared" si="1"/>
        <v>0</v>
      </c>
      <c r="I25" s="178">
        <v>8</v>
      </c>
      <c r="J25" s="360">
        <f t="shared" si="2"/>
        <v>0</v>
      </c>
      <c r="K25" s="361"/>
      <c r="L25" s="174"/>
    </row>
    <row r="26" spans="1:12" ht="25.5">
      <c r="A26" s="199">
        <v>23</v>
      </c>
      <c r="B26" s="260" t="s">
        <v>364</v>
      </c>
      <c r="C26" s="176">
        <v>1</v>
      </c>
      <c r="D26" s="176" t="s">
        <v>5</v>
      </c>
      <c r="E26" s="177"/>
      <c r="F26" s="364"/>
      <c r="G26" s="359">
        <f t="shared" si="0"/>
        <v>0</v>
      </c>
      <c r="H26" s="360">
        <f t="shared" si="1"/>
        <v>0</v>
      </c>
      <c r="I26" s="178">
        <v>8</v>
      </c>
      <c r="J26" s="360">
        <f t="shared" si="2"/>
        <v>0</v>
      </c>
      <c r="K26" s="361"/>
      <c r="L26" s="174"/>
    </row>
    <row r="27" spans="1:12" ht="25.5">
      <c r="A27" s="117">
        <v>24</v>
      </c>
      <c r="B27" s="259" t="s">
        <v>365</v>
      </c>
      <c r="C27" s="176">
        <v>2</v>
      </c>
      <c r="D27" s="176" t="s">
        <v>5</v>
      </c>
      <c r="E27" s="177"/>
      <c r="F27" s="364"/>
      <c r="G27" s="359">
        <f t="shared" si="0"/>
        <v>0</v>
      </c>
      <c r="H27" s="360">
        <f t="shared" si="1"/>
        <v>0</v>
      </c>
      <c r="I27" s="178">
        <v>8</v>
      </c>
      <c r="J27" s="360">
        <f t="shared" si="2"/>
        <v>0</v>
      </c>
      <c r="K27" s="361"/>
      <c r="L27" s="174"/>
    </row>
    <row r="28" spans="1:12" ht="16.5" customHeight="1">
      <c r="A28" s="199">
        <v>25</v>
      </c>
      <c r="B28" s="259" t="s">
        <v>366</v>
      </c>
      <c r="C28" s="176">
        <v>2</v>
      </c>
      <c r="D28" s="176" t="s">
        <v>5</v>
      </c>
      <c r="E28" s="177"/>
      <c r="F28" s="364"/>
      <c r="G28" s="359">
        <f t="shared" si="0"/>
        <v>0</v>
      </c>
      <c r="H28" s="360">
        <f t="shared" si="1"/>
        <v>0</v>
      </c>
      <c r="I28" s="178">
        <v>8</v>
      </c>
      <c r="J28" s="360">
        <f t="shared" si="2"/>
        <v>0</v>
      </c>
      <c r="K28" s="361"/>
      <c r="L28" s="174"/>
    </row>
    <row r="29" spans="1:12" ht="18" customHeight="1">
      <c r="A29" s="199">
        <v>26</v>
      </c>
      <c r="B29" s="259" t="s">
        <v>367</v>
      </c>
      <c r="C29" s="176">
        <v>3</v>
      </c>
      <c r="D29" s="176" t="s">
        <v>5</v>
      </c>
      <c r="E29" s="177"/>
      <c r="F29" s="364"/>
      <c r="G29" s="359">
        <f t="shared" si="0"/>
        <v>0</v>
      </c>
      <c r="H29" s="360">
        <f t="shared" si="1"/>
        <v>0</v>
      </c>
      <c r="I29" s="178">
        <v>8</v>
      </c>
      <c r="J29" s="360">
        <f t="shared" si="2"/>
        <v>0</v>
      </c>
      <c r="K29" s="361"/>
      <c r="L29" s="174"/>
    </row>
    <row r="30" spans="1:12" ht="20.25" customHeight="1">
      <c r="A30" s="117">
        <v>27</v>
      </c>
      <c r="B30" s="199" t="s">
        <v>368</v>
      </c>
      <c r="C30" s="176">
        <v>1</v>
      </c>
      <c r="D30" s="176" t="s">
        <v>5</v>
      </c>
      <c r="E30" s="177"/>
      <c r="F30" s="364"/>
      <c r="G30" s="359">
        <f t="shared" si="0"/>
        <v>0</v>
      </c>
      <c r="H30" s="360">
        <f t="shared" si="1"/>
        <v>0</v>
      </c>
      <c r="I30" s="178">
        <v>8</v>
      </c>
      <c r="J30" s="360">
        <f t="shared" si="2"/>
        <v>0</v>
      </c>
      <c r="K30" s="361"/>
      <c r="L30" s="174"/>
    </row>
    <row r="31" spans="1:12" ht="51">
      <c r="A31" s="117">
        <v>28</v>
      </c>
      <c r="B31" s="260" t="s">
        <v>369</v>
      </c>
      <c r="C31" s="176">
        <v>1</v>
      </c>
      <c r="D31" s="176" t="s">
        <v>5</v>
      </c>
      <c r="E31" s="177"/>
      <c r="F31" s="364"/>
      <c r="G31" s="359">
        <f t="shared" si="0"/>
        <v>0</v>
      </c>
      <c r="H31" s="360">
        <f t="shared" si="1"/>
        <v>0</v>
      </c>
      <c r="I31" s="178">
        <v>8</v>
      </c>
      <c r="J31" s="360">
        <f t="shared" si="2"/>
        <v>0</v>
      </c>
      <c r="K31" s="361"/>
      <c r="L31" s="174"/>
    </row>
    <row r="32" spans="1:12" ht="102">
      <c r="A32" s="199">
        <v>29</v>
      </c>
      <c r="B32" s="259" t="s">
        <v>370</v>
      </c>
      <c r="C32" s="176">
        <v>1</v>
      </c>
      <c r="D32" s="176" t="s">
        <v>5</v>
      </c>
      <c r="E32" s="177"/>
      <c r="F32" s="364"/>
      <c r="G32" s="359">
        <f t="shared" si="0"/>
        <v>0</v>
      </c>
      <c r="H32" s="360">
        <f t="shared" si="1"/>
        <v>0</v>
      </c>
      <c r="I32" s="178">
        <v>8</v>
      </c>
      <c r="J32" s="360">
        <f t="shared" si="2"/>
        <v>0</v>
      </c>
      <c r="K32" s="361"/>
      <c r="L32" s="174"/>
    </row>
    <row r="33" spans="1:12" ht="25.5">
      <c r="A33" s="199">
        <v>30</v>
      </c>
      <c r="B33" s="259" t="s">
        <v>371</v>
      </c>
      <c r="C33" s="176">
        <v>1</v>
      </c>
      <c r="D33" s="176" t="s">
        <v>5</v>
      </c>
      <c r="E33" s="177"/>
      <c r="F33" s="364"/>
      <c r="G33" s="359">
        <f t="shared" si="0"/>
        <v>0</v>
      </c>
      <c r="H33" s="360">
        <f t="shared" si="1"/>
        <v>0</v>
      </c>
      <c r="I33" s="178">
        <v>8</v>
      </c>
      <c r="J33" s="360">
        <f t="shared" si="2"/>
        <v>0</v>
      </c>
      <c r="K33" s="361"/>
      <c r="L33" s="174"/>
    </row>
    <row r="34" spans="1:12" ht="25.5">
      <c r="A34" s="117">
        <v>31</v>
      </c>
      <c r="B34" s="259" t="s">
        <v>372</v>
      </c>
      <c r="C34" s="176">
        <v>2</v>
      </c>
      <c r="D34" s="176" t="s">
        <v>5</v>
      </c>
      <c r="E34" s="177"/>
      <c r="F34" s="364"/>
      <c r="G34" s="359">
        <f t="shared" si="0"/>
        <v>0</v>
      </c>
      <c r="H34" s="360">
        <f t="shared" si="1"/>
        <v>0</v>
      </c>
      <c r="I34" s="178">
        <v>8</v>
      </c>
      <c r="J34" s="360">
        <f t="shared" si="2"/>
        <v>0</v>
      </c>
      <c r="K34" s="361"/>
      <c r="L34" s="174"/>
    </row>
    <row r="35" spans="1:12" s="185" customFormat="1" ht="12.75">
      <c r="A35" s="179"/>
      <c r="B35" s="179"/>
      <c r="C35" s="180"/>
      <c r="D35" s="181"/>
      <c r="E35" s="256"/>
      <c r="F35" s="393" t="s">
        <v>12</v>
      </c>
      <c r="G35" s="393"/>
      <c r="H35" s="183">
        <f>SUM(H4:H34)</f>
        <v>0</v>
      </c>
      <c r="I35" s="256"/>
      <c r="J35" s="183">
        <f>SUM(J4:J34)</f>
        <v>0</v>
      </c>
      <c r="K35" s="184"/>
      <c r="L35" s="65"/>
    </row>
    <row r="36" ht="12.75">
      <c r="B36" s="284"/>
    </row>
    <row r="37" spans="1:21" ht="25.5">
      <c r="A37" s="353" t="s">
        <v>26</v>
      </c>
      <c r="B37" s="390" t="s">
        <v>315</v>
      </c>
      <c r="C37" s="390"/>
      <c r="D37" s="390"/>
      <c r="E37" s="390"/>
      <c r="F37" s="353" t="s">
        <v>27</v>
      </c>
      <c r="G37" s="390" t="s">
        <v>28</v>
      </c>
      <c r="H37" s="390"/>
      <c r="I37" s="390"/>
      <c r="J37" s="65"/>
      <c r="K37" s="65"/>
      <c r="O37" s="66"/>
      <c r="P37" s="200"/>
      <c r="Q37" s="84"/>
      <c r="R37" s="66"/>
      <c r="S37" s="66"/>
      <c r="T37" s="66"/>
      <c r="U37" s="66"/>
    </row>
    <row r="38" spans="1:21" ht="35.25" customHeight="1">
      <c r="A38" s="250">
        <v>1</v>
      </c>
      <c r="B38" s="394" t="s">
        <v>339</v>
      </c>
      <c r="C38" s="395"/>
      <c r="D38" s="395"/>
      <c r="E38" s="396"/>
      <c r="F38" s="354" t="s">
        <v>29</v>
      </c>
      <c r="G38" s="443"/>
      <c r="H38" s="444"/>
      <c r="I38" s="445"/>
      <c r="J38" s="252"/>
      <c r="K38" s="65"/>
      <c r="O38" s="66"/>
      <c r="P38" s="200"/>
      <c r="Q38" s="84"/>
      <c r="R38" s="66"/>
      <c r="S38" s="66"/>
      <c r="T38" s="66"/>
      <c r="U38" s="66"/>
    </row>
    <row r="39" spans="1:21" ht="79.5" customHeight="1">
      <c r="A39" s="250">
        <v>2</v>
      </c>
      <c r="B39" s="405" t="s">
        <v>316</v>
      </c>
      <c r="C39" s="406"/>
      <c r="D39" s="406"/>
      <c r="E39" s="407"/>
      <c r="F39" s="354" t="s">
        <v>29</v>
      </c>
      <c r="G39" s="437"/>
      <c r="H39" s="437"/>
      <c r="I39" s="437"/>
      <c r="J39" s="65"/>
      <c r="K39" s="85"/>
      <c r="L39" s="85"/>
      <c r="M39" s="85"/>
      <c r="N39" s="85"/>
      <c r="O39" s="85"/>
      <c r="P39" s="66"/>
      <c r="S39" s="87"/>
      <c r="T39" s="87"/>
      <c r="U39" s="66"/>
    </row>
    <row r="40" spans="1:21" ht="24.75" customHeight="1">
      <c r="A40" s="250">
        <v>3</v>
      </c>
      <c r="B40" s="446" t="s">
        <v>173</v>
      </c>
      <c r="C40" s="447"/>
      <c r="D40" s="447"/>
      <c r="E40" s="448"/>
      <c r="F40" s="354" t="s">
        <v>29</v>
      </c>
      <c r="G40" s="437"/>
      <c r="H40" s="437"/>
      <c r="I40" s="437"/>
      <c r="J40" s="285"/>
      <c r="K40" s="65"/>
      <c r="L40" s="253"/>
      <c r="O40" s="66"/>
      <c r="P40" s="85"/>
      <c r="Q40" s="85"/>
      <c r="R40" s="87"/>
      <c r="S40" s="87"/>
      <c r="T40" s="87"/>
      <c r="U40" s="66"/>
    </row>
    <row r="41" spans="1:21" ht="24.75" customHeight="1">
      <c r="A41" s="250">
        <v>4</v>
      </c>
      <c r="B41" s="394" t="s">
        <v>174</v>
      </c>
      <c r="C41" s="395"/>
      <c r="D41" s="395"/>
      <c r="E41" s="396"/>
      <c r="F41" s="354" t="s">
        <v>29</v>
      </c>
      <c r="G41" s="437"/>
      <c r="H41" s="437"/>
      <c r="I41" s="437"/>
      <c r="J41" s="285"/>
      <c r="K41" s="355"/>
      <c r="L41" s="356"/>
      <c r="M41" s="356"/>
      <c r="N41" s="356"/>
      <c r="O41" s="356"/>
      <c r="P41" s="356"/>
      <c r="Q41" s="356"/>
      <c r="R41" s="356"/>
      <c r="S41" s="356"/>
      <c r="T41" s="356"/>
      <c r="U41" s="66"/>
    </row>
    <row r="42" spans="1:21" ht="26.25" customHeight="1">
      <c r="A42" s="250">
        <v>5</v>
      </c>
      <c r="B42" s="394" t="s">
        <v>175</v>
      </c>
      <c r="C42" s="395"/>
      <c r="D42" s="395"/>
      <c r="E42" s="396"/>
      <c r="F42" s="354" t="s">
        <v>29</v>
      </c>
      <c r="G42" s="437"/>
      <c r="H42" s="437"/>
      <c r="I42" s="437"/>
      <c r="J42" s="285"/>
      <c r="K42" s="355"/>
      <c r="L42" s="356"/>
      <c r="M42" s="356"/>
      <c r="N42" s="356"/>
      <c r="O42" s="356"/>
      <c r="P42" s="356"/>
      <c r="Q42" s="356"/>
      <c r="R42" s="356"/>
      <c r="S42" s="356"/>
      <c r="T42" s="356"/>
      <c r="U42" s="66"/>
    </row>
    <row r="43" spans="1:21" ht="24.75" customHeight="1">
      <c r="A43" s="250">
        <v>6</v>
      </c>
      <c r="B43" s="394" t="s">
        <v>176</v>
      </c>
      <c r="C43" s="395"/>
      <c r="D43" s="395"/>
      <c r="E43" s="396"/>
      <c r="F43" s="354" t="s">
        <v>29</v>
      </c>
      <c r="G43" s="437"/>
      <c r="H43" s="437"/>
      <c r="I43" s="437"/>
      <c r="J43" s="285"/>
      <c r="K43" s="186"/>
      <c r="O43" s="66"/>
      <c r="P43" s="66"/>
      <c r="Q43" s="66"/>
      <c r="R43" s="66"/>
      <c r="S43" s="66"/>
      <c r="T43" s="66"/>
      <c r="U43" s="66"/>
    </row>
    <row r="44" spans="1:21" ht="24.75" customHeight="1">
      <c r="A44" s="250">
        <v>7</v>
      </c>
      <c r="B44" s="394" t="s">
        <v>317</v>
      </c>
      <c r="C44" s="395"/>
      <c r="D44" s="395"/>
      <c r="E44" s="396"/>
      <c r="F44" s="354" t="s">
        <v>29</v>
      </c>
      <c r="G44" s="437"/>
      <c r="H44" s="437"/>
      <c r="I44" s="437"/>
      <c r="J44" s="252"/>
      <c r="K44" s="186"/>
      <c r="O44" s="66"/>
      <c r="P44" s="66"/>
      <c r="Q44" s="66"/>
      <c r="R44" s="66"/>
      <c r="S44" s="66"/>
      <c r="T44" s="66"/>
      <c r="U44" s="66"/>
    </row>
    <row r="45" spans="1:21" ht="24.75" customHeight="1">
      <c r="A45" s="250">
        <v>8</v>
      </c>
      <c r="B45" s="438" t="s">
        <v>318</v>
      </c>
      <c r="C45" s="439"/>
      <c r="D45" s="439"/>
      <c r="E45" s="440"/>
      <c r="F45" s="354" t="s">
        <v>29</v>
      </c>
      <c r="G45" s="437"/>
      <c r="H45" s="437"/>
      <c r="I45" s="437"/>
      <c r="J45" s="252"/>
      <c r="K45" s="186"/>
      <c r="O45" s="66"/>
      <c r="P45" s="66"/>
      <c r="Q45" s="66"/>
      <c r="R45" s="66"/>
      <c r="S45" s="66"/>
      <c r="T45" s="66"/>
      <c r="U45" s="66"/>
    </row>
    <row r="46" spans="1:21" ht="24" customHeight="1">
      <c r="A46" s="250">
        <v>9</v>
      </c>
      <c r="B46" s="394" t="s">
        <v>319</v>
      </c>
      <c r="C46" s="395"/>
      <c r="D46" s="395"/>
      <c r="E46" s="396"/>
      <c r="F46" s="354" t="s">
        <v>29</v>
      </c>
      <c r="G46" s="437"/>
      <c r="H46" s="437"/>
      <c r="I46" s="437"/>
      <c r="J46" s="252"/>
      <c r="K46" s="186"/>
      <c r="O46" s="66"/>
      <c r="P46" s="66"/>
      <c r="Q46" s="66"/>
      <c r="R46" s="66"/>
      <c r="S46" s="66"/>
      <c r="T46" s="66"/>
      <c r="U46" s="66"/>
    </row>
    <row r="47" spans="1:21" ht="24.75" customHeight="1">
      <c r="A47" s="250">
        <v>10</v>
      </c>
      <c r="B47" s="394" t="s">
        <v>320</v>
      </c>
      <c r="C47" s="395"/>
      <c r="D47" s="395"/>
      <c r="E47" s="396"/>
      <c r="F47" s="354" t="s">
        <v>29</v>
      </c>
      <c r="G47" s="437"/>
      <c r="H47" s="437"/>
      <c r="I47" s="437"/>
      <c r="J47" s="252"/>
      <c r="K47" s="186"/>
      <c r="O47" s="66"/>
      <c r="P47" s="66"/>
      <c r="Q47" s="66"/>
      <c r="R47" s="66"/>
      <c r="S47" s="66"/>
      <c r="T47" s="66"/>
      <c r="U47" s="66"/>
    </row>
    <row r="48" spans="1:16" ht="85.5" customHeight="1">
      <c r="A48" s="250">
        <v>11</v>
      </c>
      <c r="B48" s="394" t="s">
        <v>321</v>
      </c>
      <c r="C48" s="395"/>
      <c r="D48" s="395"/>
      <c r="E48" s="396"/>
      <c r="F48" s="354" t="s">
        <v>29</v>
      </c>
      <c r="G48" s="437"/>
      <c r="H48" s="437"/>
      <c r="I48" s="437"/>
      <c r="J48" s="252"/>
      <c r="K48" s="186"/>
      <c r="L48" s="257"/>
      <c r="O48" s="66"/>
      <c r="P48" s="66"/>
    </row>
    <row r="49" ht="12.75">
      <c r="B49" s="65"/>
    </row>
    <row r="50" spans="1:7" ht="12.75">
      <c r="A50" s="65" t="s">
        <v>11</v>
      </c>
      <c r="B50" s="65"/>
      <c r="F50" s="200"/>
      <c r="G50" s="84"/>
    </row>
    <row r="51" spans="1:10" ht="12.75">
      <c r="A51" s="85" t="s">
        <v>6</v>
      </c>
      <c r="B51" s="85"/>
      <c r="C51" s="85"/>
      <c r="D51" s="85"/>
      <c r="E51" s="85"/>
      <c r="G51" s="65"/>
      <c r="H51" s="65"/>
      <c r="I51" s="87"/>
      <c r="J51" s="87"/>
    </row>
    <row r="52" spans="1:2" ht="12.75">
      <c r="A52" s="91" t="s">
        <v>13</v>
      </c>
      <c r="B52" s="65"/>
    </row>
    <row r="53" spans="1:10" ht="12.75">
      <c r="A53" s="91"/>
      <c r="B53" s="65"/>
      <c r="H53" s="65"/>
      <c r="J53" s="66" t="s">
        <v>291</v>
      </c>
    </row>
  </sheetData>
  <sheetProtection/>
  <mergeCells count="28">
    <mergeCell ref="B47:E47"/>
    <mergeCell ref="G47:I47"/>
    <mergeCell ref="B48:E48"/>
    <mergeCell ref="G48:I48"/>
    <mergeCell ref="B44:E44"/>
    <mergeCell ref="G44:I44"/>
    <mergeCell ref="B45:E45"/>
    <mergeCell ref="G45:I45"/>
    <mergeCell ref="B46:E46"/>
    <mergeCell ref="G46:I46"/>
    <mergeCell ref="B41:E41"/>
    <mergeCell ref="G41:I41"/>
    <mergeCell ref="B42:E42"/>
    <mergeCell ref="G42:I42"/>
    <mergeCell ref="B43:E43"/>
    <mergeCell ref="G43:I43"/>
    <mergeCell ref="B38:E38"/>
    <mergeCell ref="G38:I38"/>
    <mergeCell ref="B39:E39"/>
    <mergeCell ref="G39:I39"/>
    <mergeCell ref="B40:E40"/>
    <mergeCell ref="G40:I40"/>
    <mergeCell ref="A1:J1"/>
    <mergeCell ref="A2:B2"/>
    <mergeCell ref="A3:B3"/>
    <mergeCell ref="F35:G35"/>
    <mergeCell ref="B37:E37"/>
    <mergeCell ref="G37:I37"/>
  </mergeCells>
  <printOptions/>
  <pageMargins left="0.7" right="0.7" top="0.75" bottom="0.75" header="0.3" footer="0.3"/>
  <pageSetup horizontalDpi="600" verticalDpi="600" orientation="landscape" paperSize="9" scale="82" r:id="rId1"/>
  <headerFooter>
    <oddHeader>&amp;LZP/28/2020&amp;CFormularz asortymentowo-cenowy&amp;RZałącznik nr 2 do SIWZ</oddHeader>
  </headerFooter>
</worksheet>
</file>

<file path=xl/worksheets/sheet21.xml><?xml version="1.0" encoding="utf-8"?>
<worksheet xmlns="http://schemas.openxmlformats.org/spreadsheetml/2006/main" xmlns:r="http://schemas.openxmlformats.org/officeDocument/2006/relationships">
  <sheetPr>
    <tabColor theme="0"/>
  </sheetPr>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tabColor theme="0"/>
  </sheetPr>
  <dimension ref="A1:U32"/>
  <sheetViews>
    <sheetView tabSelected="1" zoomScale="90" zoomScaleNormal="90" workbookViewId="0" topLeftCell="A16">
      <selection activeCell="B23" sqref="B23:E27"/>
    </sheetView>
  </sheetViews>
  <sheetFormatPr defaultColWidth="11.375" defaultRowHeight="12.75"/>
  <cols>
    <col min="1" max="1" width="8.25390625" style="65" customWidth="1"/>
    <col min="2" max="2" width="31.75390625" style="65" customWidth="1"/>
    <col min="3" max="3" width="11.00390625" style="65" customWidth="1"/>
    <col min="4" max="4" width="7.875" style="65" customWidth="1"/>
    <col min="5" max="5" width="12.75390625" style="66" customWidth="1"/>
    <col min="6" max="6" width="13.75390625" style="66" customWidth="1"/>
    <col min="7" max="7" width="11.875" style="66" customWidth="1"/>
    <col min="8" max="8" width="16.125" style="66" customWidth="1"/>
    <col min="9" max="9" width="5.75390625" style="66" customWidth="1"/>
    <col min="10" max="10" width="14.875" style="66" customWidth="1"/>
    <col min="11" max="11" width="10.125" style="66" customWidth="1"/>
    <col min="12" max="12" width="19.375" style="65" customWidth="1"/>
    <col min="13" max="16384" width="11.375" style="65" customWidth="1"/>
  </cols>
  <sheetData>
    <row r="1" spans="1:12" ht="12.75">
      <c r="A1" s="376" t="s">
        <v>405</v>
      </c>
      <c r="B1" s="376"/>
      <c r="C1" s="376"/>
      <c r="D1" s="376"/>
      <c r="E1" s="376"/>
      <c r="F1" s="376"/>
      <c r="G1" s="376"/>
      <c r="H1" s="376"/>
      <c r="I1" s="376"/>
      <c r="J1" s="376"/>
      <c r="K1" s="370"/>
      <c r="L1" s="273"/>
    </row>
    <row r="2" spans="1:12" s="87" customFormat="1" ht="51">
      <c r="A2" s="390" t="s">
        <v>0</v>
      </c>
      <c r="B2" s="390"/>
      <c r="C2" s="371" t="s">
        <v>7</v>
      </c>
      <c r="D2" s="371" t="s">
        <v>1</v>
      </c>
      <c r="E2" s="371" t="s">
        <v>8</v>
      </c>
      <c r="F2" s="371" t="s">
        <v>2</v>
      </c>
      <c r="G2" s="371" t="s">
        <v>9</v>
      </c>
      <c r="H2" s="371" t="s">
        <v>3</v>
      </c>
      <c r="I2" s="371" t="s">
        <v>10</v>
      </c>
      <c r="J2" s="371" t="s">
        <v>4</v>
      </c>
      <c r="K2" s="371" t="s">
        <v>23</v>
      </c>
      <c r="L2" s="188" t="s">
        <v>24</v>
      </c>
    </row>
    <row r="3" spans="1:12" s="91" customFormat="1" ht="12.75">
      <c r="A3" s="391" t="s">
        <v>14</v>
      </c>
      <c r="B3" s="392"/>
      <c r="C3" s="215" t="s">
        <v>15</v>
      </c>
      <c r="D3" s="216" t="s">
        <v>16</v>
      </c>
      <c r="E3" s="191" t="s">
        <v>17</v>
      </c>
      <c r="F3" s="191" t="s">
        <v>18</v>
      </c>
      <c r="G3" s="218" t="s">
        <v>19</v>
      </c>
      <c r="H3" s="193" t="s">
        <v>20</v>
      </c>
      <c r="I3" s="193" t="s">
        <v>21</v>
      </c>
      <c r="J3" s="195" t="s">
        <v>22</v>
      </c>
      <c r="K3" s="196">
        <v>10</v>
      </c>
      <c r="L3" s="197">
        <v>11</v>
      </c>
    </row>
    <row r="4" spans="1:12" s="91" customFormat="1" ht="25.5">
      <c r="A4" s="199">
        <v>1</v>
      </c>
      <c r="B4" s="199" t="s">
        <v>389</v>
      </c>
      <c r="C4" s="176">
        <v>20</v>
      </c>
      <c r="D4" s="176" t="s">
        <v>5</v>
      </c>
      <c r="E4" s="375"/>
      <c r="F4" s="364"/>
      <c r="G4" s="359">
        <f aca="true" t="shared" si="0" ref="G4:G17">ROUND(F4*(1+(I4/100)),2)</f>
        <v>0</v>
      </c>
      <c r="H4" s="360">
        <f aca="true" t="shared" si="1" ref="H4:H17">C4*F4</f>
        <v>0</v>
      </c>
      <c r="I4" s="178">
        <v>8</v>
      </c>
      <c r="J4" s="360">
        <f aca="true" t="shared" si="2" ref="J4:J17">H4+H4*I4/100</f>
        <v>0</v>
      </c>
      <c r="K4" s="361"/>
      <c r="L4" s="174"/>
    </row>
    <row r="5" spans="1:12" s="91" customFormat="1" ht="25.5" customHeight="1">
      <c r="A5" s="117">
        <v>2</v>
      </c>
      <c r="B5" s="258" t="s">
        <v>390</v>
      </c>
      <c r="C5" s="176">
        <v>20</v>
      </c>
      <c r="D5" s="176" t="s">
        <v>5</v>
      </c>
      <c r="E5" s="375"/>
      <c r="F5" s="364"/>
      <c r="G5" s="359">
        <f t="shared" si="0"/>
        <v>0</v>
      </c>
      <c r="H5" s="360">
        <f t="shared" si="1"/>
        <v>0</v>
      </c>
      <c r="I5" s="178">
        <v>8</v>
      </c>
      <c r="J5" s="360">
        <f t="shared" si="2"/>
        <v>0</v>
      </c>
      <c r="K5" s="361"/>
      <c r="L5" s="174"/>
    </row>
    <row r="6" spans="1:12" s="91" customFormat="1" ht="45.75" customHeight="1">
      <c r="A6" s="199">
        <v>3</v>
      </c>
      <c r="B6" s="199" t="s">
        <v>391</v>
      </c>
      <c r="C6" s="176">
        <v>20</v>
      </c>
      <c r="D6" s="176" t="s">
        <v>5</v>
      </c>
      <c r="E6" s="375"/>
      <c r="F6" s="364"/>
      <c r="G6" s="359">
        <f t="shared" si="0"/>
        <v>0</v>
      </c>
      <c r="H6" s="360">
        <f t="shared" si="1"/>
        <v>0</v>
      </c>
      <c r="I6" s="178">
        <v>8</v>
      </c>
      <c r="J6" s="360">
        <f t="shared" si="2"/>
        <v>0</v>
      </c>
      <c r="K6" s="361"/>
      <c r="L6" s="174"/>
    </row>
    <row r="7" spans="1:12" s="91" customFormat="1" ht="51">
      <c r="A7" s="199">
        <v>4</v>
      </c>
      <c r="B7" s="199" t="s">
        <v>392</v>
      </c>
      <c r="C7" s="176">
        <v>40</v>
      </c>
      <c r="D7" s="176" t="s">
        <v>5</v>
      </c>
      <c r="E7" s="375"/>
      <c r="F7" s="364"/>
      <c r="G7" s="359">
        <f t="shared" si="0"/>
        <v>0</v>
      </c>
      <c r="H7" s="360">
        <f t="shared" si="1"/>
        <v>0</v>
      </c>
      <c r="I7" s="178">
        <v>8</v>
      </c>
      <c r="J7" s="360">
        <f t="shared" si="2"/>
        <v>0</v>
      </c>
      <c r="K7" s="361"/>
      <c r="L7" s="174"/>
    </row>
    <row r="8" spans="1:12" s="91" customFormat="1" ht="38.25">
      <c r="A8" s="117">
        <v>5</v>
      </c>
      <c r="B8" s="258" t="s">
        <v>393</v>
      </c>
      <c r="C8" s="176">
        <v>20</v>
      </c>
      <c r="D8" s="176" t="s">
        <v>5</v>
      </c>
      <c r="E8" s="375"/>
      <c r="F8" s="364"/>
      <c r="G8" s="359">
        <f t="shared" si="0"/>
        <v>0</v>
      </c>
      <c r="H8" s="360">
        <f t="shared" si="1"/>
        <v>0</v>
      </c>
      <c r="I8" s="178">
        <v>8</v>
      </c>
      <c r="J8" s="360">
        <f t="shared" si="2"/>
        <v>0</v>
      </c>
      <c r="K8" s="361"/>
      <c r="L8" s="174"/>
    </row>
    <row r="9" spans="1:12" s="91" customFormat="1" ht="25.5">
      <c r="A9" s="199">
        <v>6</v>
      </c>
      <c r="B9" s="199" t="s">
        <v>394</v>
      </c>
      <c r="C9" s="176">
        <v>20</v>
      </c>
      <c r="D9" s="176" t="s">
        <v>5</v>
      </c>
      <c r="E9" s="375"/>
      <c r="F9" s="364"/>
      <c r="G9" s="359">
        <f t="shared" si="0"/>
        <v>0</v>
      </c>
      <c r="H9" s="360">
        <f t="shared" si="1"/>
        <v>0</v>
      </c>
      <c r="I9" s="178">
        <v>8</v>
      </c>
      <c r="J9" s="360">
        <f t="shared" si="2"/>
        <v>0</v>
      </c>
      <c r="K9" s="361"/>
      <c r="L9" s="174"/>
    </row>
    <row r="10" spans="1:12" s="91" customFormat="1" ht="49.5" customHeight="1">
      <c r="A10" s="199">
        <v>7</v>
      </c>
      <c r="B10" s="199" t="s">
        <v>395</v>
      </c>
      <c r="C10" s="176">
        <v>20</v>
      </c>
      <c r="D10" s="176" t="s">
        <v>5</v>
      </c>
      <c r="E10" s="375"/>
      <c r="F10" s="364"/>
      <c r="G10" s="359">
        <f t="shared" si="0"/>
        <v>0</v>
      </c>
      <c r="H10" s="360">
        <f t="shared" si="1"/>
        <v>0</v>
      </c>
      <c r="I10" s="178">
        <v>8</v>
      </c>
      <c r="J10" s="360">
        <f t="shared" si="2"/>
        <v>0</v>
      </c>
      <c r="K10" s="361"/>
      <c r="L10" s="174"/>
    </row>
    <row r="11" spans="1:12" s="91" customFormat="1" ht="45" customHeight="1">
      <c r="A11" s="117">
        <v>8</v>
      </c>
      <c r="B11" s="258" t="s">
        <v>396</v>
      </c>
      <c r="C11" s="176">
        <v>20</v>
      </c>
      <c r="D11" s="176" t="s">
        <v>5</v>
      </c>
      <c r="E11" s="375"/>
      <c r="F11" s="364"/>
      <c r="G11" s="359">
        <f t="shared" si="0"/>
        <v>0</v>
      </c>
      <c r="H11" s="360">
        <f t="shared" si="1"/>
        <v>0</v>
      </c>
      <c r="I11" s="178">
        <v>8</v>
      </c>
      <c r="J11" s="360">
        <f t="shared" si="2"/>
        <v>0</v>
      </c>
      <c r="K11" s="361"/>
      <c r="L11" s="174"/>
    </row>
    <row r="12" spans="1:12" s="91" customFormat="1" ht="25.5">
      <c r="A12" s="199">
        <v>9</v>
      </c>
      <c r="B12" s="199" t="s">
        <v>397</v>
      </c>
      <c r="C12" s="176">
        <v>40</v>
      </c>
      <c r="D12" s="176" t="s">
        <v>5</v>
      </c>
      <c r="E12" s="375"/>
      <c r="F12" s="364"/>
      <c r="G12" s="359">
        <f t="shared" si="0"/>
        <v>0</v>
      </c>
      <c r="H12" s="360">
        <f t="shared" si="1"/>
        <v>0</v>
      </c>
      <c r="I12" s="178">
        <v>8</v>
      </c>
      <c r="J12" s="360">
        <f t="shared" si="2"/>
        <v>0</v>
      </c>
      <c r="K12" s="361"/>
      <c r="L12" s="174"/>
    </row>
    <row r="13" spans="1:12" s="87" customFormat="1" ht="38.25">
      <c r="A13" s="199">
        <v>10</v>
      </c>
      <c r="B13" s="258" t="s">
        <v>398</v>
      </c>
      <c r="C13" s="176">
        <v>20</v>
      </c>
      <c r="D13" s="176" t="s">
        <v>5</v>
      </c>
      <c r="E13" s="375"/>
      <c r="F13" s="364"/>
      <c r="G13" s="359">
        <f t="shared" si="0"/>
        <v>0</v>
      </c>
      <c r="H13" s="360">
        <f t="shared" si="1"/>
        <v>0</v>
      </c>
      <c r="I13" s="178">
        <v>8</v>
      </c>
      <c r="J13" s="360">
        <f t="shared" si="2"/>
        <v>0</v>
      </c>
      <c r="K13" s="361"/>
      <c r="L13" s="174"/>
    </row>
    <row r="14" spans="1:12" s="87" customFormat="1" ht="38.25">
      <c r="A14" s="117">
        <v>11</v>
      </c>
      <c r="B14" s="199" t="s">
        <v>399</v>
      </c>
      <c r="C14" s="176">
        <v>20</v>
      </c>
      <c r="D14" s="176" t="s">
        <v>5</v>
      </c>
      <c r="E14" s="375"/>
      <c r="F14" s="364"/>
      <c r="G14" s="359">
        <f t="shared" si="0"/>
        <v>0</v>
      </c>
      <c r="H14" s="360">
        <f t="shared" si="1"/>
        <v>0</v>
      </c>
      <c r="I14" s="178">
        <v>8</v>
      </c>
      <c r="J14" s="360">
        <f t="shared" si="2"/>
        <v>0</v>
      </c>
      <c r="K14" s="361"/>
      <c r="L14" s="174"/>
    </row>
    <row r="15" spans="1:12" s="87" customFormat="1" ht="38.25">
      <c r="A15" s="199">
        <v>12</v>
      </c>
      <c r="B15" s="199" t="s">
        <v>400</v>
      </c>
      <c r="C15" s="176">
        <v>80</v>
      </c>
      <c r="D15" s="176" t="s">
        <v>5</v>
      </c>
      <c r="E15" s="375"/>
      <c r="F15" s="364"/>
      <c r="G15" s="359">
        <f t="shared" si="0"/>
        <v>0</v>
      </c>
      <c r="H15" s="360">
        <f t="shared" si="1"/>
        <v>0</v>
      </c>
      <c r="I15" s="178">
        <v>8</v>
      </c>
      <c r="J15" s="360">
        <f t="shared" si="2"/>
        <v>0</v>
      </c>
      <c r="K15" s="361"/>
      <c r="L15" s="174"/>
    </row>
    <row r="16" spans="1:12" s="87" customFormat="1" ht="38.25">
      <c r="A16" s="199">
        <v>13</v>
      </c>
      <c r="B16" s="258" t="s">
        <v>401</v>
      </c>
      <c r="C16" s="176">
        <v>20</v>
      </c>
      <c r="D16" s="176" t="s">
        <v>5</v>
      </c>
      <c r="E16" s="375"/>
      <c r="F16" s="364"/>
      <c r="G16" s="359">
        <f t="shared" si="0"/>
        <v>0</v>
      </c>
      <c r="H16" s="360">
        <f t="shared" si="1"/>
        <v>0</v>
      </c>
      <c r="I16" s="178">
        <v>8</v>
      </c>
      <c r="J16" s="360">
        <f t="shared" si="2"/>
        <v>0</v>
      </c>
      <c r="K16" s="361"/>
      <c r="L16" s="174"/>
    </row>
    <row r="17" spans="1:12" s="185" customFormat="1" ht="38.25">
      <c r="A17" s="199">
        <v>14</v>
      </c>
      <c r="B17" s="199" t="s">
        <v>402</v>
      </c>
      <c r="C17" s="176">
        <v>80</v>
      </c>
      <c r="D17" s="176" t="s">
        <v>5</v>
      </c>
      <c r="E17" s="375"/>
      <c r="F17" s="364"/>
      <c r="G17" s="359">
        <f t="shared" si="0"/>
        <v>0</v>
      </c>
      <c r="H17" s="360">
        <f t="shared" si="1"/>
        <v>0</v>
      </c>
      <c r="I17" s="178">
        <v>8</v>
      </c>
      <c r="J17" s="360">
        <f t="shared" si="2"/>
        <v>0</v>
      </c>
      <c r="K17" s="361"/>
      <c r="L17" s="174"/>
    </row>
    <row r="18" spans="1:12" s="185" customFormat="1" ht="38.25">
      <c r="A18" s="199">
        <v>15</v>
      </c>
      <c r="B18" s="199" t="s">
        <v>403</v>
      </c>
      <c r="C18" s="176">
        <v>20</v>
      </c>
      <c r="D18" s="176" t="s">
        <v>5</v>
      </c>
      <c r="E18" s="375"/>
      <c r="F18" s="364"/>
      <c r="G18" s="359">
        <f>ROUND(F18*(1+(I18/100)),2)</f>
        <v>0</v>
      </c>
      <c r="H18" s="360">
        <f>C18*F18</f>
        <v>0</v>
      </c>
      <c r="I18" s="178">
        <v>8</v>
      </c>
      <c r="J18" s="360">
        <f>H18+H18*I18/100</f>
        <v>0</v>
      </c>
      <c r="K18" s="361"/>
      <c r="L18" s="174"/>
    </row>
    <row r="19" spans="1:12" s="185" customFormat="1" ht="38.25">
      <c r="A19" s="199">
        <v>16</v>
      </c>
      <c r="B19" s="199" t="s">
        <v>404</v>
      </c>
      <c r="C19" s="176">
        <v>20</v>
      </c>
      <c r="D19" s="176" t="s">
        <v>5</v>
      </c>
      <c r="E19" s="375"/>
      <c r="F19" s="364"/>
      <c r="G19" s="359">
        <f>ROUND(F19*(1+(I19/100)),2)</f>
        <v>0</v>
      </c>
      <c r="H19" s="360">
        <f>C19*F19</f>
        <v>0</v>
      </c>
      <c r="I19" s="178">
        <v>8</v>
      </c>
      <c r="J19" s="360">
        <f>H19+H19*I19/100</f>
        <v>0</v>
      </c>
      <c r="K19" s="361"/>
      <c r="L19" s="174"/>
    </row>
    <row r="20" spans="1:12" s="185" customFormat="1" ht="12.75">
      <c r="A20" s="179"/>
      <c r="B20" s="179"/>
      <c r="C20" s="180"/>
      <c r="D20" s="181"/>
      <c r="E20" s="256"/>
      <c r="F20" s="393" t="s">
        <v>12</v>
      </c>
      <c r="G20" s="393"/>
      <c r="H20" s="183">
        <f>SUM(H4:H19)</f>
        <v>0</v>
      </c>
      <c r="I20" s="256"/>
      <c r="J20" s="183">
        <f>SUM(J4:J19)</f>
        <v>0</v>
      </c>
      <c r="K20" s="184"/>
      <c r="L20" s="65"/>
    </row>
    <row r="21" ht="12.75">
      <c r="B21" s="284"/>
    </row>
    <row r="22" spans="1:21" ht="25.5">
      <c r="A22" s="371" t="s">
        <v>26</v>
      </c>
      <c r="B22" s="390" t="s">
        <v>315</v>
      </c>
      <c r="C22" s="390"/>
      <c r="D22" s="390"/>
      <c r="E22" s="390"/>
      <c r="F22" s="371" t="s">
        <v>27</v>
      </c>
      <c r="G22" s="390" t="s">
        <v>28</v>
      </c>
      <c r="H22" s="390"/>
      <c r="I22" s="390"/>
      <c r="J22" s="65"/>
      <c r="K22" s="65"/>
      <c r="O22" s="66"/>
      <c r="P22" s="200"/>
      <c r="Q22" s="84"/>
      <c r="R22" s="66"/>
      <c r="S22" s="66"/>
      <c r="T22" s="66"/>
      <c r="U22" s="66"/>
    </row>
    <row r="23" spans="1:21" ht="35.25" customHeight="1">
      <c r="A23" s="250">
        <v>1</v>
      </c>
      <c r="B23" s="465" t="s">
        <v>339</v>
      </c>
      <c r="C23" s="466"/>
      <c r="D23" s="466"/>
      <c r="E23" s="467"/>
      <c r="F23" s="372" t="s">
        <v>29</v>
      </c>
      <c r="G23" s="443"/>
      <c r="H23" s="444"/>
      <c r="I23" s="445"/>
      <c r="J23" s="252"/>
      <c r="K23" s="65"/>
      <c r="O23" s="66"/>
      <c r="P23" s="200"/>
      <c r="Q23" s="84"/>
      <c r="R23" s="66"/>
      <c r="S23" s="66"/>
      <c r="T23" s="66"/>
      <c r="U23" s="66"/>
    </row>
    <row r="24" spans="1:21" ht="90.75" customHeight="1">
      <c r="A24" s="250">
        <v>2</v>
      </c>
      <c r="B24" s="468" t="s">
        <v>316</v>
      </c>
      <c r="C24" s="469"/>
      <c r="D24" s="469"/>
      <c r="E24" s="470"/>
      <c r="F24" s="372" t="s">
        <v>29</v>
      </c>
      <c r="G24" s="437"/>
      <c r="H24" s="437"/>
      <c r="I24" s="437"/>
      <c r="J24" s="65"/>
      <c r="K24" s="85"/>
      <c r="L24" s="85"/>
      <c r="M24" s="85"/>
      <c r="N24" s="85"/>
      <c r="O24" s="85"/>
      <c r="P24" s="66"/>
      <c r="S24" s="87"/>
      <c r="T24" s="87"/>
      <c r="U24" s="66"/>
    </row>
    <row r="25" spans="1:21" ht="22.5" customHeight="1">
      <c r="A25" s="250">
        <v>3</v>
      </c>
      <c r="B25" s="465" t="s">
        <v>317</v>
      </c>
      <c r="C25" s="466"/>
      <c r="D25" s="466"/>
      <c r="E25" s="467"/>
      <c r="F25" s="372" t="s">
        <v>29</v>
      </c>
      <c r="G25" s="437"/>
      <c r="H25" s="437"/>
      <c r="I25" s="437"/>
      <c r="J25" s="285"/>
      <c r="K25" s="65"/>
      <c r="L25" s="253"/>
      <c r="O25" s="66"/>
      <c r="P25" s="85"/>
      <c r="Q25" s="85"/>
      <c r="R25" s="87"/>
      <c r="S25" s="87"/>
      <c r="T25" s="87"/>
      <c r="U25" s="66"/>
    </row>
    <row r="26" spans="1:21" ht="84.75" customHeight="1">
      <c r="A26" s="250">
        <v>4</v>
      </c>
      <c r="B26" s="465" t="s">
        <v>321</v>
      </c>
      <c r="C26" s="466"/>
      <c r="D26" s="466"/>
      <c r="E26" s="467"/>
      <c r="F26" s="372" t="s">
        <v>29</v>
      </c>
      <c r="G26" s="437"/>
      <c r="H26" s="437"/>
      <c r="I26" s="437"/>
      <c r="J26" s="285"/>
      <c r="K26" s="373"/>
      <c r="L26" s="374"/>
      <c r="M26" s="374"/>
      <c r="N26" s="374"/>
      <c r="O26" s="374"/>
      <c r="P26" s="374"/>
      <c r="Q26" s="374"/>
      <c r="R26" s="374"/>
      <c r="S26" s="374"/>
      <c r="T26" s="374"/>
      <c r="U26" s="66"/>
    </row>
    <row r="27" spans="1:21" ht="31.5" customHeight="1">
      <c r="A27" s="250">
        <v>5</v>
      </c>
      <c r="B27" s="465" t="s">
        <v>319</v>
      </c>
      <c r="C27" s="466"/>
      <c r="D27" s="466"/>
      <c r="E27" s="467"/>
      <c r="F27" s="372" t="s">
        <v>29</v>
      </c>
      <c r="G27" s="437"/>
      <c r="H27" s="437"/>
      <c r="I27" s="437"/>
      <c r="J27" s="285"/>
      <c r="K27" s="186"/>
      <c r="O27" s="66"/>
      <c r="P27" s="66"/>
      <c r="Q27" s="66"/>
      <c r="R27" s="66"/>
      <c r="S27" s="66"/>
      <c r="T27" s="66"/>
      <c r="U27" s="66"/>
    </row>
    <row r="29" spans="1:7" ht="12.75">
      <c r="A29" s="65" t="s">
        <v>11</v>
      </c>
      <c r="F29" s="200"/>
      <c r="G29" s="84"/>
    </row>
    <row r="30" spans="1:10" ht="12.75">
      <c r="A30" s="85" t="s">
        <v>6</v>
      </c>
      <c r="B30" s="85"/>
      <c r="C30" s="85"/>
      <c r="D30" s="85"/>
      <c r="E30" s="85"/>
      <c r="G30" s="65"/>
      <c r="H30" s="65"/>
      <c r="I30" s="87"/>
      <c r="J30" s="87"/>
    </row>
    <row r="31" ht="12.75">
      <c r="A31" s="91" t="s">
        <v>13</v>
      </c>
    </row>
    <row r="32" spans="1:10" ht="12.75">
      <c r="A32" s="91"/>
      <c r="H32" s="65"/>
      <c r="J32" s="66" t="s">
        <v>291</v>
      </c>
    </row>
  </sheetData>
  <sheetProtection/>
  <mergeCells count="16">
    <mergeCell ref="B24:E24"/>
    <mergeCell ref="G24:I24"/>
    <mergeCell ref="B22:E22"/>
    <mergeCell ref="G22:I22"/>
    <mergeCell ref="B23:E23"/>
    <mergeCell ref="G23:I23"/>
    <mergeCell ref="B27:E27"/>
    <mergeCell ref="G27:I27"/>
    <mergeCell ref="B25:E25"/>
    <mergeCell ref="G25:I25"/>
    <mergeCell ref="A1:J1"/>
    <mergeCell ref="A2:B2"/>
    <mergeCell ref="A3:B3"/>
    <mergeCell ref="F20:G20"/>
    <mergeCell ref="B26:E26"/>
    <mergeCell ref="G26:I26"/>
  </mergeCells>
  <printOptions/>
  <pageMargins left="0.7" right="0.7" top="0.75" bottom="0.75" header="0.3" footer="0.3"/>
  <pageSetup horizontalDpi="600" verticalDpi="600" orientation="landscape" paperSize="9" scale="82" r:id="rId1"/>
  <headerFooter>
    <oddHeader>&amp;LZP/28/2020&amp;CFormularz asortymentowo-cenowy&amp;RZałącznik nr 2 do SIWZ</oddHeader>
  </headerFooter>
</worksheet>
</file>

<file path=xl/worksheets/sheet23.xml><?xml version="1.0" encoding="utf-8"?>
<worksheet xmlns="http://schemas.openxmlformats.org/spreadsheetml/2006/main" xmlns:r="http://schemas.openxmlformats.org/officeDocument/2006/relationships">
  <dimension ref="A1:L32"/>
  <sheetViews>
    <sheetView zoomScale="90" zoomScaleNormal="90" workbookViewId="0" topLeftCell="A1">
      <selection activeCell="A1" sqref="A1:J1"/>
    </sheetView>
  </sheetViews>
  <sheetFormatPr defaultColWidth="9.00390625" defaultRowHeight="12.75"/>
  <cols>
    <col min="1" max="1" width="9.125" style="365" customWidth="1"/>
    <col min="2" max="2" width="29.125" style="365" customWidth="1"/>
    <col min="3" max="4" width="9.125" style="365" customWidth="1"/>
    <col min="5" max="5" width="13.125" style="365" customWidth="1"/>
    <col min="6" max="6" width="13.75390625" style="365" customWidth="1"/>
    <col min="7" max="7" width="11.00390625" style="365" customWidth="1"/>
    <col min="8" max="8" width="14.375" style="365" customWidth="1"/>
    <col min="9" max="9" width="9.125" style="365" customWidth="1"/>
    <col min="10" max="10" width="15.125" style="365" customWidth="1"/>
    <col min="11" max="11" width="24.125" style="365" customWidth="1"/>
    <col min="12" max="12" width="19.75390625" style="365" bestFit="1" customWidth="1"/>
    <col min="13" max="16384" width="9.125" style="365" customWidth="1"/>
  </cols>
  <sheetData>
    <row r="1" spans="1:11" ht="12.75">
      <c r="A1" s="376" t="s">
        <v>406</v>
      </c>
      <c r="B1" s="376"/>
      <c r="C1" s="376"/>
      <c r="D1" s="376"/>
      <c r="E1" s="376"/>
      <c r="F1" s="376"/>
      <c r="G1" s="376"/>
      <c r="H1" s="376"/>
      <c r="I1" s="376"/>
      <c r="J1" s="376"/>
      <c r="K1" s="65"/>
    </row>
    <row r="2" spans="1:11" ht="38.25">
      <c r="A2" s="390" t="s">
        <v>0</v>
      </c>
      <c r="B2" s="390"/>
      <c r="C2" s="357" t="s">
        <v>7</v>
      </c>
      <c r="D2" s="357" t="s">
        <v>1</v>
      </c>
      <c r="E2" s="357" t="s">
        <v>8</v>
      </c>
      <c r="F2" s="357" t="s">
        <v>2</v>
      </c>
      <c r="G2" s="357" t="s">
        <v>9</v>
      </c>
      <c r="H2" s="357" t="s">
        <v>3</v>
      </c>
      <c r="I2" s="357" t="s">
        <v>10</v>
      </c>
      <c r="J2" s="357" t="s">
        <v>4</v>
      </c>
      <c r="K2" s="188" t="s">
        <v>24</v>
      </c>
    </row>
    <row r="3" spans="1:11" ht="12.75">
      <c r="A3" s="401" t="s">
        <v>14</v>
      </c>
      <c r="B3" s="392"/>
      <c r="C3" s="189" t="s">
        <v>15</v>
      </c>
      <c r="D3" s="190" t="s">
        <v>16</v>
      </c>
      <c r="E3" s="191" t="s">
        <v>17</v>
      </c>
      <c r="F3" s="191" t="s">
        <v>18</v>
      </c>
      <c r="G3" s="192" t="s">
        <v>19</v>
      </c>
      <c r="H3" s="193" t="s">
        <v>20</v>
      </c>
      <c r="I3" s="194" t="s">
        <v>21</v>
      </c>
      <c r="J3" s="195" t="s">
        <v>22</v>
      </c>
      <c r="K3" s="197">
        <v>11</v>
      </c>
    </row>
    <row r="4" spans="1:11" ht="12.75">
      <c r="A4" s="173">
        <v>1</v>
      </c>
      <c r="B4" s="49" t="s">
        <v>373</v>
      </c>
      <c r="C4" s="176">
        <v>10000</v>
      </c>
      <c r="D4" s="176" t="s">
        <v>5</v>
      </c>
      <c r="E4" s="177"/>
      <c r="F4" s="198"/>
      <c r="G4" s="169">
        <f>ROUND(F4*(1+(I4/100)),2)</f>
        <v>0</v>
      </c>
      <c r="H4" s="170">
        <f>C4*F4</f>
        <v>0</v>
      </c>
      <c r="I4" s="178">
        <v>8</v>
      </c>
      <c r="J4" s="170">
        <f>H4+H4*I4/100</f>
        <v>0</v>
      </c>
      <c r="K4" s="174"/>
    </row>
    <row r="5" spans="1:11" ht="38.25">
      <c r="A5" s="173">
        <v>2</v>
      </c>
      <c r="B5" s="49" t="s">
        <v>374</v>
      </c>
      <c r="C5" s="176">
        <v>120</v>
      </c>
      <c r="D5" s="176" t="s">
        <v>375</v>
      </c>
      <c r="E5" s="177"/>
      <c r="F5" s="198"/>
      <c r="G5" s="169">
        <f>ROUND(F5*(1+(I5/100)),2)</f>
        <v>0</v>
      </c>
      <c r="H5" s="170">
        <f>C5*F5</f>
        <v>0</v>
      </c>
      <c r="I5" s="178">
        <v>23</v>
      </c>
      <c r="J5" s="170">
        <f>H5+H5*I5/100</f>
        <v>0</v>
      </c>
      <c r="K5" s="174"/>
    </row>
    <row r="6" spans="1:11" ht="12.75">
      <c r="A6" s="179"/>
      <c r="B6" s="179"/>
      <c r="C6" s="180"/>
      <c r="D6" s="181"/>
      <c r="E6" s="182"/>
      <c r="F6" s="393" t="s">
        <v>12</v>
      </c>
      <c r="G6" s="393"/>
      <c r="H6" s="183">
        <f>SUM(H4:H5)</f>
        <v>0</v>
      </c>
      <c r="I6" s="182"/>
      <c r="J6" s="183">
        <f>SUM(J4:J5)</f>
        <v>0</v>
      </c>
      <c r="K6" s="65"/>
    </row>
    <row r="7" spans="1:11" ht="12.75">
      <c r="A7" s="65" t="s">
        <v>11</v>
      </c>
      <c r="B7" s="65"/>
      <c r="C7" s="65"/>
      <c r="D7" s="65"/>
      <c r="E7" s="66"/>
      <c r="F7" s="204"/>
      <c r="G7" s="84"/>
      <c r="H7" s="66"/>
      <c r="I7" s="66"/>
      <c r="J7" s="66"/>
      <c r="K7" s="65"/>
    </row>
    <row r="8" spans="1:11" ht="12.75">
      <c r="A8" s="65"/>
      <c r="B8" s="65"/>
      <c r="C8" s="65"/>
      <c r="D8" s="65"/>
      <c r="E8" s="66"/>
      <c r="F8" s="204"/>
      <c r="G8" s="84"/>
      <c r="H8" s="66"/>
      <c r="I8" s="66"/>
      <c r="J8" s="66"/>
      <c r="K8" s="65"/>
    </row>
    <row r="9" spans="1:11" ht="25.5">
      <c r="A9" s="367" t="s">
        <v>26</v>
      </c>
      <c r="B9" s="463" t="s">
        <v>30</v>
      </c>
      <c r="C9" s="463"/>
      <c r="D9" s="463"/>
      <c r="E9" s="463"/>
      <c r="F9" s="367" t="s">
        <v>27</v>
      </c>
      <c r="G9" s="464" t="s">
        <v>28</v>
      </c>
      <c r="H9" s="464"/>
      <c r="I9" s="464"/>
      <c r="J9" s="205"/>
      <c r="K9" s="65"/>
    </row>
    <row r="10" spans="1:11" ht="12.75">
      <c r="A10" s="366">
        <v>1</v>
      </c>
      <c r="B10" s="461" t="s">
        <v>378</v>
      </c>
      <c r="C10" s="461"/>
      <c r="D10" s="461"/>
      <c r="E10" s="461"/>
      <c r="F10" s="177" t="s">
        <v>29</v>
      </c>
      <c r="G10" s="458"/>
      <c r="H10" s="459"/>
      <c r="I10" s="460"/>
      <c r="J10" s="205"/>
      <c r="K10" s="65"/>
    </row>
    <row r="11" spans="1:11" ht="24" customHeight="1">
      <c r="A11" s="366">
        <v>2</v>
      </c>
      <c r="B11" s="462" t="s">
        <v>379</v>
      </c>
      <c r="C11" s="462"/>
      <c r="D11" s="462"/>
      <c r="E11" s="462"/>
      <c r="F11" s="177" t="s">
        <v>29</v>
      </c>
      <c r="G11" s="455"/>
      <c r="H11" s="455"/>
      <c r="I11" s="455"/>
      <c r="J11" s="205"/>
      <c r="K11" s="65"/>
    </row>
    <row r="12" spans="1:11" ht="12.75" customHeight="1">
      <c r="A12" s="366">
        <v>3</v>
      </c>
      <c r="B12" s="461" t="s">
        <v>380</v>
      </c>
      <c r="C12" s="461"/>
      <c r="D12" s="461"/>
      <c r="E12" s="461"/>
      <c r="F12" s="177" t="s">
        <v>29</v>
      </c>
      <c r="G12" s="455"/>
      <c r="H12" s="455"/>
      <c r="I12" s="455"/>
      <c r="J12" s="205"/>
      <c r="K12" s="65"/>
    </row>
    <row r="13" spans="1:11" ht="12.75" customHeight="1">
      <c r="A13" s="366">
        <v>4</v>
      </c>
      <c r="B13" s="461" t="s">
        <v>381</v>
      </c>
      <c r="C13" s="461"/>
      <c r="D13" s="461"/>
      <c r="E13" s="461"/>
      <c r="F13" s="177" t="s">
        <v>29</v>
      </c>
      <c r="G13" s="455"/>
      <c r="H13" s="455"/>
      <c r="I13" s="455"/>
      <c r="J13" s="205"/>
      <c r="K13" s="65"/>
    </row>
    <row r="14" spans="1:11" ht="12.75" customHeight="1">
      <c r="A14" s="366">
        <v>5</v>
      </c>
      <c r="B14" s="461" t="s">
        <v>382</v>
      </c>
      <c r="C14" s="461"/>
      <c r="D14" s="461"/>
      <c r="E14" s="461"/>
      <c r="F14" s="177" t="s">
        <v>29</v>
      </c>
      <c r="G14" s="455"/>
      <c r="H14" s="455"/>
      <c r="I14" s="455"/>
      <c r="J14" s="205"/>
      <c r="K14" s="65"/>
    </row>
    <row r="15" spans="1:11" ht="12.75" customHeight="1">
      <c r="A15" s="366">
        <v>6</v>
      </c>
      <c r="B15" s="461" t="s">
        <v>383</v>
      </c>
      <c r="C15" s="461"/>
      <c r="D15" s="461"/>
      <c r="E15" s="461"/>
      <c r="F15" s="177" t="s">
        <v>29</v>
      </c>
      <c r="G15" s="455"/>
      <c r="H15" s="455"/>
      <c r="I15" s="455"/>
      <c r="J15" s="205"/>
      <c r="K15" s="65"/>
    </row>
    <row r="16" spans="1:12" ht="12.75" customHeight="1">
      <c r="A16" s="366">
        <v>7</v>
      </c>
      <c r="B16" s="461" t="s">
        <v>384</v>
      </c>
      <c r="C16" s="461"/>
      <c r="D16" s="461"/>
      <c r="E16" s="461"/>
      <c r="F16" s="177" t="s">
        <v>29</v>
      </c>
      <c r="G16" s="455"/>
      <c r="H16" s="455"/>
      <c r="I16" s="455"/>
      <c r="J16" s="205"/>
      <c r="K16" s="368"/>
      <c r="L16" s="369"/>
    </row>
    <row r="17" spans="1:12" ht="12.75">
      <c r="A17" s="366">
        <v>8</v>
      </c>
      <c r="B17" s="461" t="s">
        <v>376</v>
      </c>
      <c r="C17" s="461"/>
      <c r="D17" s="461"/>
      <c r="E17" s="461"/>
      <c r="F17" s="177" t="s">
        <v>29</v>
      </c>
      <c r="G17" s="455"/>
      <c r="H17" s="455"/>
      <c r="I17" s="455"/>
      <c r="J17" s="205"/>
      <c r="K17" s="368"/>
      <c r="L17" s="369"/>
    </row>
    <row r="18" spans="1:12" ht="12.75" customHeight="1">
      <c r="A18" s="366">
        <v>9</v>
      </c>
      <c r="B18" s="461" t="s">
        <v>385</v>
      </c>
      <c r="C18" s="461"/>
      <c r="D18" s="461"/>
      <c r="E18" s="461"/>
      <c r="F18" s="177" t="s">
        <v>29</v>
      </c>
      <c r="G18" s="455"/>
      <c r="H18" s="455"/>
      <c r="I18" s="455"/>
      <c r="J18" s="205"/>
      <c r="K18" s="368"/>
      <c r="L18" s="369"/>
    </row>
    <row r="19" spans="1:11" ht="12.75">
      <c r="A19" s="366">
        <v>10</v>
      </c>
      <c r="B19" s="454" t="s">
        <v>386</v>
      </c>
      <c r="C19" s="454"/>
      <c r="D19" s="454"/>
      <c r="E19" s="454"/>
      <c r="F19" s="177" t="s">
        <v>29</v>
      </c>
      <c r="G19" s="455"/>
      <c r="H19" s="455"/>
      <c r="I19" s="455"/>
      <c r="J19" s="205"/>
      <c r="K19" s="65"/>
    </row>
    <row r="20" spans="1:11" ht="24" customHeight="1">
      <c r="A20" s="366">
        <v>11</v>
      </c>
      <c r="B20" s="456" t="s">
        <v>387</v>
      </c>
      <c r="C20" s="456"/>
      <c r="D20" s="456"/>
      <c r="E20" s="456"/>
      <c r="F20" s="177" t="s">
        <v>29</v>
      </c>
      <c r="G20" s="455"/>
      <c r="H20" s="455"/>
      <c r="I20" s="455"/>
      <c r="J20" s="205"/>
      <c r="K20" s="65"/>
    </row>
    <row r="21" spans="1:11" ht="22.5" customHeight="1">
      <c r="A21" s="366">
        <v>12</v>
      </c>
      <c r="B21" s="457" t="s">
        <v>377</v>
      </c>
      <c r="C21" s="457"/>
      <c r="D21" s="457"/>
      <c r="E21" s="457"/>
      <c r="F21" s="177" t="s">
        <v>29</v>
      </c>
      <c r="G21" s="458"/>
      <c r="H21" s="459"/>
      <c r="I21" s="460"/>
      <c r="J21" s="205"/>
      <c r="K21" s="65"/>
    </row>
    <row r="22" spans="5:11" s="65" customFormat="1" ht="12.75">
      <c r="E22" s="66"/>
      <c r="F22" s="66"/>
      <c r="G22" s="66"/>
      <c r="H22" s="66"/>
      <c r="I22" s="66"/>
      <c r="J22" s="66"/>
      <c r="K22" s="66"/>
    </row>
    <row r="23" spans="1:11" s="65" customFormat="1" ht="12.75">
      <c r="A23" s="65" t="s">
        <v>11</v>
      </c>
      <c r="E23" s="66"/>
      <c r="F23" s="200"/>
      <c r="G23" s="84"/>
      <c r="H23" s="66"/>
      <c r="I23" s="66"/>
      <c r="J23" s="66"/>
      <c r="K23" s="66"/>
    </row>
    <row r="24" spans="1:11" s="65" customFormat="1" ht="12.75">
      <c r="A24" s="85" t="s">
        <v>6</v>
      </c>
      <c r="B24" s="85"/>
      <c r="C24" s="85"/>
      <c r="D24" s="85"/>
      <c r="E24" s="85"/>
      <c r="F24" s="66"/>
      <c r="I24" s="87"/>
      <c r="J24" s="87"/>
      <c r="K24" s="66"/>
    </row>
    <row r="25" spans="1:11" s="65" customFormat="1" ht="12.75">
      <c r="A25" s="91" t="s">
        <v>13</v>
      </c>
      <c r="E25" s="66"/>
      <c r="F25" s="66"/>
      <c r="G25" s="66"/>
      <c r="H25" s="66"/>
      <c r="I25" s="66"/>
      <c r="J25" s="66"/>
      <c r="K25" s="66"/>
    </row>
    <row r="26" spans="1:11" s="65" customFormat="1" ht="12.75">
      <c r="A26" s="91"/>
      <c r="E26" s="66"/>
      <c r="F26" s="66"/>
      <c r="G26" s="66"/>
      <c r="I26" s="66"/>
      <c r="J26" s="66" t="s">
        <v>291</v>
      </c>
      <c r="K26" s="66"/>
    </row>
    <row r="27" spans="1:11" ht="12.75">
      <c r="A27" s="186"/>
      <c r="B27" s="65"/>
      <c r="C27" s="65"/>
      <c r="D27" s="65"/>
      <c r="E27" s="66"/>
      <c r="F27" s="66"/>
      <c r="G27" s="66"/>
      <c r="H27" s="66"/>
      <c r="I27" s="66"/>
      <c r="J27" s="66"/>
      <c r="K27" s="65"/>
    </row>
    <row r="28" spans="1:11" ht="12.75">
      <c r="A28" s="65"/>
      <c r="B28" s="65"/>
      <c r="C28" s="65"/>
      <c r="D28" s="65"/>
      <c r="E28" s="66"/>
      <c r="F28" s="66"/>
      <c r="G28" s="66"/>
      <c r="H28" s="66"/>
      <c r="I28" s="66"/>
      <c r="J28" s="66"/>
      <c r="K28" s="65"/>
    </row>
    <row r="29" spans="1:11" ht="12.75">
      <c r="A29" s="65"/>
      <c r="B29" s="65"/>
      <c r="C29" s="65"/>
      <c r="D29" s="65"/>
      <c r="E29" s="66"/>
      <c r="F29" s="66"/>
      <c r="G29" s="66"/>
      <c r="H29" s="66"/>
      <c r="I29" s="66"/>
      <c r="J29" s="66"/>
      <c r="K29" s="65"/>
    </row>
    <row r="30" spans="1:11" ht="12.75">
      <c r="A30" s="47"/>
      <c r="B30" s="47"/>
      <c r="C30" s="47"/>
      <c r="D30" s="47"/>
      <c r="E30" s="40"/>
      <c r="F30" s="40"/>
      <c r="G30" s="40"/>
      <c r="H30" s="40"/>
      <c r="I30" s="40"/>
      <c r="J30" s="40"/>
      <c r="K30" s="47"/>
    </row>
    <row r="31" spans="1:11" ht="12.75">
      <c r="A31" s="47"/>
      <c r="B31" s="47"/>
      <c r="C31" s="47"/>
      <c r="D31" s="47"/>
      <c r="E31" s="40"/>
      <c r="F31" s="40"/>
      <c r="G31" s="40"/>
      <c r="H31" s="40"/>
      <c r="I31" s="40"/>
      <c r="J31" s="40"/>
      <c r="K31" s="47"/>
    </row>
    <row r="32" spans="1:11" ht="12.75">
      <c r="A32" s="47"/>
      <c r="B32" s="47"/>
      <c r="C32" s="47"/>
      <c r="D32" s="47"/>
      <c r="E32" s="40"/>
      <c r="F32" s="40"/>
      <c r="G32" s="40"/>
      <c r="H32" s="40"/>
      <c r="I32" s="40"/>
      <c r="J32" s="40"/>
      <c r="K32" s="47"/>
    </row>
  </sheetData>
  <sheetProtection/>
  <mergeCells count="30">
    <mergeCell ref="A1:J1"/>
    <mergeCell ref="A2:B2"/>
    <mergeCell ref="A3:B3"/>
    <mergeCell ref="F6:G6"/>
    <mergeCell ref="B9:E9"/>
    <mergeCell ref="G9:I9"/>
    <mergeCell ref="B10:E10"/>
    <mergeCell ref="G10:I10"/>
    <mergeCell ref="B11:E11"/>
    <mergeCell ref="G11:I11"/>
    <mergeCell ref="B12:E12"/>
    <mergeCell ref="G12:I12"/>
    <mergeCell ref="B13:E13"/>
    <mergeCell ref="G13:I13"/>
    <mergeCell ref="B14:E14"/>
    <mergeCell ref="G14:I14"/>
    <mergeCell ref="B15:E15"/>
    <mergeCell ref="G15:I15"/>
    <mergeCell ref="B16:E16"/>
    <mergeCell ref="G16:I16"/>
    <mergeCell ref="B17:E17"/>
    <mergeCell ref="G17:I17"/>
    <mergeCell ref="B18:E18"/>
    <mergeCell ref="G18:I18"/>
    <mergeCell ref="B19:E19"/>
    <mergeCell ref="G19:I19"/>
    <mergeCell ref="B20:E20"/>
    <mergeCell ref="G20:I20"/>
    <mergeCell ref="B21:E21"/>
    <mergeCell ref="G21:I21"/>
  </mergeCells>
  <printOptions/>
  <pageMargins left="0.7" right="0.7" top="0.75" bottom="0.75" header="0.3" footer="0.3"/>
  <pageSetup horizontalDpi="600" verticalDpi="600" orientation="landscape" paperSize="9" scale="82" r:id="rId1"/>
  <headerFooter>
    <oddHeader>&amp;LZP/28/2020&amp;CFormularz asortymentowo-cenowy&amp;RZałącznik nr 2 do SIWZ</oddHeader>
  </headerFooter>
</worksheet>
</file>

<file path=xl/worksheets/sheet3.xml><?xml version="1.0" encoding="utf-8"?>
<worksheet xmlns="http://schemas.openxmlformats.org/spreadsheetml/2006/main" xmlns:r="http://schemas.openxmlformats.org/officeDocument/2006/relationships">
  <dimension ref="A1:L34"/>
  <sheetViews>
    <sheetView zoomScale="90" zoomScaleNormal="90" zoomScaleSheetLayoutView="80" zoomScalePageLayoutView="95" workbookViewId="0" topLeftCell="A1">
      <selection activeCell="F34" sqref="F34"/>
    </sheetView>
  </sheetViews>
  <sheetFormatPr defaultColWidth="9.00390625" defaultRowHeight="12.75"/>
  <cols>
    <col min="1" max="1" width="8.25390625" style="47" customWidth="1"/>
    <col min="2" max="2" width="31.75390625" style="47" customWidth="1"/>
    <col min="3" max="3" width="11.00390625" style="47" customWidth="1"/>
    <col min="4" max="4" width="7.875" style="47" customWidth="1"/>
    <col min="5" max="5" width="12.75390625" style="40" customWidth="1"/>
    <col min="6" max="6" width="13.75390625" style="40" customWidth="1"/>
    <col min="7" max="7" width="11.875" style="40" customWidth="1"/>
    <col min="8" max="8" width="16.125" style="40" customWidth="1"/>
    <col min="9" max="9" width="5.75390625" style="40" customWidth="1"/>
    <col min="10" max="10" width="14.875" style="40" customWidth="1"/>
    <col min="11" max="11" width="10.125" style="40" customWidth="1"/>
    <col min="12" max="12" width="19.375" style="47" customWidth="1"/>
    <col min="13" max="16384" width="9.125" style="47" customWidth="1"/>
  </cols>
  <sheetData>
    <row r="1" spans="1:11" s="65" customFormat="1" ht="12.75">
      <c r="A1" s="376" t="s">
        <v>325</v>
      </c>
      <c r="B1" s="376"/>
      <c r="C1" s="376"/>
      <c r="D1" s="376"/>
      <c r="E1" s="376"/>
      <c r="F1" s="376"/>
      <c r="G1" s="376"/>
      <c r="H1" s="376"/>
      <c r="I1" s="376"/>
      <c r="J1" s="376"/>
      <c r="K1" s="187"/>
    </row>
    <row r="2" spans="1:12" s="16" customFormat="1" ht="51">
      <c r="A2" s="377" t="s">
        <v>0</v>
      </c>
      <c r="B2" s="377"/>
      <c r="C2" s="41" t="s">
        <v>7</v>
      </c>
      <c r="D2" s="41" t="s">
        <v>1</v>
      </c>
      <c r="E2" s="42" t="s">
        <v>8</v>
      </c>
      <c r="F2" s="41" t="s">
        <v>2</v>
      </c>
      <c r="G2" s="41" t="s">
        <v>9</v>
      </c>
      <c r="H2" s="41" t="s">
        <v>3</v>
      </c>
      <c r="I2" s="41" t="s">
        <v>10</v>
      </c>
      <c r="J2" s="41" t="s">
        <v>4</v>
      </c>
      <c r="K2" s="41" t="s">
        <v>23</v>
      </c>
      <c r="L2" s="43" t="s">
        <v>24</v>
      </c>
    </row>
    <row r="3" spans="1:12" s="18" customFormat="1" ht="12">
      <c r="A3" s="378" t="s">
        <v>14</v>
      </c>
      <c r="B3" s="379"/>
      <c r="C3" s="93" t="s">
        <v>15</v>
      </c>
      <c r="D3" s="94" t="s">
        <v>16</v>
      </c>
      <c r="E3" s="95" t="s">
        <v>17</v>
      </c>
      <c r="F3" s="95" t="s">
        <v>18</v>
      </c>
      <c r="G3" s="96" t="s">
        <v>19</v>
      </c>
      <c r="H3" s="97" t="s">
        <v>20</v>
      </c>
      <c r="I3" s="98" t="s">
        <v>21</v>
      </c>
      <c r="J3" s="99" t="s">
        <v>22</v>
      </c>
      <c r="K3" s="100">
        <v>10</v>
      </c>
      <c r="L3" s="101">
        <v>11</v>
      </c>
    </row>
    <row r="4" spans="1:12" s="18" customFormat="1" ht="181.5" customHeight="1">
      <c r="A4" s="6">
        <v>1</v>
      </c>
      <c r="B4" s="49" t="s">
        <v>293</v>
      </c>
      <c r="C4" s="343">
        <v>100</v>
      </c>
      <c r="D4" s="50" t="s">
        <v>25</v>
      </c>
      <c r="E4" s="21"/>
      <c r="F4" s="44"/>
      <c r="G4" s="22">
        <f>ROUND(F4*(1+(I4/100)),2)</f>
        <v>0</v>
      </c>
      <c r="H4" s="23">
        <f>C4*F4</f>
        <v>0</v>
      </c>
      <c r="I4" s="24">
        <v>8</v>
      </c>
      <c r="J4" s="23">
        <f>H4+H4*I4/100</f>
        <v>0</v>
      </c>
      <c r="K4" s="25">
        <v>50</v>
      </c>
      <c r="L4" s="17"/>
    </row>
    <row r="5" spans="1:12" s="16" customFormat="1" ht="180.75" customHeight="1">
      <c r="A5" s="6">
        <v>2</v>
      </c>
      <c r="B5" s="49" t="s">
        <v>294</v>
      </c>
      <c r="C5" s="343">
        <v>300</v>
      </c>
      <c r="D5" s="50" t="s">
        <v>25</v>
      </c>
      <c r="E5" s="21"/>
      <c r="F5" s="44"/>
      <c r="G5" s="22">
        <f aca="true" t="shared" si="0" ref="G5:G16">ROUND(F5*(1+(I5/100)),2)</f>
        <v>0</v>
      </c>
      <c r="H5" s="23">
        <f aca="true" t="shared" si="1" ref="H5:H16">C5*F5</f>
        <v>0</v>
      </c>
      <c r="I5" s="24">
        <v>8</v>
      </c>
      <c r="J5" s="23">
        <f aca="true" t="shared" si="2" ref="J5:J16">H5+H5*I5/100</f>
        <v>0</v>
      </c>
      <c r="K5" s="25">
        <v>50</v>
      </c>
      <c r="L5" s="17"/>
    </row>
    <row r="6" spans="1:12" s="16" customFormat="1" ht="108" customHeight="1">
      <c r="A6" s="6">
        <v>3</v>
      </c>
      <c r="B6" s="49" t="s">
        <v>295</v>
      </c>
      <c r="C6" s="343">
        <v>80</v>
      </c>
      <c r="D6" s="50" t="s">
        <v>5</v>
      </c>
      <c r="E6" s="21"/>
      <c r="F6" s="44"/>
      <c r="G6" s="22">
        <f t="shared" si="0"/>
        <v>0</v>
      </c>
      <c r="H6" s="23">
        <f t="shared" si="1"/>
        <v>0</v>
      </c>
      <c r="I6" s="24">
        <v>8</v>
      </c>
      <c r="J6" s="23">
        <f t="shared" si="2"/>
        <v>0</v>
      </c>
      <c r="K6" s="25">
        <v>1</v>
      </c>
      <c r="L6" s="17"/>
    </row>
    <row r="7" spans="1:12" s="16" customFormat="1" ht="50.25" customHeight="1">
      <c r="A7" s="6">
        <v>4</v>
      </c>
      <c r="B7" s="51" t="s">
        <v>53</v>
      </c>
      <c r="C7" s="343">
        <v>10</v>
      </c>
      <c r="D7" s="50" t="s">
        <v>5</v>
      </c>
      <c r="E7" s="21"/>
      <c r="F7" s="44"/>
      <c r="G7" s="22">
        <f t="shared" si="0"/>
        <v>0</v>
      </c>
      <c r="H7" s="23">
        <f t="shared" si="1"/>
        <v>0</v>
      </c>
      <c r="I7" s="24">
        <v>8</v>
      </c>
      <c r="J7" s="23">
        <f t="shared" si="2"/>
        <v>0</v>
      </c>
      <c r="K7" s="25">
        <v>1</v>
      </c>
      <c r="L7" s="17"/>
    </row>
    <row r="8" spans="1:12" s="16" customFormat="1" ht="45" customHeight="1">
      <c r="A8" s="6">
        <v>5</v>
      </c>
      <c r="B8" s="51" t="s">
        <v>54</v>
      </c>
      <c r="C8" s="343">
        <v>30</v>
      </c>
      <c r="D8" s="50" t="s">
        <v>5</v>
      </c>
      <c r="E8" s="21"/>
      <c r="F8" s="44"/>
      <c r="G8" s="22">
        <f t="shared" si="0"/>
        <v>0</v>
      </c>
      <c r="H8" s="23">
        <f t="shared" si="1"/>
        <v>0</v>
      </c>
      <c r="I8" s="24">
        <v>8</v>
      </c>
      <c r="J8" s="23">
        <f t="shared" si="2"/>
        <v>0</v>
      </c>
      <c r="K8" s="25">
        <v>1</v>
      </c>
      <c r="L8" s="17"/>
    </row>
    <row r="9" spans="1:12" s="16" customFormat="1" ht="58.5" customHeight="1">
      <c r="A9" s="6">
        <v>6</v>
      </c>
      <c r="B9" s="49" t="s">
        <v>55</v>
      </c>
      <c r="C9" s="343">
        <v>30</v>
      </c>
      <c r="D9" s="50" t="s">
        <v>5</v>
      </c>
      <c r="E9" s="21"/>
      <c r="F9" s="44"/>
      <c r="G9" s="22">
        <f t="shared" si="0"/>
        <v>0</v>
      </c>
      <c r="H9" s="23">
        <f t="shared" si="1"/>
        <v>0</v>
      </c>
      <c r="I9" s="24">
        <v>8</v>
      </c>
      <c r="J9" s="23">
        <f t="shared" si="2"/>
        <v>0</v>
      </c>
      <c r="K9" s="25">
        <v>1</v>
      </c>
      <c r="L9" s="17"/>
    </row>
    <row r="10" spans="1:12" s="16" customFormat="1" ht="46.5" customHeight="1">
      <c r="A10" s="6">
        <v>7</v>
      </c>
      <c r="B10" s="49" t="s">
        <v>56</v>
      </c>
      <c r="C10" s="343">
        <v>10</v>
      </c>
      <c r="D10" s="50" t="s">
        <v>5</v>
      </c>
      <c r="E10" s="21"/>
      <c r="F10" s="44"/>
      <c r="G10" s="22">
        <f t="shared" si="0"/>
        <v>0</v>
      </c>
      <c r="H10" s="23">
        <f t="shared" si="1"/>
        <v>0</v>
      </c>
      <c r="I10" s="24">
        <v>8</v>
      </c>
      <c r="J10" s="23">
        <f t="shared" si="2"/>
        <v>0</v>
      </c>
      <c r="K10" s="25">
        <v>1</v>
      </c>
      <c r="L10" s="17"/>
    </row>
    <row r="11" spans="1:12" s="16" customFormat="1" ht="32.25" customHeight="1">
      <c r="A11" s="6">
        <v>8</v>
      </c>
      <c r="B11" s="51" t="s">
        <v>57</v>
      </c>
      <c r="C11" s="343">
        <v>10</v>
      </c>
      <c r="D11" s="50" t="s">
        <v>5</v>
      </c>
      <c r="E11" s="21"/>
      <c r="F11" s="44"/>
      <c r="G11" s="22">
        <f t="shared" si="0"/>
        <v>0</v>
      </c>
      <c r="H11" s="23">
        <f t="shared" si="1"/>
        <v>0</v>
      </c>
      <c r="I11" s="24">
        <v>8</v>
      </c>
      <c r="J11" s="23">
        <f t="shared" si="2"/>
        <v>0</v>
      </c>
      <c r="K11" s="25">
        <v>1</v>
      </c>
      <c r="L11" s="17"/>
    </row>
    <row r="12" spans="1:12" s="16" customFormat="1" ht="68.25" customHeight="1">
      <c r="A12" s="6">
        <v>9</v>
      </c>
      <c r="B12" s="52" t="s">
        <v>58</v>
      </c>
      <c r="C12" s="343">
        <v>6</v>
      </c>
      <c r="D12" s="50" t="s">
        <v>5</v>
      </c>
      <c r="E12" s="21"/>
      <c r="F12" s="44"/>
      <c r="G12" s="22">
        <f t="shared" si="0"/>
        <v>0</v>
      </c>
      <c r="H12" s="23">
        <f t="shared" si="1"/>
        <v>0</v>
      </c>
      <c r="I12" s="24">
        <v>8</v>
      </c>
      <c r="J12" s="23">
        <f t="shared" si="2"/>
        <v>0</v>
      </c>
      <c r="K12" s="25">
        <v>1</v>
      </c>
      <c r="L12" s="17"/>
    </row>
    <row r="13" spans="1:12" s="16" customFormat="1" ht="55.5" customHeight="1">
      <c r="A13" s="6">
        <v>10</v>
      </c>
      <c r="B13" s="52" t="s">
        <v>59</v>
      </c>
      <c r="C13" s="343">
        <v>2</v>
      </c>
      <c r="D13" s="50" t="s">
        <v>5</v>
      </c>
      <c r="E13" s="21"/>
      <c r="F13" s="44"/>
      <c r="G13" s="22">
        <f t="shared" si="0"/>
        <v>0</v>
      </c>
      <c r="H13" s="23">
        <f t="shared" si="1"/>
        <v>0</v>
      </c>
      <c r="I13" s="24">
        <v>8</v>
      </c>
      <c r="J13" s="23">
        <f t="shared" si="2"/>
        <v>0</v>
      </c>
      <c r="K13" s="25">
        <v>1</v>
      </c>
      <c r="L13" s="17"/>
    </row>
    <row r="14" spans="1:12" s="16" customFormat="1" ht="55.5" customHeight="1">
      <c r="A14" s="6">
        <v>11</v>
      </c>
      <c r="B14" s="52" t="s">
        <v>60</v>
      </c>
      <c r="C14" s="343">
        <v>4</v>
      </c>
      <c r="D14" s="50" t="s">
        <v>5</v>
      </c>
      <c r="E14" s="21"/>
      <c r="F14" s="44"/>
      <c r="G14" s="22">
        <f t="shared" si="0"/>
        <v>0</v>
      </c>
      <c r="H14" s="23">
        <f t="shared" si="1"/>
        <v>0</v>
      </c>
      <c r="I14" s="24">
        <v>8</v>
      </c>
      <c r="J14" s="23">
        <f t="shared" si="2"/>
        <v>0</v>
      </c>
      <c r="K14" s="25">
        <v>1</v>
      </c>
      <c r="L14" s="17"/>
    </row>
    <row r="15" spans="1:12" s="16" customFormat="1" ht="30" customHeight="1">
      <c r="A15" s="6">
        <v>12</v>
      </c>
      <c r="B15" s="52" t="s">
        <v>61</v>
      </c>
      <c r="C15" s="343">
        <v>10</v>
      </c>
      <c r="D15" s="50" t="s">
        <v>25</v>
      </c>
      <c r="E15" s="21"/>
      <c r="F15" s="44"/>
      <c r="G15" s="22">
        <f t="shared" si="0"/>
        <v>0</v>
      </c>
      <c r="H15" s="23">
        <f t="shared" si="1"/>
        <v>0</v>
      </c>
      <c r="I15" s="24">
        <v>8</v>
      </c>
      <c r="J15" s="23">
        <f t="shared" si="2"/>
        <v>0</v>
      </c>
      <c r="K15" s="25">
        <v>100</v>
      </c>
      <c r="L15" s="17"/>
    </row>
    <row r="16" spans="1:12" s="16" customFormat="1" ht="36" customHeight="1">
      <c r="A16" s="6">
        <v>13</v>
      </c>
      <c r="B16" s="52" t="s">
        <v>62</v>
      </c>
      <c r="C16" s="343">
        <v>10</v>
      </c>
      <c r="D16" s="50" t="s">
        <v>5</v>
      </c>
      <c r="E16" s="21"/>
      <c r="F16" s="44"/>
      <c r="G16" s="22">
        <f t="shared" si="0"/>
        <v>0</v>
      </c>
      <c r="H16" s="23">
        <f t="shared" si="1"/>
        <v>0</v>
      </c>
      <c r="I16" s="24">
        <v>8</v>
      </c>
      <c r="J16" s="23">
        <f t="shared" si="2"/>
        <v>0</v>
      </c>
      <c r="K16" s="25">
        <v>1</v>
      </c>
      <c r="L16" s="17"/>
    </row>
    <row r="17" spans="1:12" s="54" customFormat="1" ht="12.75">
      <c r="A17" s="30"/>
      <c r="B17" s="30"/>
      <c r="C17" s="31"/>
      <c r="D17" s="32"/>
      <c r="E17" s="53"/>
      <c r="F17" s="380" t="s">
        <v>12</v>
      </c>
      <c r="G17" s="380"/>
      <c r="H17" s="46">
        <f>SUM(H4:H16)</f>
        <v>0</v>
      </c>
      <c r="I17" s="53"/>
      <c r="J17" s="46">
        <f>SUM(J4:J16)</f>
        <v>0</v>
      </c>
      <c r="K17" s="34"/>
      <c r="L17" s="47"/>
    </row>
    <row r="18" spans="1:11" s="56" customFormat="1" ht="12">
      <c r="A18" s="56" t="s">
        <v>11</v>
      </c>
      <c r="E18" s="57"/>
      <c r="F18" s="58"/>
      <c r="G18" s="59"/>
      <c r="H18" s="57"/>
      <c r="I18" s="57"/>
      <c r="J18" s="57"/>
      <c r="K18" s="57"/>
    </row>
    <row r="19" spans="1:11" s="56" customFormat="1" ht="12">
      <c r="A19" s="60" t="s">
        <v>6</v>
      </c>
      <c r="B19" s="60"/>
      <c r="C19" s="60"/>
      <c r="D19" s="60"/>
      <c r="E19" s="60"/>
      <c r="F19" s="57"/>
      <c r="I19" s="62"/>
      <c r="J19" s="62"/>
      <c r="K19" s="57"/>
    </row>
    <row r="20" spans="1:11" s="56" customFormat="1" ht="12">
      <c r="A20" s="68" t="s">
        <v>13</v>
      </c>
      <c r="E20" s="57"/>
      <c r="F20" s="57"/>
      <c r="G20" s="57"/>
      <c r="H20" s="57"/>
      <c r="I20" s="57"/>
      <c r="J20" s="57"/>
      <c r="K20" s="57"/>
    </row>
    <row r="21" spans="1:12" s="36" customFormat="1" ht="12.75">
      <c r="A21" s="39"/>
      <c r="E21" s="38"/>
      <c r="F21" s="38"/>
      <c r="G21" s="38"/>
      <c r="H21" s="38"/>
      <c r="I21" s="38"/>
      <c r="J21" s="38"/>
      <c r="K21" s="40"/>
      <c r="L21" s="47"/>
    </row>
    <row r="22" spans="5:12" s="36" customFormat="1" ht="12.75">
      <c r="E22" s="38"/>
      <c r="F22" s="38"/>
      <c r="G22" s="38"/>
      <c r="H22" s="38"/>
      <c r="I22" s="38"/>
      <c r="J22" s="38" t="s">
        <v>291</v>
      </c>
      <c r="K22" s="40"/>
      <c r="L22" s="47"/>
    </row>
    <row r="23" spans="6:10" ht="12.75">
      <c r="F23" s="38"/>
      <c r="G23" s="38"/>
      <c r="H23" s="38"/>
      <c r="I23" s="38"/>
      <c r="J23" s="38"/>
    </row>
    <row r="28" ht="12.75">
      <c r="L28" s="36"/>
    </row>
    <row r="29" ht="12.75">
      <c r="L29" s="36"/>
    </row>
    <row r="30" ht="12.75">
      <c r="L30" s="36"/>
    </row>
    <row r="31" ht="12.75">
      <c r="L31" s="36"/>
    </row>
    <row r="32" ht="12.75">
      <c r="L32" s="36"/>
    </row>
    <row r="33" ht="12.75">
      <c r="L33" s="36"/>
    </row>
    <row r="34" ht="12.75">
      <c r="L34" s="36"/>
    </row>
  </sheetData>
  <sheetProtection/>
  <mergeCells count="4">
    <mergeCell ref="A1:J1"/>
    <mergeCell ref="A2:B2"/>
    <mergeCell ref="A3:B3"/>
    <mergeCell ref="F17:G17"/>
  </mergeCells>
  <printOptions/>
  <pageMargins left="0.28" right="0.26" top="1" bottom="0.51" header="0.33" footer="0.23"/>
  <pageSetup fitToHeight="0" horizontalDpi="600" verticalDpi="600" orientation="landscape" paperSize="9" scale="87" r:id="rId1"/>
  <headerFooter alignWithMargins="0">
    <oddHeader>&amp;LNr sprawy ZP/28/2020&amp;CFormularz asortymentowo-cenowy
&amp;RZałącznik nr 2 do SIWZ</oddHeader>
    <oddFooter>&amp;CStrona &amp;P z &amp;N&amp;R&amp;A</oddFooter>
  </headerFooter>
</worksheet>
</file>

<file path=xl/worksheets/sheet4.xml><?xml version="1.0" encoding="utf-8"?>
<worksheet xmlns="http://schemas.openxmlformats.org/spreadsheetml/2006/main" xmlns:r="http://schemas.openxmlformats.org/officeDocument/2006/relationships">
  <dimension ref="A1:L30"/>
  <sheetViews>
    <sheetView zoomScale="90" zoomScaleNormal="90" zoomScaleSheetLayoutView="80" zoomScalePageLayoutView="90" workbookViewId="0" topLeftCell="A1">
      <selection activeCell="U8" sqref="U8"/>
    </sheetView>
  </sheetViews>
  <sheetFormatPr defaultColWidth="9.00390625" defaultRowHeight="12.75"/>
  <cols>
    <col min="1" max="1" width="9.125" style="70" customWidth="1"/>
    <col min="2" max="2" width="33.00390625" style="70" customWidth="1"/>
    <col min="3" max="4" width="9.125" style="70" customWidth="1"/>
    <col min="5" max="5" width="11.125" style="70" customWidth="1"/>
    <col min="6" max="6" width="12.125" style="70" customWidth="1"/>
    <col min="7" max="7" width="9.75390625" style="70" customWidth="1"/>
    <col min="8" max="8" width="17.375" style="70" customWidth="1"/>
    <col min="9" max="9" width="9.125" style="70" customWidth="1"/>
    <col min="10" max="10" width="16.125" style="70" customWidth="1"/>
    <col min="11" max="11" width="9.125" style="70" customWidth="1"/>
    <col min="12" max="12" width="19.375" style="15" customWidth="1"/>
    <col min="13" max="16384" width="9.125" style="70" customWidth="1"/>
  </cols>
  <sheetData>
    <row r="1" spans="1:12" ht="12.75">
      <c r="A1" s="386" t="s">
        <v>326</v>
      </c>
      <c r="B1" s="386"/>
      <c r="C1" s="386"/>
      <c r="D1" s="386"/>
      <c r="E1" s="386"/>
      <c r="F1" s="386"/>
      <c r="G1" s="386"/>
      <c r="H1" s="386"/>
      <c r="I1" s="386"/>
      <c r="J1" s="386"/>
      <c r="K1" s="69"/>
      <c r="L1" s="65"/>
    </row>
    <row r="2" spans="1:12" ht="51">
      <c r="A2" s="387" t="s">
        <v>0</v>
      </c>
      <c r="B2" s="387"/>
      <c r="C2" s="80" t="s">
        <v>7</v>
      </c>
      <c r="D2" s="80" t="s">
        <v>1</v>
      </c>
      <c r="E2" s="80" t="s">
        <v>8</v>
      </c>
      <c r="F2" s="80" t="s">
        <v>2</v>
      </c>
      <c r="G2" s="80" t="s">
        <v>9</v>
      </c>
      <c r="H2" s="80" t="s">
        <v>3</v>
      </c>
      <c r="I2" s="80" t="s">
        <v>10</v>
      </c>
      <c r="J2" s="80" t="s">
        <v>4</v>
      </c>
      <c r="K2" s="80" t="s">
        <v>23</v>
      </c>
      <c r="L2" s="43" t="s">
        <v>24</v>
      </c>
    </row>
    <row r="3" spans="1:12" ht="12.75">
      <c r="A3" s="388" t="s">
        <v>14</v>
      </c>
      <c r="B3" s="389"/>
      <c r="C3" s="102" t="s">
        <v>15</v>
      </c>
      <c r="D3" s="103" t="s">
        <v>16</v>
      </c>
      <c r="E3" s="104" t="s">
        <v>17</v>
      </c>
      <c r="F3" s="104" t="s">
        <v>18</v>
      </c>
      <c r="G3" s="105" t="s">
        <v>19</v>
      </c>
      <c r="H3" s="106" t="s">
        <v>20</v>
      </c>
      <c r="I3" s="107" t="s">
        <v>21</v>
      </c>
      <c r="J3" s="108" t="s">
        <v>22</v>
      </c>
      <c r="K3" s="109">
        <v>10</v>
      </c>
      <c r="L3" s="101">
        <v>11</v>
      </c>
    </row>
    <row r="4" spans="1:12" ht="84.75" customHeight="1">
      <c r="A4" s="13">
        <v>1</v>
      </c>
      <c r="B4" s="71" t="s">
        <v>68</v>
      </c>
      <c r="C4" s="12">
        <v>30</v>
      </c>
      <c r="D4" s="72" t="s">
        <v>5</v>
      </c>
      <c r="E4" s="73"/>
      <c r="F4" s="81"/>
      <c r="G4" s="74">
        <f>ROUND(F4*(1+(I4/100)),2)</f>
        <v>0</v>
      </c>
      <c r="H4" s="75">
        <f>C4*F4</f>
        <v>0</v>
      </c>
      <c r="I4" s="76">
        <v>8</v>
      </c>
      <c r="J4" s="75">
        <f>H4+H4*I4/100</f>
        <v>0</v>
      </c>
      <c r="K4" s="77"/>
      <c r="L4" s="17"/>
    </row>
    <row r="5" spans="1:12" ht="100.5" customHeight="1">
      <c r="A5" s="13">
        <v>2</v>
      </c>
      <c r="B5" s="345" t="s">
        <v>336</v>
      </c>
      <c r="C5" s="346">
        <v>60</v>
      </c>
      <c r="D5" s="347" t="s">
        <v>5</v>
      </c>
      <c r="E5" s="73"/>
      <c r="F5" s="81"/>
      <c r="G5" s="74">
        <f aca="true" t="shared" si="0" ref="G5:G17">ROUND(F5*(1+(I5/100)),2)</f>
        <v>0</v>
      </c>
      <c r="H5" s="75">
        <f aca="true" t="shared" si="1" ref="H5:H17">C5*F5</f>
        <v>0</v>
      </c>
      <c r="I5" s="76">
        <v>8</v>
      </c>
      <c r="J5" s="75">
        <f>H5+H5*I5/100</f>
        <v>0</v>
      </c>
      <c r="K5" s="77"/>
      <c r="L5" s="17"/>
    </row>
    <row r="6" spans="1:12" ht="101.25" customHeight="1">
      <c r="A6" s="13">
        <v>3</v>
      </c>
      <c r="B6" s="348" t="s">
        <v>337</v>
      </c>
      <c r="C6" s="346">
        <v>60</v>
      </c>
      <c r="D6" s="347" t="s">
        <v>5</v>
      </c>
      <c r="E6" s="73"/>
      <c r="F6" s="81"/>
      <c r="G6" s="74">
        <f t="shared" si="0"/>
        <v>0</v>
      </c>
      <c r="H6" s="75">
        <f t="shared" si="1"/>
        <v>0</v>
      </c>
      <c r="I6" s="76">
        <v>8</v>
      </c>
      <c r="J6" s="75">
        <f aca="true" t="shared" si="2" ref="J6:J17">H6+H6*I6/100</f>
        <v>0</v>
      </c>
      <c r="K6" s="77"/>
      <c r="L6" s="17"/>
    </row>
    <row r="7" spans="1:12" ht="76.5">
      <c r="A7" s="13">
        <v>4</v>
      </c>
      <c r="B7" s="71" t="s">
        <v>69</v>
      </c>
      <c r="C7" s="12">
        <v>30</v>
      </c>
      <c r="D7" s="72" t="s">
        <v>5</v>
      </c>
      <c r="E7" s="73"/>
      <c r="F7" s="81"/>
      <c r="G7" s="74">
        <f t="shared" si="0"/>
        <v>0</v>
      </c>
      <c r="H7" s="75">
        <f t="shared" si="1"/>
        <v>0</v>
      </c>
      <c r="I7" s="76">
        <v>8</v>
      </c>
      <c r="J7" s="75">
        <f>H7+H7*I7/100</f>
        <v>0</v>
      </c>
      <c r="K7" s="77"/>
      <c r="L7" s="17"/>
    </row>
    <row r="8" spans="1:12" ht="102.75" customHeight="1">
      <c r="A8" s="13">
        <v>5</v>
      </c>
      <c r="B8" s="71" t="s">
        <v>70</v>
      </c>
      <c r="C8" s="12">
        <v>10</v>
      </c>
      <c r="D8" s="72" t="s">
        <v>5</v>
      </c>
      <c r="E8" s="73"/>
      <c r="F8" s="81"/>
      <c r="G8" s="74">
        <f t="shared" si="0"/>
        <v>0</v>
      </c>
      <c r="H8" s="75">
        <f t="shared" si="1"/>
        <v>0</v>
      </c>
      <c r="I8" s="76">
        <v>8</v>
      </c>
      <c r="J8" s="75">
        <f t="shared" si="2"/>
        <v>0</v>
      </c>
      <c r="K8" s="77"/>
      <c r="L8" s="17"/>
    </row>
    <row r="9" spans="1:12" ht="45.75" customHeight="1">
      <c r="A9" s="13">
        <v>6</v>
      </c>
      <c r="B9" s="78" t="s">
        <v>71</v>
      </c>
      <c r="C9" s="12">
        <v>10</v>
      </c>
      <c r="D9" s="72" t="s">
        <v>5</v>
      </c>
      <c r="E9" s="73"/>
      <c r="F9" s="81"/>
      <c r="G9" s="74">
        <f t="shared" si="0"/>
        <v>0</v>
      </c>
      <c r="H9" s="75">
        <f t="shared" si="1"/>
        <v>0</v>
      </c>
      <c r="I9" s="76">
        <v>8</v>
      </c>
      <c r="J9" s="75">
        <f t="shared" si="2"/>
        <v>0</v>
      </c>
      <c r="K9" s="77"/>
      <c r="L9" s="17"/>
    </row>
    <row r="10" spans="1:12" ht="44.25" customHeight="1">
      <c r="A10" s="13">
        <v>7</v>
      </c>
      <c r="B10" s="78" t="s">
        <v>72</v>
      </c>
      <c r="C10" s="12">
        <v>10</v>
      </c>
      <c r="D10" s="72" t="s">
        <v>5</v>
      </c>
      <c r="E10" s="73"/>
      <c r="F10" s="81"/>
      <c r="G10" s="74">
        <f t="shared" si="0"/>
        <v>0</v>
      </c>
      <c r="H10" s="75">
        <f t="shared" si="1"/>
        <v>0</v>
      </c>
      <c r="I10" s="76">
        <v>8</v>
      </c>
      <c r="J10" s="75">
        <f t="shared" si="2"/>
        <v>0</v>
      </c>
      <c r="K10" s="77"/>
      <c r="L10" s="17"/>
    </row>
    <row r="11" spans="1:12" ht="40.5" customHeight="1">
      <c r="A11" s="13">
        <v>8</v>
      </c>
      <c r="B11" s="78" t="s">
        <v>73</v>
      </c>
      <c r="C11" s="12">
        <v>10</v>
      </c>
      <c r="D11" s="72" t="s">
        <v>5</v>
      </c>
      <c r="E11" s="73"/>
      <c r="F11" s="81"/>
      <c r="G11" s="74">
        <f t="shared" si="0"/>
        <v>0</v>
      </c>
      <c r="H11" s="75">
        <f t="shared" si="1"/>
        <v>0</v>
      </c>
      <c r="I11" s="76">
        <v>8</v>
      </c>
      <c r="J11" s="75">
        <f t="shared" si="2"/>
        <v>0</v>
      </c>
      <c r="K11" s="77"/>
      <c r="L11" s="17"/>
    </row>
    <row r="12" spans="1:12" ht="54" customHeight="1">
      <c r="A12" s="13">
        <v>9</v>
      </c>
      <c r="B12" s="348" t="s">
        <v>338</v>
      </c>
      <c r="C12" s="346">
        <v>10</v>
      </c>
      <c r="D12" s="347" t="s">
        <v>5</v>
      </c>
      <c r="E12" s="73"/>
      <c r="F12" s="81"/>
      <c r="G12" s="74">
        <f t="shared" si="0"/>
        <v>0</v>
      </c>
      <c r="H12" s="75">
        <f t="shared" si="1"/>
        <v>0</v>
      </c>
      <c r="I12" s="76">
        <v>8</v>
      </c>
      <c r="J12" s="75">
        <f t="shared" si="2"/>
        <v>0</v>
      </c>
      <c r="K12" s="77"/>
      <c r="L12" s="17"/>
    </row>
    <row r="13" spans="1:11" ht="63.75" customHeight="1">
      <c r="A13" s="13">
        <v>10</v>
      </c>
      <c r="B13" s="78" t="s">
        <v>74</v>
      </c>
      <c r="C13" s="12">
        <v>10</v>
      </c>
      <c r="D13" s="72" t="s">
        <v>5</v>
      </c>
      <c r="E13" s="73"/>
      <c r="F13" s="81"/>
      <c r="G13" s="74">
        <f t="shared" si="0"/>
        <v>0</v>
      </c>
      <c r="H13" s="75">
        <f t="shared" si="1"/>
        <v>0</v>
      </c>
      <c r="I13" s="76">
        <v>8</v>
      </c>
      <c r="J13" s="75">
        <f t="shared" si="2"/>
        <v>0</v>
      </c>
      <c r="K13" s="77"/>
    </row>
    <row r="14" spans="1:12" ht="39" customHeight="1">
      <c r="A14" s="13">
        <v>11</v>
      </c>
      <c r="B14" s="79" t="s">
        <v>188</v>
      </c>
      <c r="C14" s="12">
        <v>5</v>
      </c>
      <c r="D14" s="72" t="s">
        <v>5</v>
      </c>
      <c r="E14" s="73"/>
      <c r="F14" s="81"/>
      <c r="G14" s="74">
        <f t="shared" si="0"/>
        <v>0</v>
      </c>
      <c r="H14" s="75">
        <f t="shared" si="1"/>
        <v>0</v>
      </c>
      <c r="I14" s="76">
        <v>8</v>
      </c>
      <c r="J14" s="75">
        <f t="shared" si="2"/>
        <v>0</v>
      </c>
      <c r="K14" s="77"/>
      <c r="L14" s="56"/>
    </row>
    <row r="15" spans="1:12" ht="48" customHeight="1">
      <c r="A15" s="13">
        <v>12</v>
      </c>
      <c r="B15" s="79" t="s">
        <v>189</v>
      </c>
      <c r="C15" s="12">
        <v>5</v>
      </c>
      <c r="D15" s="72" t="s">
        <v>5</v>
      </c>
      <c r="E15" s="73"/>
      <c r="F15" s="81"/>
      <c r="G15" s="74">
        <f t="shared" si="0"/>
        <v>0</v>
      </c>
      <c r="H15" s="75">
        <f t="shared" si="1"/>
        <v>0</v>
      </c>
      <c r="I15" s="76">
        <v>8</v>
      </c>
      <c r="J15" s="75">
        <f t="shared" si="2"/>
        <v>0</v>
      </c>
      <c r="K15" s="77"/>
      <c r="L15" s="56"/>
    </row>
    <row r="16" spans="1:12" ht="56.25" customHeight="1">
      <c r="A16" s="13">
        <v>13</v>
      </c>
      <c r="B16" s="78" t="s">
        <v>75</v>
      </c>
      <c r="C16" s="12">
        <v>10</v>
      </c>
      <c r="D16" s="72" t="s">
        <v>5</v>
      </c>
      <c r="E16" s="73"/>
      <c r="F16" s="81"/>
      <c r="G16" s="74">
        <f t="shared" si="0"/>
        <v>0</v>
      </c>
      <c r="H16" s="75">
        <f t="shared" si="1"/>
        <v>0</v>
      </c>
      <c r="I16" s="76">
        <v>8</v>
      </c>
      <c r="J16" s="75">
        <f t="shared" si="2"/>
        <v>0</v>
      </c>
      <c r="K16" s="77"/>
      <c r="L16" s="56"/>
    </row>
    <row r="17" spans="1:11" ht="125.25" customHeight="1">
      <c r="A17" s="13">
        <v>14</v>
      </c>
      <c r="B17" s="78" t="s">
        <v>76</v>
      </c>
      <c r="C17" s="12">
        <v>56</v>
      </c>
      <c r="D17" s="72" t="s">
        <v>25</v>
      </c>
      <c r="E17" s="73"/>
      <c r="F17" s="81"/>
      <c r="G17" s="74">
        <f t="shared" si="0"/>
        <v>0</v>
      </c>
      <c r="H17" s="75">
        <f t="shared" si="1"/>
        <v>0</v>
      </c>
      <c r="I17" s="76">
        <v>8</v>
      </c>
      <c r="J17" s="75">
        <f t="shared" si="2"/>
        <v>0</v>
      </c>
      <c r="K17" s="77">
        <v>50</v>
      </c>
    </row>
    <row r="18" spans="1:11" ht="12.75">
      <c r="A18" s="30"/>
      <c r="B18" s="30"/>
      <c r="C18" s="31"/>
      <c r="D18" s="32"/>
      <c r="E18" s="33"/>
      <c r="F18" s="380" t="s">
        <v>12</v>
      </c>
      <c r="G18" s="380"/>
      <c r="H18" s="46">
        <f>SUM(H4:H17)</f>
        <v>0</v>
      </c>
      <c r="I18" s="33"/>
      <c r="J18" s="46">
        <f>SUM(J4:J17)</f>
        <v>0</v>
      </c>
      <c r="K18" s="34"/>
    </row>
    <row r="19" spans="1:12" s="56" customFormat="1" ht="12.75">
      <c r="A19" s="56" t="s">
        <v>11</v>
      </c>
      <c r="E19" s="57"/>
      <c r="F19" s="58"/>
      <c r="G19" s="59"/>
      <c r="H19" s="57"/>
      <c r="I19" s="57"/>
      <c r="J19" s="57"/>
      <c r="K19" s="57"/>
      <c r="L19" s="15"/>
    </row>
    <row r="20" spans="1:12" s="56" customFormat="1" ht="12.75">
      <c r="A20" s="60" t="s">
        <v>6</v>
      </c>
      <c r="B20" s="60"/>
      <c r="C20" s="60"/>
      <c r="D20" s="60"/>
      <c r="E20" s="60"/>
      <c r="F20" s="57"/>
      <c r="I20" s="62"/>
      <c r="J20" s="62"/>
      <c r="K20" s="57"/>
      <c r="L20" s="15"/>
    </row>
    <row r="21" spans="1:12" s="56" customFormat="1" ht="12.75">
      <c r="A21" s="68" t="s">
        <v>13</v>
      </c>
      <c r="E21" s="57"/>
      <c r="F21" s="57"/>
      <c r="G21" s="57"/>
      <c r="H21" s="57"/>
      <c r="I21" s="57"/>
      <c r="J21" s="57"/>
      <c r="K21" s="57"/>
      <c r="L21" s="15"/>
    </row>
    <row r="22" spans="1:12" s="36" customFormat="1" ht="12.75">
      <c r="A22" s="39"/>
      <c r="E22" s="38"/>
      <c r="F22" s="38"/>
      <c r="G22" s="38"/>
      <c r="H22" s="38"/>
      <c r="I22" s="38"/>
      <c r="J22" s="38"/>
      <c r="K22" s="40"/>
      <c r="L22" s="15"/>
    </row>
    <row r="23" spans="5:12" s="36" customFormat="1" ht="12.75">
      <c r="E23" s="38"/>
      <c r="F23" s="38"/>
      <c r="G23" s="38"/>
      <c r="H23" s="38"/>
      <c r="I23" s="38"/>
      <c r="J23" s="38" t="s">
        <v>291</v>
      </c>
      <c r="K23" s="40"/>
      <c r="L23" s="15"/>
    </row>
    <row r="24" ht="12.75">
      <c r="L24" s="36"/>
    </row>
    <row r="25" ht="12.75">
      <c r="L25" s="36"/>
    </row>
    <row r="26" ht="12.75">
      <c r="L26" s="36"/>
    </row>
    <row r="27" ht="12.75">
      <c r="L27" s="36"/>
    </row>
    <row r="28" ht="12.75">
      <c r="L28" s="36"/>
    </row>
    <row r="29" ht="12.75">
      <c r="L29" s="36"/>
    </row>
    <row r="30" ht="12.75">
      <c r="L30" s="36"/>
    </row>
  </sheetData>
  <sheetProtection/>
  <mergeCells count="4">
    <mergeCell ref="A1:J1"/>
    <mergeCell ref="A2:B2"/>
    <mergeCell ref="A3:B3"/>
    <mergeCell ref="F18:G18"/>
  </mergeCells>
  <printOptions/>
  <pageMargins left="0.28" right="0.26" top="1" bottom="0.51" header="0.33" footer="0.23"/>
  <pageSetup horizontalDpi="600" verticalDpi="600" orientation="landscape" paperSize="9" scale="83" r:id="rId1"/>
  <headerFooter alignWithMargins="0">
    <oddHeader>&amp;LNr sprawy ZP/28/2020&amp;CFormularz asortymentowo-cenowy
&amp;RZałącznik nr 2 do SIWZ</oddHeader>
    <oddFooter>&amp;CStrona &amp;P z &amp;N&amp;R&amp;A</oddFooter>
  </headerFooter>
</worksheet>
</file>

<file path=xl/worksheets/sheet5.xml><?xml version="1.0" encoding="utf-8"?>
<worksheet xmlns="http://schemas.openxmlformats.org/spreadsheetml/2006/main" xmlns:r="http://schemas.openxmlformats.org/officeDocument/2006/relationships">
  <dimension ref="A1:L30"/>
  <sheetViews>
    <sheetView zoomScale="90" zoomScaleNormal="90" zoomScaleSheetLayoutView="90" zoomScalePageLayoutView="70" workbookViewId="0" topLeftCell="A1">
      <selection activeCell="F5" sqref="F4:F12"/>
    </sheetView>
  </sheetViews>
  <sheetFormatPr defaultColWidth="9.00390625" defaultRowHeight="12.75"/>
  <cols>
    <col min="1" max="1" width="8.25390625" style="15" customWidth="1"/>
    <col min="2" max="2" width="31.75390625" style="15" customWidth="1"/>
    <col min="3" max="3" width="11.00390625" style="15" customWidth="1"/>
    <col min="4" max="4" width="7.875" style="15" customWidth="1"/>
    <col min="5" max="5" width="12.75390625" style="37" customWidth="1"/>
    <col min="6" max="6" width="13.75390625" style="37" customWidth="1"/>
    <col min="7" max="7" width="11.875" style="37" customWidth="1"/>
    <col min="8" max="8" width="16.125" style="37" customWidth="1"/>
    <col min="9" max="9" width="5.75390625" style="37" customWidth="1"/>
    <col min="10" max="10" width="14.875" style="37" customWidth="1"/>
    <col min="11" max="11" width="10.125" style="37" customWidth="1"/>
    <col min="12" max="12" width="19.375" style="15" customWidth="1"/>
    <col min="13" max="16384" width="9.125" style="15" customWidth="1"/>
  </cols>
  <sheetData>
    <row r="1" spans="1:11" s="65" customFormat="1" ht="14.25" customHeight="1">
      <c r="A1" s="376" t="s">
        <v>327</v>
      </c>
      <c r="B1" s="376"/>
      <c r="C1" s="376"/>
      <c r="D1" s="376"/>
      <c r="E1" s="376"/>
      <c r="F1" s="376"/>
      <c r="G1" s="376"/>
      <c r="H1" s="376"/>
      <c r="I1" s="376"/>
      <c r="J1" s="376"/>
      <c r="K1" s="187"/>
    </row>
    <row r="2" spans="1:12" s="16" customFormat="1" ht="52.5" customHeight="1">
      <c r="A2" s="377" t="s">
        <v>0</v>
      </c>
      <c r="B2" s="377"/>
      <c r="C2" s="41" t="s">
        <v>7</v>
      </c>
      <c r="D2" s="41" t="s">
        <v>1</v>
      </c>
      <c r="E2" s="42" t="s">
        <v>8</v>
      </c>
      <c r="F2" s="41" t="s">
        <v>2</v>
      </c>
      <c r="G2" s="41" t="s">
        <v>9</v>
      </c>
      <c r="H2" s="41" t="s">
        <v>3</v>
      </c>
      <c r="I2" s="41" t="s">
        <v>10</v>
      </c>
      <c r="J2" s="41" t="s">
        <v>4</v>
      </c>
      <c r="K2" s="41" t="s">
        <v>23</v>
      </c>
      <c r="L2" s="43" t="s">
        <v>24</v>
      </c>
    </row>
    <row r="3" spans="1:12" s="18" customFormat="1" ht="13.5" customHeight="1">
      <c r="A3" s="378" t="s">
        <v>14</v>
      </c>
      <c r="B3" s="379"/>
      <c r="C3" s="93" t="s">
        <v>15</v>
      </c>
      <c r="D3" s="94" t="s">
        <v>16</v>
      </c>
      <c r="E3" s="95" t="s">
        <v>17</v>
      </c>
      <c r="F3" s="95" t="s">
        <v>18</v>
      </c>
      <c r="G3" s="96" t="s">
        <v>19</v>
      </c>
      <c r="H3" s="97" t="s">
        <v>20</v>
      </c>
      <c r="I3" s="98" t="s">
        <v>21</v>
      </c>
      <c r="J3" s="99" t="s">
        <v>22</v>
      </c>
      <c r="K3" s="100">
        <v>10</v>
      </c>
      <c r="L3" s="101">
        <v>11</v>
      </c>
    </row>
    <row r="4" spans="1:12" s="16" customFormat="1" ht="130.5" customHeight="1">
      <c r="A4" s="6">
        <v>1</v>
      </c>
      <c r="B4" s="27" t="s">
        <v>77</v>
      </c>
      <c r="C4" s="20">
        <v>10</v>
      </c>
      <c r="D4" s="20" t="s">
        <v>5</v>
      </c>
      <c r="E4" s="21"/>
      <c r="F4" s="44"/>
      <c r="G4" s="22">
        <f>ROUND(F4*(1+(I4/100)),2)</f>
        <v>0</v>
      </c>
      <c r="H4" s="23">
        <f>C4*F4</f>
        <v>0</v>
      </c>
      <c r="I4" s="24">
        <v>8</v>
      </c>
      <c r="J4" s="23">
        <f>H4+H4*I4/100</f>
        <v>0</v>
      </c>
      <c r="K4" s="25"/>
      <c r="L4" s="17"/>
    </row>
    <row r="5" spans="1:12" s="16" customFormat="1" ht="214.5" customHeight="1">
      <c r="A5" s="6">
        <v>2</v>
      </c>
      <c r="B5" s="27" t="s">
        <v>78</v>
      </c>
      <c r="C5" s="20">
        <v>20</v>
      </c>
      <c r="D5" s="20" t="s">
        <v>25</v>
      </c>
      <c r="E5" s="21"/>
      <c r="F5" s="44"/>
      <c r="G5" s="22">
        <f aca="true" t="shared" si="0" ref="G5:G12">ROUND(F5*(1+(I5/100)),2)</f>
        <v>0</v>
      </c>
      <c r="H5" s="23">
        <f aca="true" t="shared" si="1" ref="H5:H12">C5*F5</f>
        <v>0</v>
      </c>
      <c r="I5" s="24">
        <v>8</v>
      </c>
      <c r="J5" s="23">
        <f aca="true" t="shared" si="2" ref="J5:J12">H5+H5*I5/100</f>
        <v>0</v>
      </c>
      <c r="K5" s="25">
        <v>50</v>
      </c>
      <c r="L5" s="17"/>
    </row>
    <row r="6" spans="1:12" s="16" customFormat="1" ht="93" customHeight="1">
      <c r="A6" s="6">
        <v>3</v>
      </c>
      <c r="B6" s="27" t="s">
        <v>79</v>
      </c>
      <c r="C6" s="20">
        <v>184</v>
      </c>
      <c r="D6" s="20" t="s">
        <v>5</v>
      </c>
      <c r="E6" s="21"/>
      <c r="F6" s="44"/>
      <c r="G6" s="22">
        <f t="shared" si="0"/>
        <v>0</v>
      </c>
      <c r="H6" s="23">
        <f t="shared" si="1"/>
        <v>0</v>
      </c>
      <c r="I6" s="24">
        <v>8</v>
      </c>
      <c r="J6" s="23">
        <f t="shared" si="2"/>
        <v>0</v>
      </c>
      <c r="K6" s="25"/>
      <c r="L6" s="17"/>
    </row>
    <row r="7" spans="1:12" s="16" customFormat="1" ht="61.5" customHeight="1">
      <c r="A7" s="6">
        <v>4</v>
      </c>
      <c r="B7" s="82" t="s">
        <v>80</v>
      </c>
      <c r="C7" s="20">
        <v>10</v>
      </c>
      <c r="D7" s="20" t="s">
        <v>5</v>
      </c>
      <c r="E7" s="21"/>
      <c r="F7" s="44"/>
      <c r="G7" s="22">
        <f t="shared" si="0"/>
        <v>0</v>
      </c>
      <c r="H7" s="23">
        <f t="shared" si="1"/>
        <v>0</v>
      </c>
      <c r="I7" s="24">
        <v>8</v>
      </c>
      <c r="J7" s="23">
        <f t="shared" si="2"/>
        <v>0</v>
      </c>
      <c r="K7" s="25"/>
      <c r="L7" s="17"/>
    </row>
    <row r="8" spans="1:12" s="16" customFormat="1" ht="51.75" customHeight="1">
      <c r="A8" s="6">
        <v>5</v>
      </c>
      <c r="B8" s="27" t="s">
        <v>81</v>
      </c>
      <c r="C8" s="20">
        <v>6</v>
      </c>
      <c r="D8" s="20" t="s">
        <v>5</v>
      </c>
      <c r="E8" s="21"/>
      <c r="F8" s="44"/>
      <c r="G8" s="22">
        <f t="shared" si="0"/>
        <v>0</v>
      </c>
      <c r="H8" s="23">
        <f t="shared" si="1"/>
        <v>0</v>
      </c>
      <c r="I8" s="24">
        <v>8</v>
      </c>
      <c r="J8" s="23">
        <f t="shared" si="2"/>
        <v>0</v>
      </c>
      <c r="K8" s="25"/>
      <c r="L8" s="17"/>
    </row>
    <row r="9" spans="1:12" s="16" customFormat="1" ht="111.75" customHeight="1">
      <c r="A9" s="6">
        <v>6</v>
      </c>
      <c r="B9" s="82" t="s">
        <v>82</v>
      </c>
      <c r="C9" s="20">
        <v>66</v>
      </c>
      <c r="D9" s="20" t="s">
        <v>5</v>
      </c>
      <c r="E9" s="21"/>
      <c r="F9" s="44"/>
      <c r="G9" s="22">
        <f t="shared" si="0"/>
        <v>0</v>
      </c>
      <c r="H9" s="23">
        <f t="shared" si="1"/>
        <v>0</v>
      </c>
      <c r="I9" s="24">
        <v>8</v>
      </c>
      <c r="J9" s="23">
        <f t="shared" si="2"/>
        <v>0</v>
      </c>
      <c r="K9" s="25"/>
      <c r="L9" s="17"/>
    </row>
    <row r="10" spans="1:12" s="16" customFormat="1" ht="121.5" customHeight="1">
      <c r="A10" s="6">
        <v>7</v>
      </c>
      <c r="B10" s="82" t="s">
        <v>296</v>
      </c>
      <c r="C10" s="20">
        <v>66</v>
      </c>
      <c r="D10" s="20" t="s">
        <v>5</v>
      </c>
      <c r="E10" s="21"/>
      <c r="F10" s="44"/>
      <c r="G10" s="22">
        <f t="shared" si="0"/>
        <v>0</v>
      </c>
      <c r="H10" s="23">
        <f t="shared" si="1"/>
        <v>0</v>
      </c>
      <c r="I10" s="24">
        <v>8</v>
      </c>
      <c r="J10" s="23">
        <f t="shared" si="2"/>
        <v>0</v>
      </c>
      <c r="K10" s="25"/>
      <c r="L10" s="17"/>
    </row>
    <row r="11" spans="1:12" s="16" customFormat="1" ht="125.25" customHeight="1">
      <c r="A11" s="6">
        <v>8</v>
      </c>
      <c r="B11" s="82" t="s">
        <v>83</v>
      </c>
      <c r="C11" s="20">
        <v>55</v>
      </c>
      <c r="D11" s="20" t="s">
        <v>5</v>
      </c>
      <c r="E11" s="21"/>
      <c r="F11" s="44"/>
      <c r="G11" s="22">
        <f t="shared" si="0"/>
        <v>0</v>
      </c>
      <c r="H11" s="23">
        <f t="shared" si="1"/>
        <v>0</v>
      </c>
      <c r="I11" s="24">
        <v>8</v>
      </c>
      <c r="J11" s="23">
        <f t="shared" si="2"/>
        <v>0</v>
      </c>
      <c r="K11" s="25"/>
      <c r="L11" s="17"/>
    </row>
    <row r="12" spans="1:12" s="16" customFormat="1" ht="45" customHeight="1">
      <c r="A12" s="6">
        <v>9</v>
      </c>
      <c r="B12" s="27" t="s">
        <v>84</v>
      </c>
      <c r="C12" s="20">
        <v>7400</v>
      </c>
      <c r="D12" s="20" t="s">
        <v>5</v>
      </c>
      <c r="E12" s="21"/>
      <c r="F12" s="44"/>
      <c r="G12" s="22">
        <f t="shared" si="0"/>
        <v>0</v>
      </c>
      <c r="H12" s="23">
        <f t="shared" si="1"/>
        <v>0</v>
      </c>
      <c r="I12" s="24">
        <v>8</v>
      </c>
      <c r="J12" s="23">
        <f t="shared" si="2"/>
        <v>0</v>
      </c>
      <c r="K12" s="25"/>
      <c r="L12" s="17"/>
    </row>
    <row r="13" spans="1:12" s="35" customFormat="1" ht="12.75">
      <c r="A13" s="30"/>
      <c r="B13" s="30"/>
      <c r="C13" s="31"/>
      <c r="D13" s="32"/>
      <c r="E13" s="33"/>
      <c r="F13" s="380" t="s">
        <v>12</v>
      </c>
      <c r="G13" s="380"/>
      <c r="H13" s="46">
        <f>SUM(H4:H12)</f>
        <v>0</v>
      </c>
      <c r="I13" s="33"/>
      <c r="J13" s="46">
        <f>SUM(J4:J12)</f>
        <v>0</v>
      </c>
      <c r="K13" s="34"/>
      <c r="L13" s="15"/>
    </row>
    <row r="14" spans="1:11" s="56" customFormat="1" ht="12">
      <c r="A14" s="56" t="s">
        <v>11</v>
      </c>
      <c r="E14" s="57"/>
      <c r="F14" s="83"/>
      <c r="G14" s="59"/>
      <c r="H14" s="57"/>
      <c r="I14" s="57"/>
      <c r="J14" s="57"/>
      <c r="K14" s="57"/>
    </row>
    <row r="15" spans="1:11" s="56" customFormat="1" ht="19.5" customHeight="1">
      <c r="A15" s="88" t="s">
        <v>6</v>
      </c>
      <c r="B15" s="60"/>
      <c r="C15" s="60"/>
      <c r="D15" s="60"/>
      <c r="E15" s="60"/>
      <c r="F15" s="61"/>
      <c r="I15" s="62"/>
      <c r="J15" s="62"/>
      <c r="K15" s="57"/>
    </row>
    <row r="16" spans="1:11" s="56" customFormat="1" ht="12.75" customHeight="1">
      <c r="A16" s="89" t="s">
        <v>13</v>
      </c>
      <c r="E16" s="57"/>
      <c r="F16" s="57"/>
      <c r="G16" s="57"/>
      <c r="H16" s="57"/>
      <c r="I16" s="57"/>
      <c r="J16" s="57"/>
      <c r="K16" s="57"/>
    </row>
    <row r="17" spans="1:12" s="36" customFormat="1" ht="12.75" customHeight="1">
      <c r="A17" s="39"/>
      <c r="E17" s="38"/>
      <c r="F17" s="38"/>
      <c r="G17" s="38"/>
      <c r="H17" s="38"/>
      <c r="I17" s="38"/>
      <c r="J17" s="38" t="s">
        <v>291</v>
      </c>
      <c r="K17" s="37"/>
      <c r="L17" s="15"/>
    </row>
    <row r="18" spans="5:12" s="36" customFormat="1" ht="12.75" customHeight="1">
      <c r="E18" s="38"/>
      <c r="F18" s="38"/>
      <c r="G18" s="38"/>
      <c r="H18" s="38"/>
      <c r="I18" s="38"/>
      <c r="J18" s="38"/>
      <c r="K18" s="37"/>
      <c r="L18" s="15"/>
    </row>
    <row r="19" spans="6:10" ht="12.75">
      <c r="F19" s="38"/>
      <c r="G19" s="38"/>
      <c r="H19" s="38"/>
      <c r="I19" s="38"/>
      <c r="J19" s="38"/>
    </row>
    <row r="20" ht="12.75">
      <c r="H20" s="40"/>
    </row>
    <row r="24" ht="12.75">
      <c r="L24" s="36"/>
    </row>
    <row r="25" ht="12.75">
      <c r="L25" s="36"/>
    </row>
    <row r="26" ht="12.75">
      <c r="L26" s="36"/>
    </row>
    <row r="27" ht="12.75">
      <c r="L27" s="36"/>
    </row>
    <row r="28" ht="12.75">
      <c r="L28" s="36"/>
    </row>
    <row r="29" ht="12.75">
      <c r="L29" s="36"/>
    </row>
    <row r="30" ht="12.75">
      <c r="L30" s="36"/>
    </row>
  </sheetData>
  <sheetProtection/>
  <mergeCells count="4">
    <mergeCell ref="A1:J1"/>
    <mergeCell ref="A2:B2"/>
    <mergeCell ref="A3:B3"/>
    <mergeCell ref="F13:G13"/>
  </mergeCells>
  <printOptions/>
  <pageMargins left="0.28" right="0.26" top="1" bottom="0.51" header="0.33" footer="0.23"/>
  <pageSetup fitToHeight="0" horizontalDpi="600" verticalDpi="600" orientation="landscape" paperSize="9" scale="85" r:id="rId1"/>
  <headerFooter alignWithMargins="0">
    <oddHeader>&amp;LNr sprawy ZP/28/2020&amp;CFormularz asortymentowo-cenowy
&amp;RZałącznik nr 2 do SIWZ</oddHeader>
    <oddFooter>&amp;CStrona &amp;P z &amp;N&amp;R&amp;A</oddFooter>
  </headerFooter>
  <rowBreaks count="1" manualBreakCount="1">
    <brk id="6" max="255" man="1"/>
  </rowBreaks>
</worksheet>
</file>

<file path=xl/worksheets/sheet6.xml><?xml version="1.0" encoding="utf-8"?>
<worksheet xmlns="http://schemas.openxmlformats.org/spreadsheetml/2006/main" xmlns:r="http://schemas.openxmlformats.org/officeDocument/2006/relationships">
  <dimension ref="A1:L22"/>
  <sheetViews>
    <sheetView zoomScale="80" zoomScaleNormal="80" zoomScaleSheetLayoutView="90" zoomScalePageLayoutView="80" workbookViewId="0" topLeftCell="A1">
      <selection activeCell="F4" sqref="F4"/>
    </sheetView>
  </sheetViews>
  <sheetFormatPr defaultColWidth="9.00390625" defaultRowHeight="12.75"/>
  <cols>
    <col min="1" max="1" width="8.25390625" style="15" customWidth="1"/>
    <col min="2" max="2" width="31.75390625" style="15" customWidth="1"/>
    <col min="3" max="3" width="8.625" style="15" customWidth="1"/>
    <col min="4" max="4" width="11.25390625" style="15" customWidth="1"/>
    <col min="5" max="5" width="12.75390625" style="37" customWidth="1"/>
    <col min="6" max="6" width="13.75390625" style="37" customWidth="1"/>
    <col min="7" max="7" width="11.875" style="37" customWidth="1"/>
    <col min="8" max="8" width="16.125" style="37" customWidth="1"/>
    <col min="9" max="9" width="5.75390625" style="37" customWidth="1"/>
    <col min="10" max="10" width="14.875" style="37" customWidth="1"/>
    <col min="11" max="11" width="10.125" style="37" customWidth="1"/>
    <col min="12" max="12" width="19.375" style="15" customWidth="1"/>
    <col min="13" max="16384" width="9.125" style="15" customWidth="1"/>
  </cols>
  <sheetData>
    <row r="1" spans="1:11" s="65" customFormat="1" ht="18" customHeight="1">
      <c r="A1" s="376" t="s">
        <v>328</v>
      </c>
      <c r="B1" s="376"/>
      <c r="C1" s="376"/>
      <c r="D1" s="376"/>
      <c r="E1" s="376"/>
      <c r="F1" s="376"/>
      <c r="G1" s="376"/>
      <c r="H1" s="376"/>
      <c r="I1" s="376"/>
      <c r="J1" s="376"/>
      <c r="K1" s="187"/>
    </row>
    <row r="2" spans="1:12" s="16" customFormat="1" ht="52.5" customHeight="1">
      <c r="A2" s="377" t="s">
        <v>0</v>
      </c>
      <c r="B2" s="377"/>
      <c r="C2" s="41" t="s">
        <v>7</v>
      </c>
      <c r="D2" s="41" t="s">
        <v>1</v>
      </c>
      <c r="E2" s="42" t="s">
        <v>8</v>
      </c>
      <c r="F2" s="41" t="s">
        <v>2</v>
      </c>
      <c r="G2" s="41" t="s">
        <v>9</v>
      </c>
      <c r="H2" s="41" t="s">
        <v>3</v>
      </c>
      <c r="I2" s="41" t="s">
        <v>10</v>
      </c>
      <c r="J2" s="41" t="s">
        <v>4</v>
      </c>
      <c r="K2" s="41" t="s">
        <v>23</v>
      </c>
      <c r="L2" s="43" t="s">
        <v>24</v>
      </c>
    </row>
    <row r="3" spans="1:12" s="18" customFormat="1" ht="13.5" customHeight="1">
      <c r="A3" s="378" t="s">
        <v>14</v>
      </c>
      <c r="B3" s="379"/>
      <c r="C3" s="93" t="s">
        <v>15</v>
      </c>
      <c r="D3" s="94" t="s">
        <v>16</v>
      </c>
      <c r="E3" s="95" t="s">
        <v>17</v>
      </c>
      <c r="F3" s="95" t="s">
        <v>18</v>
      </c>
      <c r="G3" s="96" t="s">
        <v>19</v>
      </c>
      <c r="H3" s="97" t="s">
        <v>20</v>
      </c>
      <c r="I3" s="98" t="s">
        <v>21</v>
      </c>
      <c r="J3" s="99" t="s">
        <v>22</v>
      </c>
      <c r="K3" s="100">
        <v>10</v>
      </c>
      <c r="L3" s="101">
        <v>11</v>
      </c>
    </row>
    <row r="4" spans="1:12" s="87" customFormat="1" ht="177.75" customHeight="1">
      <c r="A4" s="117">
        <v>1</v>
      </c>
      <c r="B4" s="90" t="s">
        <v>297</v>
      </c>
      <c r="C4" s="173">
        <v>12000</v>
      </c>
      <c r="D4" s="119" t="s">
        <v>298</v>
      </c>
      <c r="E4" s="128"/>
      <c r="F4" s="168"/>
      <c r="G4" s="169">
        <f>ROUND(F4*(1+(I4/100)),2)</f>
        <v>0</v>
      </c>
      <c r="H4" s="170">
        <f>C4*F4</f>
        <v>0</v>
      </c>
      <c r="I4" s="171">
        <v>8</v>
      </c>
      <c r="J4" s="170">
        <f>H4+H4*I4/100</f>
        <v>0</v>
      </c>
      <c r="K4" s="172">
        <v>6</v>
      </c>
      <c r="L4" s="174"/>
    </row>
    <row r="5" spans="1:12" s="35" customFormat="1" ht="12.75">
      <c r="A5" s="30"/>
      <c r="B5" s="30"/>
      <c r="C5" s="31"/>
      <c r="D5" s="32"/>
      <c r="E5" s="33"/>
      <c r="F5" s="380" t="s">
        <v>12</v>
      </c>
      <c r="G5" s="380"/>
      <c r="H5" s="46">
        <f>SUM(H4:H4)</f>
        <v>0</v>
      </c>
      <c r="I5" s="33"/>
      <c r="J5" s="46">
        <f>SUM(J4:J4)</f>
        <v>0</v>
      </c>
      <c r="K5" s="34"/>
      <c r="L5" s="15"/>
    </row>
    <row r="6" spans="1:11" s="65" customFormat="1" ht="12.75">
      <c r="A6" s="65" t="s">
        <v>11</v>
      </c>
      <c r="E6" s="66"/>
      <c r="F6" s="58"/>
      <c r="G6" s="84"/>
      <c r="H6" s="66"/>
      <c r="I6" s="66"/>
      <c r="J6" s="66"/>
      <c r="K6" s="66"/>
    </row>
    <row r="7" spans="1:11" s="65" customFormat="1" ht="19.5" customHeight="1">
      <c r="A7" s="85" t="s">
        <v>6</v>
      </c>
      <c r="B7" s="85"/>
      <c r="C7" s="85"/>
      <c r="D7" s="85"/>
      <c r="E7" s="85"/>
      <c r="F7" s="86"/>
      <c r="I7" s="87"/>
      <c r="J7" s="87"/>
      <c r="K7" s="66"/>
    </row>
    <row r="8" spans="1:11" s="65" customFormat="1" ht="12.75" customHeight="1">
      <c r="A8" s="91" t="s">
        <v>13</v>
      </c>
      <c r="E8" s="66"/>
      <c r="F8" s="66"/>
      <c r="G8" s="66"/>
      <c r="H8" s="66"/>
      <c r="I8" s="66"/>
      <c r="J8" s="66"/>
      <c r="K8" s="66"/>
    </row>
    <row r="9" spans="1:12" s="36" customFormat="1" ht="12.75" customHeight="1">
      <c r="A9" s="39"/>
      <c r="E9" s="38"/>
      <c r="F9" s="38"/>
      <c r="G9" s="38"/>
      <c r="H9" s="38"/>
      <c r="I9" s="38"/>
      <c r="J9" s="38" t="s">
        <v>291</v>
      </c>
      <c r="K9" s="37"/>
      <c r="L9" s="15"/>
    </row>
    <row r="10" spans="5:12" s="36" customFormat="1" ht="12.75" customHeight="1">
      <c r="E10" s="38"/>
      <c r="F10" s="38"/>
      <c r="G10" s="38"/>
      <c r="H10" s="38"/>
      <c r="I10" s="38"/>
      <c r="J10" s="38"/>
      <c r="K10" s="37"/>
      <c r="L10" s="15"/>
    </row>
    <row r="11" spans="6:10" ht="12.75">
      <c r="F11" s="38"/>
      <c r="G11" s="38"/>
      <c r="H11" s="38"/>
      <c r="I11" s="38"/>
      <c r="J11" s="38"/>
    </row>
    <row r="12" ht="12.75">
      <c r="H12" s="40"/>
    </row>
    <row r="16" ht="12.75">
      <c r="L16" s="36"/>
    </row>
    <row r="17" ht="12.75">
      <c r="L17" s="36"/>
    </row>
    <row r="18" ht="12.75">
      <c r="L18" s="36"/>
    </row>
    <row r="19" ht="12.75">
      <c r="L19" s="36"/>
    </row>
    <row r="20" ht="12.75">
      <c r="L20" s="36"/>
    </row>
    <row r="21" ht="12.75">
      <c r="L21" s="36"/>
    </row>
    <row r="22" ht="12.75">
      <c r="L22" s="36"/>
    </row>
  </sheetData>
  <sheetProtection/>
  <mergeCells count="4">
    <mergeCell ref="A1:J1"/>
    <mergeCell ref="A2:B2"/>
    <mergeCell ref="A3:B3"/>
    <mergeCell ref="F5:G5"/>
  </mergeCells>
  <printOptions/>
  <pageMargins left="0.28" right="0.26" top="1" bottom="0.51" header="0.33" footer="0.23"/>
  <pageSetup fitToHeight="0" horizontalDpi="600" verticalDpi="600" orientation="landscape" paperSize="9" scale="87" r:id="rId1"/>
  <headerFooter alignWithMargins="0">
    <oddHeader>&amp;LNr sprawy ZP/28/2020&amp;CFormularz asortymentowo-cenowy
&amp;RZałącznik nr 2 do SIWZ</oddHeader>
    <oddFooter>&amp;CStrona &amp;P z &amp;N&amp;R&amp;A</oddFooter>
  </headerFooter>
</worksheet>
</file>

<file path=xl/worksheets/sheet7.xml><?xml version="1.0" encoding="utf-8"?>
<worksheet xmlns="http://schemas.openxmlformats.org/spreadsheetml/2006/main" xmlns:r="http://schemas.openxmlformats.org/officeDocument/2006/relationships">
  <dimension ref="A1:L51"/>
  <sheetViews>
    <sheetView zoomScale="90" zoomScaleNormal="90" zoomScaleSheetLayoutView="90" workbookViewId="0" topLeftCell="A1">
      <selection activeCell="T6" sqref="T6"/>
    </sheetView>
  </sheetViews>
  <sheetFormatPr defaultColWidth="9.00390625" defaultRowHeight="12.75"/>
  <cols>
    <col min="1" max="1" width="8.25390625" style="65" customWidth="1"/>
    <col min="2" max="2" width="35.25390625" style="65" customWidth="1"/>
    <col min="3" max="3" width="11.00390625" style="65" customWidth="1"/>
    <col min="4" max="4" width="7.875" style="65" customWidth="1"/>
    <col min="5" max="5" width="12.75390625" style="66" customWidth="1"/>
    <col min="6" max="6" width="13.75390625" style="66" customWidth="1"/>
    <col min="7" max="7" width="14.00390625" style="66" customWidth="1"/>
    <col min="8" max="8" width="16.125" style="66" customWidth="1"/>
    <col min="9" max="9" width="5.75390625" style="66" customWidth="1"/>
    <col min="10" max="10" width="14.875" style="66" customWidth="1"/>
    <col min="11" max="11" width="10.125" style="66" customWidth="1"/>
    <col min="12" max="12" width="20.25390625" style="65" customWidth="1"/>
    <col min="13" max="16384" width="9.125" style="65" customWidth="1"/>
  </cols>
  <sheetData>
    <row r="1" spans="1:11" ht="21.75" customHeight="1">
      <c r="A1" s="376" t="s">
        <v>334</v>
      </c>
      <c r="B1" s="376"/>
      <c r="C1" s="376"/>
      <c r="D1" s="376"/>
      <c r="E1" s="376"/>
      <c r="F1" s="376"/>
      <c r="G1" s="376"/>
      <c r="H1" s="376"/>
      <c r="I1" s="376"/>
      <c r="J1" s="376"/>
      <c r="K1" s="187"/>
    </row>
    <row r="2" spans="1:12" s="87" customFormat="1" ht="52.5" customHeight="1">
      <c r="A2" s="390" t="s">
        <v>0</v>
      </c>
      <c r="B2" s="390"/>
      <c r="C2" s="175" t="s">
        <v>7</v>
      </c>
      <c r="D2" s="175" t="s">
        <v>1</v>
      </c>
      <c r="E2" s="175" t="s">
        <v>8</v>
      </c>
      <c r="F2" s="175" t="s">
        <v>2</v>
      </c>
      <c r="G2" s="175" t="s">
        <v>9</v>
      </c>
      <c r="H2" s="175" t="s">
        <v>3</v>
      </c>
      <c r="I2" s="175" t="s">
        <v>10</v>
      </c>
      <c r="J2" s="175" t="s">
        <v>4</v>
      </c>
      <c r="K2" s="175" t="s">
        <v>23</v>
      </c>
      <c r="L2" s="188" t="s">
        <v>24</v>
      </c>
    </row>
    <row r="3" spans="1:12" s="91" customFormat="1" ht="13.5" customHeight="1">
      <c r="A3" s="391" t="s">
        <v>14</v>
      </c>
      <c r="B3" s="392"/>
      <c r="C3" s="215" t="s">
        <v>15</v>
      </c>
      <c r="D3" s="216" t="s">
        <v>16</v>
      </c>
      <c r="E3" s="217" t="s">
        <v>17</v>
      </c>
      <c r="F3" s="217" t="s">
        <v>18</v>
      </c>
      <c r="G3" s="218" t="s">
        <v>19</v>
      </c>
      <c r="H3" s="193" t="s">
        <v>20</v>
      </c>
      <c r="I3" s="193" t="s">
        <v>21</v>
      </c>
      <c r="J3" s="195" t="s">
        <v>22</v>
      </c>
      <c r="K3" s="219">
        <v>10</v>
      </c>
      <c r="L3" s="220">
        <v>11</v>
      </c>
    </row>
    <row r="4" spans="1:12" s="91" customFormat="1" ht="114.75" customHeight="1">
      <c r="A4" s="117">
        <v>1</v>
      </c>
      <c r="B4" s="9" t="s">
        <v>86</v>
      </c>
      <c r="C4" s="173">
        <v>8</v>
      </c>
      <c r="D4" s="177" t="s">
        <v>5</v>
      </c>
      <c r="E4" s="177"/>
      <c r="F4" s="198"/>
      <c r="G4" s="169">
        <f aca="true" t="shared" si="0" ref="G4:G46">ROUND(F4*(1+(I4/100)),2)</f>
        <v>0</v>
      </c>
      <c r="H4" s="170">
        <f aca="true" t="shared" si="1" ref="H4:H46">C4*F4</f>
        <v>0</v>
      </c>
      <c r="I4" s="178">
        <v>8</v>
      </c>
      <c r="J4" s="170">
        <f aca="true" t="shared" si="2" ref="J4:J46">H4+H4*I4/100</f>
        <v>0</v>
      </c>
      <c r="K4" s="172"/>
      <c r="L4" s="174"/>
    </row>
    <row r="5" spans="1:12" s="91" customFormat="1" ht="216.75" customHeight="1">
      <c r="A5" s="117">
        <v>2</v>
      </c>
      <c r="B5" s="9" t="s">
        <v>310</v>
      </c>
      <c r="C5" s="173">
        <v>8</v>
      </c>
      <c r="D5" s="177" t="s">
        <v>5</v>
      </c>
      <c r="E5" s="177"/>
      <c r="F5" s="198"/>
      <c r="G5" s="169">
        <f t="shared" si="0"/>
        <v>0</v>
      </c>
      <c r="H5" s="170">
        <f t="shared" si="1"/>
        <v>0</v>
      </c>
      <c r="I5" s="178">
        <v>8</v>
      </c>
      <c r="J5" s="170">
        <f t="shared" si="2"/>
        <v>0</v>
      </c>
      <c r="K5" s="172"/>
      <c r="L5" s="174"/>
    </row>
    <row r="6" spans="1:12" s="91" customFormat="1" ht="291.75" customHeight="1">
      <c r="A6" s="117">
        <v>3</v>
      </c>
      <c r="B6" s="9" t="s">
        <v>93</v>
      </c>
      <c r="C6" s="173">
        <v>200</v>
      </c>
      <c r="D6" s="177" t="s">
        <v>5</v>
      </c>
      <c r="E6" s="177"/>
      <c r="F6" s="198"/>
      <c r="G6" s="169">
        <f t="shared" si="0"/>
        <v>0</v>
      </c>
      <c r="H6" s="170">
        <f t="shared" si="1"/>
        <v>0</v>
      </c>
      <c r="I6" s="178">
        <v>8</v>
      </c>
      <c r="J6" s="170">
        <f t="shared" si="2"/>
        <v>0</v>
      </c>
      <c r="K6" s="172"/>
      <c r="L6" s="174"/>
    </row>
    <row r="7" spans="1:12" s="91" customFormat="1" ht="237.75" customHeight="1">
      <c r="A7" s="117">
        <v>4</v>
      </c>
      <c r="B7" s="9" t="s">
        <v>94</v>
      </c>
      <c r="C7" s="173">
        <v>80</v>
      </c>
      <c r="D7" s="177" t="s">
        <v>5</v>
      </c>
      <c r="E7" s="177"/>
      <c r="F7" s="198"/>
      <c r="G7" s="169">
        <f t="shared" si="0"/>
        <v>0</v>
      </c>
      <c r="H7" s="170">
        <f t="shared" si="1"/>
        <v>0</v>
      </c>
      <c r="I7" s="178">
        <v>8</v>
      </c>
      <c r="J7" s="170">
        <f t="shared" si="2"/>
        <v>0</v>
      </c>
      <c r="K7" s="172"/>
      <c r="L7" s="174"/>
    </row>
    <row r="8" spans="1:12" s="91" customFormat="1" ht="202.5" customHeight="1">
      <c r="A8" s="117">
        <v>5</v>
      </c>
      <c r="B8" s="9" t="s">
        <v>95</v>
      </c>
      <c r="C8" s="173">
        <v>24</v>
      </c>
      <c r="D8" s="177" t="s">
        <v>5</v>
      </c>
      <c r="E8" s="177"/>
      <c r="F8" s="198"/>
      <c r="G8" s="169">
        <f t="shared" si="0"/>
        <v>0</v>
      </c>
      <c r="H8" s="170">
        <f t="shared" si="1"/>
        <v>0</v>
      </c>
      <c r="I8" s="178">
        <v>8</v>
      </c>
      <c r="J8" s="170">
        <f t="shared" si="2"/>
        <v>0</v>
      </c>
      <c r="K8" s="172"/>
      <c r="L8" s="174"/>
    </row>
    <row r="9" spans="1:12" s="91" customFormat="1" ht="160.5" customHeight="1">
      <c r="A9" s="117">
        <v>6</v>
      </c>
      <c r="B9" s="9" t="s">
        <v>96</v>
      </c>
      <c r="C9" s="173">
        <v>12</v>
      </c>
      <c r="D9" s="177" t="s">
        <v>5</v>
      </c>
      <c r="E9" s="177"/>
      <c r="F9" s="198"/>
      <c r="G9" s="169">
        <f t="shared" si="0"/>
        <v>0</v>
      </c>
      <c r="H9" s="170">
        <f t="shared" si="1"/>
        <v>0</v>
      </c>
      <c r="I9" s="178">
        <v>8</v>
      </c>
      <c r="J9" s="170">
        <f t="shared" si="2"/>
        <v>0</v>
      </c>
      <c r="K9" s="172"/>
      <c r="L9" s="174"/>
    </row>
    <row r="10" spans="1:12" s="91" customFormat="1" ht="409.5" customHeight="1">
      <c r="A10" s="117">
        <v>7</v>
      </c>
      <c r="B10" s="9" t="s">
        <v>311</v>
      </c>
      <c r="C10" s="173">
        <v>120</v>
      </c>
      <c r="D10" s="177" t="s">
        <v>5</v>
      </c>
      <c r="E10" s="177"/>
      <c r="F10" s="198"/>
      <c r="G10" s="169">
        <f t="shared" si="0"/>
        <v>0</v>
      </c>
      <c r="H10" s="170">
        <f t="shared" si="1"/>
        <v>0</v>
      </c>
      <c r="I10" s="178">
        <v>8</v>
      </c>
      <c r="J10" s="170">
        <f t="shared" si="2"/>
        <v>0</v>
      </c>
      <c r="K10" s="172"/>
      <c r="L10" s="174"/>
    </row>
    <row r="11" spans="1:12" s="91" customFormat="1" ht="141" customHeight="1">
      <c r="A11" s="117">
        <v>8</v>
      </c>
      <c r="B11" s="9" t="s">
        <v>97</v>
      </c>
      <c r="C11" s="173">
        <v>12</v>
      </c>
      <c r="D11" s="177" t="s">
        <v>5</v>
      </c>
      <c r="E11" s="177"/>
      <c r="F11" s="198"/>
      <c r="G11" s="169">
        <f t="shared" si="0"/>
        <v>0</v>
      </c>
      <c r="H11" s="170">
        <f t="shared" si="1"/>
        <v>0</v>
      </c>
      <c r="I11" s="178">
        <v>8</v>
      </c>
      <c r="J11" s="170">
        <f t="shared" si="2"/>
        <v>0</v>
      </c>
      <c r="K11" s="172"/>
      <c r="L11" s="174"/>
    </row>
    <row r="12" spans="1:12" s="91" customFormat="1" ht="175.5" customHeight="1">
      <c r="A12" s="117">
        <v>9</v>
      </c>
      <c r="B12" s="9" t="s">
        <v>98</v>
      </c>
      <c r="C12" s="173">
        <v>24</v>
      </c>
      <c r="D12" s="177" t="s">
        <v>5</v>
      </c>
      <c r="E12" s="177"/>
      <c r="F12" s="198"/>
      <c r="G12" s="169">
        <f t="shared" si="0"/>
        <v>0</v>
      </c>
      <c r="H12" s="170">
        <f t="shared" si="1"/>
        <v>0</v>
      </c>
      <c r="I12" s="178">
        <v>8</v>
      </c>
      <c r="J12" s="170">
        <f t="shared" si="2"/>
        <v>0</v>
      </c>
      <c r="K12" s="172"/>
      <c r="L12" s="174"/>
    </row>
    <row r="13" spans="1:12" s="91" customFormat="1" ht="136.5" customHeight="1">
      <c r="A13" s="117">
        <v>10</v>
      </c>
      <c r="B13" s="9" t="s">
        <v>99</v>
      </c>
      <c r="C13" s="173">
        <v>12</v>
      </c>
      <c r="D13" s="177" t="s">
        <v>5</v>
      </c>
      <c r="E13" s="177"/>
      <c r="F13" s="198"/>
      <c r="G13" s="169">
        <f t="shared" si="0"/>
        <v>0</v>
      </c>
      <c r="H13" s="170">
        <f t="shared" si="1"/>
        <v>0</v>
      </c>
      <c r="I13" s="178">
        <v>8</v>
      </c>
      <c r="J13" s="170">
        <f t="shared" si="2"/>
        <v>0</v>
      </c>
      <c r="K13" s="172"/>
      <c r="L13" s="174"/>
    </row>
    <row r="14" spans="1:12" s="91" customFormat="1" ht="160.5" customHeight="1">
      <c r="A14" s="117">
        <v>11</v>
      </c>
      <c r="B14" s="9" t="s">
        <v>100</v>
      </c>
      <c r="C14" s="173">
        <v>40</v>
      </c>
      <c r="D14" s="177" t="s">
        <v>5</v>
      </c>
      <c r="E14" s="177"/>
      <c r="F14" s="198"/>
      <c r="G14" s="169">
        <f t="shared" si="0"/>
        <v>0</v>
      </c>
      <c r="H14" s="170">
        <f t="shared" si="1"/>
        <v>0</v>
      </c>
      <c r="I14" s="178">
        <v>8</v>
      </c>
      <c r="J14" s="170">
        <f t="shared" si="2"/>
        <v>0</v>
      </c>
      <c r="K14" s="172"/>
      <c r="L14" s="174"/>
    </row>
    <row r="15" spans="1:12" s="91" customFormat="1" ht="135.75" customHeight="1">
      <c r="A15" s="117">
        <v>12</v>
      </c>
      <c r="B15" s="9" t="s">
        <v>299</v>
      </c>
      <c r="C15" s="173">
        <v>24</v>
      </c>
      <c r="D15" s="177" t="s">
        <v>5</v>
      </c>
      <c r="E15" s="177"/>
      <c r="F15" s="198"/>
      <c r="G15" s="169">
        <f t="shared" si="0"/>
        <v>0</v>
      </c>
      <c r="H15" s="170">
        <f t="shared" si="1"/>
        <v>0</v>
      </c>
      <c r="I15" s="178">
        <v>8</v>
      </c>
      <c r="J15" s="170">
        <f t="shared" si="2"/>
        <v>0</v>
      </c>
      <c r="K15" s="172"/>
      <c r="L15" s="174"/>
    </row>
    <row r="16" spans="1:12" s="91" customFormat="1" ht="161.25" customHeight="1">
      <c r="A16" s="117">
        <v>13</v>
      </c>
      <c r="B16" s="9" t="s">
        <v>101</v>
      </c>
      <c r="C16" s="173">
        <v>20</v>
      </c>
      <c r="D16" s="177" t="s">
        <v>5</v>
      </c>
      <c r="E16" s="177"/>
      <c r="F16" s="198"/>
      <c r="G16" s="169">
        <f t="shared" si="0"/>
        <v>0</v>
      </c>
      <c r="H16" s="170">
        <f t="shared" si="1"/>
        <v>0</v>
      </c>
      <c r="I16" s="178">
        <v>8</v>
      </c>
      <c r="J16" s="170">
        <f t="shared" si="2"/>
        <v>0</v>
      </c>
      <c r="K16" s="172"/>
      <c r="L16" s="174"/>
    </row>
    <row r="17" spans="1:12" s="91" customFormat="1" ht="189" customHeight="1">
      <c r="A17" s="117">
        <v>14</v>
      </c>
      <c r="B17" s="9" t="s">
        <v>102</v>
      </c>
      <c r="C17" s="173">
        <v>4</v>
      </c>
      <c r="D17" s="177" t="s">
        <v>125</v>
      </c>
      <c r="E17" s="177"/>
      <c r="F17" s="198"/>
      <c r="G17" s="169">
        <f t="shared" si="0"/>
        <v>0</v>
      </c>
      <c r="H17" s="170">
        <f t="shared" si="1"/>
        <v>0</v>
      </c>
      <c r="I17" s="178">
        <v>8</v>
      </c>
      <c r="J17" s="170">
        <f t="shared" si="2"/>
        <v>0</v>
      </c>
      <c r="K17" s="172"/>
      <c r="L17" s="174"/>
    </row>
    <row r="18" spans="1:12" s="91" customFormat="1" ht="99" customHeight="1">
      <c r="A18" s="117">
        <v>15</v>
      </c>
      <c r="B18" s="9" t="s">
        <v>103</v>
      </c>
      <c r="C18" s="173">
        <v>12</v>
      </c>
      <c r="D18" s="177" t="s">
        <v>5</v>
      </c>
      <c r="E18" s="177"/>
      <c r="F18" s="198"/>
      <c r="G18" s="169">
        <f t="shared" si="0"/>
        <v>0</v>
      </c>
      <c r="H18" s="170">
        <f t="shared" si="1"/>
        <v>0</v>
      </c>
      <c r="I18" s="178">
        <v>8</v>
      </c>
      <c r="J18" s="170">
        <f t="shared" si="2"/>
        <v>0</v>
      </c>
      <c r="K18" s="172"/>
      <c r="L18" s="174"/>
    </row>
    <row r="19" spans="1:12" s="91" customFormat="1" ht="110.25" customHeight="1">
      <c r="A19" s="117">
        <v>16</v>
      </c>
      <c r="B19" s="9" t="s">
        <v>104</v>
      </c>
      <c r="C19" s="173">
        <v>12</v>
      </c>
      <c r="D19" s="177" t="s">
        <v>25</v>
      </c>
      <c r="E19" s="177"/>
      <c r="F19" s="198"/>
      <c r="G19" s="169">
        <f t="shared" si="0"/>
        <v>0</v>
      </c>
      <c r="H19" s="170">
        <f t="shared" si="1"/>
        <v>0</v>
      </c>
      <c r="I19" s="178">
        <v>8</v>
      </c>
      <c r="J19" s="170">
        <f t="shared" si="2"/>
        <v>0</v>
      </c>
      <c r="K19" s="172"/>
      <c r="L19" s="174"/>
    </row>
    <row r="20" spans="1:12" s="91" customFormat="1" ht="302.25" customHeight="1">
      <c r="A20" s="117">
        <v>17</v>
      </c>
      <c r="B20" s="9" t="s">
        <v>105</v>
      </c>
      <c r="C20" s="173">
        <v>40</v>
      </c>
      <c r="D20" s="177" t="s">
        <v>5</v>
      </c>
      <c r="E20" s="177"/>
      <c r="F20" s="198"/>
      <c r="G20" s="169">
        <f t="shared" si="0"/>
        <v>0</v>
      </c>
      <c r="H20" s="170">
        <f t="shared" si="1"/>
        <v>0</v>
      </c>
      <c r="I20" s="178">
        <v>8</v>
      </c>
      <c r="J20" s="170">
        <f t="shared" si="2"/>
        <v>0</v>
      </c>
      <c r="K20" s="172"/>
      <c r="L20" s="174"/>
    </row>
    <row r="21" spans="1:12" s="91" customFormat="1" ht="313.5" customHeight="1">
      <c r="A21" s="117">
        <v>18</v>
      </c>
      <c r="B21" s="9" t="s">
        <v>106</v>
      </c>
      <c r="C21" s="173">
        <v>40</v>
      </c>
      <c r="D21" s="177" t="s">
        <v>5</v>
      </c>
      <c r="E21" s="177"/>
      <c r="F21" s="198"/>
      <c r="G21" s="169">
        <f t="shared" si="0"/>
        <v>0</v>
      </c>
      <c r="H21" s="170">
        <f t="shared" si="1"/>
        <v>0</v>
      </c>
      <c r="I21" s="178">
        <v>8</v>
      </c>
      <c r="J21" s="170">
        <f t="shared" si="2"/>
        <v>0</v>
      </c>
      <c r="K21" s="172"/>
      <c r="L21" s="174"/>
    </row>
    <row r="22" spans="1:12" s="91" customFormat="1" ht="159.75" customHeight="1">
      <c r="A22" s="117">
        <v>19</v>
      </c>
      <c r="B22" s="9" t="s">
        <v>312</v>
      </c>
      <c r="C22" s="173">
        <v>24</v>
      </c>
      <c r="D22" s="177" t="s">
        <v>5</v>
      </c>
      <c r="E22" s="177"/>
      <c r="F22" s="198"/>
      <c r="G22" s="169">
        <f t="shared" si="0"/>
        <v>0</v>
      </c>
      <c r="H22" s="170">
        <f t="shared" si="1"/>
        <v>0</v>
      </c>
      <c r="I22" s="178">
        <v>8</v>
      </c>
      <c r="J22" s="170">
        <f t="shared" si="2"/>
        <v>0</v>
      </c>
      <c r="K22" s="172"/>
      <c r="L22" s="174"/>
    </row>
    <row r="23" spans="1:12" s="91" customFormat="1" ht="160.5" customHeight="1">
      <c r="A23" s="117">
        <v>20</v>
      </c>
      <c r="B23" s="9" t="s">
        <v>313</v>
      </c>
      <c r="C23" s="173">
        <v>24</v>
      </c>
      <c r="D23" s="177" t="s">
        <v>5</v>
      </c>
      <c r="E23" s="177"/>
      <c r="F23" s="198"/>
      <c r="G23" s="169">
        <f t="shared" si="0"/>
        <v>0</v>
      </c>
      <c r="H23" s="170">
        <f t="shared" si="1"/>
        <v>0</v>
      </c>
      <c r="I23" s="178">
        <v>8</v>
      </c>
      <c r="J23" s="170">
        <f t="shared" si="2"/>
        <v>0</v>
      </c>
      <c r="K23" s="172"/>
      <c r="L23" s="174"/>
    </row>
    <row r="24" spans="1:12" s="91" customFormat="1" ht="111" customHeight="1">
      <c r="A24" s="117">
        <v>21</v>
      </c>
      <c r="B24" s="9" t="s">
        <v>107</v>
      </c>
      <c r="C24" s="173">
        <v>24</v>
      </c>
      <c r="D24" s="177" t="s">
        <v>5</v>
      </c>
      <c r="E24" s="177"/>
      <c r="F24" s="198"/>
      <c r="G24" s="169">
        <f t="shared" si="0"/>
        <v>0</v>
      </c>
      <c r="H24" s="170">
        <f t="shared" si="1"/>
        <v>0</v>
      </c>
      <c r="I24" s="178">
        <v>8</v>
      </c>
      <c r="J24" s="170">
        <f t="shared" si="2"/>
        <v>0</v>
      </c>
      <c r="K24" s="172"/>
      <c r="L24" s="174"/>
    </row>
    <row r="25" spans="1:12" s="91" customFormat="1" ht="120" customHeight="1">
      <c r="A25" s="117">
        <v>22</v>
      </c>
      <c r="B25" s="9" t="s">
        <v>108</v>
      </c>
      <c r="C25" s="173">
        <v>24</v>
      </c>
      <c r="D25" s="177" t="s">
        <v>5</v>
      </c>
      <c r="E25" s="177"/>
      <c r="F25" s="198"/>
      <c r="G25" s="169">
        <f t="shared" si="0"/>
        <v>0</v>
      </c>
      <c r="H25" s="170">
        <f t="shared" si="1"/>
        <v>0</v>
      </c>
      <c r="I25" s="178">
        <v>8</v>
      </c>
      <c r="J25" s="170">
        <f t="shared" si="2"/>
        <v>0</v>
      </c>
      <c r="K25" s="172"/>
      <c r="L25" s="174"/>
    </row>
    <row r="26" spans="1:12" s="91" customFormat="1" ht="81.75" customHeight="1">
      <c r="A26" s="117">
        <v>23</v>
      </c>
      <c r="B26" s="9" t="s">
        <v>109</v>
      </c>
      <c r="C26" s="173">
        <v>24</v>
      </c>
      <c r="D26" s="177" t="s">
        <v>5</v>
      </c>
      <c r="E26" s="177"/>
      <c r="F26" s="198"/>
      <c r="G26" s="169">
        <f t="shared" si="0"/>
        <v>0</v>
      </c>
      <c r="H26" s="170">
        <f t="shared" si="1"/>
        <v>0</v>
      </c>
      <c r="I26" s="178">
        <v>8</v>
      </c>
      <c r="J26" s="170">
        <f t="shared" si="2"/>
        <v>0</v>
      </c>
      <c r="K26" s="172"/>
      <c r="L26" s="174"/>
    </row>
    <row r="27" spans="1:12" s="91" customFormat="1" ht="81.75" customHeight="1">
      <c r="A27" s="117">
        <v>24</v>
      </c>
      <c r="B27" s="9" t="s">
        <v>110</v>
      </c>
      <c r="C27" s="173">
        <v>24</v>
      </c>
      <c r="D27" s="177" t="s">
        <v>5</v>
      </c>
      <c r="E27" s="177"/>
      <c r="F27" s="198"/>
      <c r="G27" s="169">
        <f t="shared" si="0"/>
        <v>0</v>
      </c>
      <c r="H27" s="170">
        <f t="shared" si="1"/>
        <v>0</v>
      </c>
      <c r="I27" s="178">
        <v>8</v>
      </c>
      <c r="J27" s="170">
        <f t="shared" si="2"/>
        <v>0</v>
      </c>
      <c r="K27" s="172"/>
      <c r="L27" s="174"/>
    </row>
    <row r="28" spans="1:12" s="91" customFormat="1" ht="141.75" customHeight="1">
      <c r="A28" s="117">
        <v>25</v>
      </c>
      <c r="B28" s="9" t="s">
        <v>111</v>
      </c>
      <c r="C28" s="173">
        <v>24</v>
      </c>
      <c r="D28" s="177" t="s">
        <v>125</v>
      </c>
      <c r="E28" s="177"/>
      <c r="F28" s="198"/>
      <c r="G28" s="169">
        <f t="shared" si="0"/>
        <v>0</v>
      </c>
      <c r="H28" s="170">
        <f t="shared" si="1"/>
        <v>0</v>
      </c>
      <c r="I28" s="178">
        <v>8</v>
      </c>
      <c r="J28" s="170">
        <f t="shared" si="2"/>
        <v>0</v>
      </c>
      <c r="K28" s="172"/>
      <c r="L28" s="174"/>
    </row>
    <row r="29" spans="1:12" s="91" customFormat="1" ht="150" customHeight="1">
      <c r="A29" s="117">
        <v>26</v>
      </c>
      <c r="B29" s="9" t="s">
        <v>112</v>
      </c>
      <c r="C29" s="173">
        <v>24</v>
      </c>
      <c r="D29" s="177" t="s">
        <v>5</v>
      </c>
      <c r="E29" s="177"/>
      <c r="F29" s="198"/>
      <c r="G29" s="169">
        <f t="shared" si="0"/>
        <v>0</v>
      </c>
      <c r="H29" s="170">
        <f t="shared" si="1"/>
        <v>0</v>
      </c>
      <c r="I29" s="178">
        <v>8</v>
      </c>
      <c r="J29" s="170">
        <f t="shared" si="2"/>
        <v>0</v>
      </c>
      <c r="K29" s="172"/>
      <c r="L29" s="174"/>
    </row>
    <row r="30" spans="1:12" s="91" customFormat="1" ht="156" customHeight="1">
      <c r="A30" s="117">
        <v>27</v>
      </c>
      <c r="B30" s="9" t="s">
        <v>113</v>
      </c>
      <c r="C30" s="173">
        <v>24</v>
      </c>
      <c r="D30" s="177" t="s">
        <v>5</v>
      </c>
      <c r="E30" s="177"/>
      <c r="F30" s="198"/>
      <c r="G30" s="169">
        <f t="shared" si="0"/>
        <v>0</v>
      </c>
      <c r="H30" s="170">
        <f t="shared" si="1"/>
        <v>0</v>
      </c>
      <c r="I30" s="178">
        <v>8</v>
      </c>
      <c r="J30" s="170">
        <f t="shared" si="2"/>
        <v>0</v>
      </c>
      <c r="K30" s="172"/>
      <c r="L30" s="174"/>
    </row>
    <row r="31" spans="1:12" s="91" customFormat="1" ht="113.25" customHeight="1">
      <c r="A31" s="117">
        <v>28</v>
      </c>
      <c r="B31" s="9" t="s">
        <v>114</v>
      </c>
      <c r="C31" s="173">
        <v>24</v>
      </c>
      <c r="D31" s="177" t="s">
        <v>5</v>
      </c>
      <c r="E31" s="177"/>
      <c r="F31" s="198"/>
      <c r="G31" s="169">
        <f t="shared" si="0"/>
        <v>0</v>
      </c>
      <c r="H31" s="170">
        <f t="shared" si="1"/>
        <v>0</v>
      </c>
      <c r="I31" s="178">
        <v>8</v>
      </c>
      <c r="J31" s="170">
        <f t="shared" si="2"/>
        <v>0</v>
      </c>
      <c r="K31" s="172"/>
      <c r="L31" s="174"/>
    </row>
    <row r="32" spans="1:12" s="91" customFormat="1" ht="144.75" customHeight="1">
      <c r="A32" s="117">
        <v>29</v>
      </c>
      <c r="B32" s="9" t="s">
        <v>115</v>
      </c>
      <c r="C32" s="173">
        <v>24</v>
      </c>
      <c r="D32" s="177" t="s">
        <v>5</v>
      </c>
      <c r="E32" s="177"/>
      <c r="F32" s="198"/>
      <c r="G32" s="169">
        <f t="shared" si="0"/>
        <v>0</v>
      </c>
      <c r="H32" s="170">
        <f t="shared" si="1"/>
        <v>0</v>
      </c>
      <c r="I32" s="178">
        <v>8</v>
      </c>
      <c r="J32" s="170">
        <f t="shared" si="2"/>
        <v>0</v>
      </c>
      <c r="K32" s="172"/>
      <c r="L32" s="174"/>
    </row>
    <row r="33" spans="1:12" s="91" customFormat="1" ht="157.5" customHeight="1">
      <c r="A33" s="117">
        <v>30</v>
      </c>
      <c r="B33" s="9" t="s">
        <v>116</v>
      </c>
      <c r="C33" s="173">
        <v>24</v>
      </c>
      <c r="D33" s="177" t="s">
        <v>5</v>
      </c>
      <c r="E33" s="177"/>
      <c r="F33" s="198"/>
      <c r="G33" s="169">
        <f t="shared" si="0"/>
        <v>0</v>
      </c>
      <c r="H33" s="170">
        <f t="shared" si="1"/>
        <v>0</v>
      </c>
      <c r="I33" s="178">
        <v>8</v>
      </c>
      <c r="J33" s="170">
        <f t="shared" si="2"/>
        <v>0</v>
      </c>
      <c r="K33" s="172"/>
      <c r="L33" s="174"/>
    </row>
    <row r="34" spans="1:12" s="91" customFormat="1" ht="117" customHeight="1">
      <c r="A34" s="117">
        <v>31</v>
      </c>
      <c r="B34" s="9" t="s">
        <v>117</v>
      </c>
      <c r="C34" s="173">
        <v>24</v>
      </c>
      <c r="D34" s="177" t="s">
        <v>5</v>
      </c>
      <c r="E34" s="177"/>
      <c r="F34" s="198"/>
      <c r="G34" s="169">
        <f t="shared" si="0"/>
        <v>0</v>
      </c>
      <c r="H34" s="170">
        <f t="shared" si="1"/>
        <v>0</v>
      </c>
      <c r="I34" s="178">
        <v>8</v>
      </c>
      <c r="J34" s="170">
        <f t="shared" si="2"/>
        <v>0</v>
      </c>
      <c r="K34" s="172"/>
      <c r="L34" s="174"/>
    </row>
    <row r="35" spans="1:12" s="91" customFormat="1" ht="116.25" customHeight="1">
      <c r="A35" s="117">
        <v>32</v>
      </c>
      <c r="B35" s="9" t="s">
        <v>118</v>
      </c>
      <c r="C35" s="173">
        <v>24</v>
      </c>
      <c r="D35" s="177" t="s">
        <v>5</v>
      </c>
      <c r="E35" s="177"/>
      <c r="F35" s="198"/>
      <c r="G35" s="169">
        <f t="shared" si="0"/>
        <v>0</v>
      </c>
      <c r="H35" s="170">
        <f t="shared" si="1"/>
        <v>0</v>
      </c>
      <c r="I35" s="178">
        <v>8</v>
      </c>
      <c r="J35" s="170">
        <f t="shared" si="2"/>
        <v>0</v>
      </c>
      <c r="K35" s="172"/>
      <c r="L35" s="174"/>
    </row>
    <row r="36" spans="1:12" s="91" customFormat="1" ht="148.5" customHeight="1">
      <c r="A36" s="117">
        <v>33</v>
      </c>
      <c r="B36" s="92" t="s">
        <v>119</v>
      </c>
      <c r="C36" s="173">
        <v>120</v>
      </c>
      <c r="D36" s="177" t="s">
        <v>5</v>
      </c>
      <c r="E36" s="177"/>
      <c r="F36" s="198"/>
      <c r="G36" s="169">
        <f t="shared" si="0"/>
        <v>0</v>
      </c>
      <c r="H36" s="170">
        <f t="shared" si="1"/>
        <v>0</v>
      </c>
      <c r="I36" s="178">
        <v>8</v>
      </c>
      <c r="J36" s="170">
        <f t="shared" si="2"/>
        <v>0</v>
      </c>
      <c r="K36" s="172"/>
      <c r="L36" s="174"/>
    </row>
    <row r="37" spans="1:12" s="91" customFormat="1" ht="114" customHeight="1">
      <c r="A37" s="117">
        <v>34</v>
      </c>
      <c r="B37" s="92" t="s">
        <v>120</v>
      </c>
      <c r="C37" s="173">
        <v>40</v>
      </c>
      <c r="D37" s="177" t="s">
        <v>5</v>
      </c>
      <c r="E37" s="177"/>
      <c r="F37" s="198"/>
      <c r="G37" s="208">
        <f t="shared" si="0"/>
        <v>0</v>
      </c>
      <c r="H37" s="209">
        <f t="shared" si="1"/>
        <v>0</v>
      </c>
      <c r="I37" s="210">
        <v>8</v>
      </c>
      <c r="J37" s="209">
        <f t="shared" si="2"/>
        <v>0</v>
      </c>
      <c r="K37" s="211"/>
      <c r="L37" s="222"/>
    </row>
    <row r="38" spans="1:12" s="91" customFormat="1" ht="327.75" customHeight="1">
      <c r="A38" s="117">
        <v>35</v>
      </c>
      <c r="B38" s="92" t="s">
        <v>303</v>
      </c>
      <c r="C38" s="223">
        <v>60</v>
      </c>
      <c r="D38" s="212" t="s">
        <v>125</v>
      </c>
      <c r="E38" s="212"/>
      <c r="F38" s="224"/>
      <c r="G38" s="208">
        <f t="shared" si="0"/>
        <v>0</v>
      </c>
      <c r="H38" s="209">
        <f t="shared" si="1"/>
        <v>0</v>
      </c>
      <c r="I38" s="210">
        <v>8</v>
      </c>
      <c r="J38" s="209">
        <f t="shared" si="2"/>
        <v>0</v>
      </c>
      <c r="K38" s="213"/>
      <c r="L38" s="225"/>
    </row>
    <row r="39" spans="1:12" s="87" customFormat="1" ht="102">
      <c r="A39" s="117">
        <v>36</v>
      </c>
      <c r="B39" s="92" t="s">
        <v>121</v>
      </c>
      <c r="C39" s="173">
        <v>800</v>
      </c>
      <c r="D39" s="177" t="s">
        <v>5</v>
      </c>
      <c r="E39" s="177"/>
      <c r="F39" s="198"/>
      <c r="G39" s="169">
        <f t="shared" si="0"/>
        <v>0</v>
      </c>
      <c r="H39" s="170">
        <f t="shared" si="1"/>
        <v>0</v>
      </c>
      <c r="I39" s="178">
        <v>8</v>
      </c>
      <c r="J39" s="170">
        <f t="shared" si="2"/>
        <v>0</v>
      </c>
      <c r="K39" s="172"/>
      <c r="L39" s="174"/>
    </row>
    <row r="40" spans="1:12" s="87" customFormat="1" ht="120.75" customHeight="1">
      <c r="A40" s="117">
        <v>37</v>
      </c>
      <c r="B40" s="92" t="s">
        <v>122</v>
      </c>
      <c r="C40" s="173">
        <v>12</v>
      </c>
      <c r="D40" s="177" t="s">
        <v>5</v>
      </c>
      <c r="E40" s="177"/>
      <c r="F40" s="198"/>
      <c r="G40" s="169">
        <f t="shared" si="0"/>
        <v>0</v>
      </c>
      <c r="H40" s="170">
        <f t="shared" si="1"/>
        <v>0</v>
      </c>
      <c r="I40" s="178">
        <v>8</v>
      </c>
      <c r="J40" s="170">
        <f t="shared" si="2"/>
        <v>0</v>
      </c>
      <c r="K40" s="172"/>
      <c r="L40" s="174"/>
    </row>
    <row r="41" spans="1:12" s="87" customFormat="1" ht="225.75" customHeight="1">
      <c r="A41" s="117">
        <v>38</v>
      </c>
      <c r="B41" s="92" t="s">
        <v>300</v>
      </c>
      <c r="C41" s="173">
        <v>12</v>
      </c>
      <c r="D41" s="214" t="s">
        <v>5</v>
      </c>
      <c r="E41" s="214"/>
      <c r="F41" s="198"/>
      <c r="G41" s="169">
        <f t="shared" si="0"/>
        <v>0</v>
      </c>
      <c r="H41" s="170">
        <f t="shared" si="1"/>
        <v>0</v>
      </c>
      <c r="I41" s="178">
        <v>8</v>
      </c>
      <c r="J41" s="170">
        <f t="shared" si="2"/>
        <v>0</v>
      </c>
      <c r="K41" s="172"/>
      <c r="L41" s="174"/>
    </row>
    <row r="42" spans="1:12" s="87" customFormat="1" ht="265.5" customHeight="1">
      <c r="A42" s="117">
        <v>39</v>
      </c>
      <c r="B42" s="92" t="s">
        <v>301</v>
      </c>
      <c r="C42" s="173">
        <v>24</v>
      </c>
      <c r="D42" s="214" t="s">
        <v>125</v>
      </c>
      <c r="E42" s="177"/>
      <c r="F42" s="198"/>
      <c r="G42" s="169">
        <f t="shared" si="0"/>
        <v>0</v>
      </c>
      <c r="H42" s="170">
        <f t="shared" si="1"/>
        <v>0</v>
      </c>
      <c r="I42" s="178">
        <v>8</v>
      </c>
      <c r="J42" s="170">
        <f t="shared" si="2"/>
        <v>0</v>
      </c>
      <c r="K42" s="172"/>
      <c r="L42" s="174"/>
    </row>
    <row r="43" spans="1:12" s="87" customFormat="1" ht="141" customHeight="1">
      <c r="A43" s="117">
        <v>40</v>
      </c>
      <c r="B43" s="92" t="s">
        <v>123</v>
      </c>
      <c r="C43" s="173">
        <v>10</v>
      </c>
      <c r="D43" s="177" t="s">
        <v>5</v>
      </c>
      <c r="E43" s="177"/>
      <c r="F43" s="198"/>
      <c r="G43" s="169">
        <f t="shared" si="0"/>
        <v>0</v>
      </c>
      <c r="H43" s="170">
        <f t="shared" si="1"/>
        <v>0</v>
      </c>
      <c r="I43" s="178">
        <v>8</v>
      </c>
      <c r="J43" s="170">
        <f t="shared" si="2"/>
        <v>0</v>
      </c>
      <c r="K43" s="172"/>
      <c r="L43" s="174"/>
    </row>
    <row r="44" spans="1:12" s="87" customFormat="1" ht="149.25" customHeight="1">
      <c r="A44" s="117">
        <v>41</v>
      </c>
      <c r="B44" s="92" t="s">
        <v>302</v>
      </c>
      <c r="C44" s="173">
        <v>24</v>
      </c>
      <c r="D44" s="177" t="s">
        <v>5</v>
      </c>
      <c r="E44" s="177"/>
      <c r="F44" s="198"/>
      <c r="G44" s="169">
        <f t="shared" si="0"/>
        <v>0</v>
      </c>
      <c r="H44" s="170">
        <f t="shared" si="1"/>
        <v>0</v>
      </c>
      <c r="I44" s="178">
        <v>8</v>
      </c>
      <c r="J44" s="170">
        <f t="shared" si="2"/>
        <v>0</v>
      </c>
      <c r="K44" s="172"/>
      <c r="L44" s="174"/>
    </row>
    <row r="45" spans="1:12" s="87" customFormat="1" ht="41.25" customHeight="1">
      <c r="A45" s="117">
        <v>42</v>
      </c>
      <c r="B45" s="92" t="s">
        <v>124</v>
      </c>
      <c r="C45" s="173">
        <v>24</v>
      </c>
      <c r="D45" s="177" t="s">
        <v>5</v>
      </c>
      <c r="E45" s="177"/>
      <c r="F45" s="198"/>
      <c r="G45" s="169">
        <f t="shared" si="0"/>
        <v>0</v>
      </c>
      <c r="H45" s="170">
        <f t="shared" si="1"/>
        <v>0</v>
      </c>
      <c r="I45" s="178">
        <v>8</v>
      </c>
      <c r="J45" s="170">
        <f t="shared" si="2"/>
        <v>0</v>
      </c>
      <c r="K45" s="172"/>
      <c r="L45" s="174"/>
    </row>
    <row r="46" spans="1:12" s="87" customFormat="1" ht="177.75" customHeight="1">
      <c r="A46" s="117">
        <v>43</v>
      </c>
      <c r="B46" s="92" t="s">
        <v>309</v>
      </c>
      <c r="C46" s="173">
        <v>36</v>
      </c>
      <c r="D46" s="177" t="s">
        <v>5</v>
      </c>
      <c r="E46" s="177"/>
      <c r="F46" s="198"/>
      <c r="G46" s="169">
        <f t="shared" si="0"/>
        <v>0</v>
      </c>
      <c r="H46" s="170">
        <f t="shared" si="1"/>
        <v>0</v>
      </c>
      <c r="I46" s="178">
        <v>8</v>
      </c>
      <c r="J46" s="170">
        <f t="shared" si="2"/>
        <v>0</v>
      </c>
      <c r="K46" s="172"/>
      <c r="L46" s="174"/>
    </row>
    <row r="47" spans="1:12" s="185" customFormat="1" ht="12.75">
      <c r="A47" s="179"/>
      <c r="B47" s="179"/>
      <c r="C47" s="180"/>
      <c r="D47" s="181"/>
      <c r="E47" s="182"/>
      <c r="F47" s="393" t="s">
        <v>12</v>
      </c>
      <c r="G47" s="393"/>
      <c r="H47" s="183">
        <f>SUM(H4:H46)</f>
        <v>0</v>
      </c>
      <c r="I47" s="182"/>
      <c r="J47" s="183">
        <f>SUM(J4:J46)</f>
        <v>0</v>
      </c>
      <c r="K47" s="184"/>
      <c r="L47" s="65"/>
    </row>
    <row r="48" spans="1:7" ht="12.75">
      <c r="A48" s="65" t="s">
        <v>11</v>
      </c>
      <c r="F48" s="204"/>
      <c r="G48" s="84"/>
    </row>
    <row r="49" spans="1:10" ht="19.5" customHeight="1">
      <c r="A49" s="226" t="s">
        <v>6</v>
      </c>
      <c r="B49" s="85"/>
      <c r="C49" s="85"/>
      <c r="D49" s="85"/>
      <c r="E49" s="85"/>
      <c r="F49" s="86"/>
      <c r="G49" s="65"/>
      <c r="H49" s="65"/>
      <c r="I49" s="87"/>
      <c r="J49" s="87"/>
    </row>
    <row r="50" ht="12.75" customHeight="1">
      <c r="A50" s="186" t="s">
        <v>13</v>
      </c>
    </row>
    <row r="51" spans="1:10" ht="12.75" customHeight="1">
      <c r="A51" s="186"/>
      <c r="H51" s="65"/>
      <c r="J51" s="66" t="s">
        <v>291</v>
      </c>
    </row>
    <row r="52" ht="12.75" customHeight="1"/>
    <row r="53" ht="12" customHeight="1"/>
  </sheetData>
  <sheetProtection/>
  <mergeCells count="4">
    <mergeCell ref="A1:J1"/>
    <mergeCell ref="A2:B2"/>
    <mergeCell ref="A3:B3"/>
    <mergeCell ref="F47:G47"/>
  </mergeCells>
  <printOptions/>
  <pageMargins left="0.28" right="0.26" top="1" bottom="0.51" header="0.33" footer="0.23"/>
  <pageSetup fitToHeight="0" horizontalDpi="600" verticalDpi="600" orientation="landscape" paperSize="9" scale="67" r:id="rId1"/>
  <headerFooter alignWithMargins="0">
    <oddHeader>&amp;LNr sprawy ZP/28/2020&amp;CFormularz asortymentowo-cenowy
&amp;RZałącznik nr 2 do SIWZ</oddHeader>
    <oddFooter>&amp;CStrona &amp;P z &amp;N&amp;R&amp;A</oddFooter>
  </headerFooter>
</worksheet>
</file>

<file path=xl/worksheets/sheet8.xml><?xml version="1.0" encoding="utf-8"?>
<worksheet xmlns="http://schemas.openxmlformats.org/spreadsheetml/2006/main" xmlns:r="http://schemas.openxmlformats.org/officeDocument/2006/relationships">
  <dimension ref="A1:M17"/>
  <sheetViews>
    <sheetView zoomScale="90" zoomScaleNormal="90" zoomScaleSheetLayoutView="90" zoomScalePageLayoutView="0" workbookViewId="0" topLeftCell="A8">
      <selection activeCell="S5" sqref="S5"/>
    </sheetView>
  </sheetViews>
  <sheetFormatPr defaultColWidth="9.00390625" defaultRowHeight="12.75"/>
  <cols>
    <col min="1" max="1" width="8.25390625" style="65" customWidth="1"/>
    <col min="2" max="2" width="35.25390625" style="65" customWidth="1"/>
    <col min="3" max="3" width="11.00390625" style="65" customWidth="1"/>
    <col min="4" max="4" width="7.875" style="65" customWidth="1"/>
    <col min="5" max="5" width="12.75390625" style="66" customWidth="1"/>
    <col min="6" max="6" width="13.75390625" style="66" customWidth="1"/>
    <col min="7" max="7" width="14.00390625" style="66" customWidth="1"/>
    <col min="8" max="8" width="16.125" style="66" customWidth="1"/>
    <col min="9" max="9" width="5.75390625" style="66" customWidth="1"/>
    <col min="10" max="10" width="14.875" style="66" customWidth="1"/>
    <col min="11" max="11" width="10.125" style="66" customWidth="1"/>
    <col min="12" max="12" width="20.25390625" style="65" customWidth="1"/>
    <col min="13" max="16384" width="9.125" style="65" customWidth="1"/>
  </cols>
  <sheetData>
    <row r="1" spans="1:11" ht="21.75" customHeight="1">
      <c r="A1" s="376" t="s">
        <v>335</v>
      </c>
      <c r="B1" s="376"/>
      <c r="C1" s="376"/>
      <c r="D1" s="376"/>
      <c r="E1" s="376"/>
      <c r="F1" s="376"/>
      <c r="G1" s="376"/>
      <c r="H1" s="376"/>
      <c r="I1" s="376"/>
      <c r="J1" s="376"/>
      <c r="K1" s="275"/>
    </row>
    <row r="2" spans="1:12" s="87" customFormat="1" ht="52.5" customHeight="1">
      <c r="A2" s="390" t="s">
        <v>0</v>
      </c>
      <c r="B2" s="390"/>
      <c r="C2" s="276" t="s">
        <v>7</v>
      </c>
      <c r="D2" s="276" t="s">
        <v>1</v>
      </c>
      <c r="E2" s="276" t="s">
        <v>8</v>
      </c>
      <c r="F2" s="276" t="s">
        <v>2</v>
      </c>
      <c r="G2" s="276" t="s">
        <v>9</v>
      </c>
      <c r="H2" s="276" t="s">
        <v>3</v>
      </c>
      <c r="I2" s="276" t="s">
        <v>10</v>
      </c>
      <c r="J2" s="276" t="s">
        <v>4</v>
      </c>
      <c r="K2" s="276" t="s">
        <v>23</v>
      </c>
      <c r="L2" s="188" t="s">
        <v>24</v>
      </c>
    </row>
    <row r="3" spans="1:12" s="91" customFormat="1" ht="13.5" customHeight="1">
      <c r="A3" s="391" t="s">
        <v>14</v>
      </c>
      <c r="B3" s="392"/>
      <c r="C3" s="215" t="s">
        <v>15</v>
      </c>
      <c r="D3" s="216" t="s">
        <v>16</v>
      </c>
      <c r="E3" s="217" t="s">
        <v>17</v>
      </c>
      <c r="F3" s="217" t="s">
        <v>18</v>
      </c>
      <c r="G3" s="218" t="s">
        <v>19</v>
      </c>
      <c r="H3" s="193" t="s">
        <v>20</v>
      </c>
      <c r="I3" s="193" t="s">
        <v>21</v>
      </c>
      <c r="J3" s="195" t="s">
        <v>22</v>
      </c>
      <c r="K3" s="219">
        <v>10</v>
      </c>
      <c r="L3" s="220">
        <v>11</v>
      </c>
    </row>
    <row r="4" spans="1:13" s="91" customFormat="1" ht="303" customHeight="1">
      <c r="A4" s="117">
        <v>1</v>
      </c>
      <c r="B4" s="9" t="s">
        <v>85</v>
      </c>
      <c r="C4" s="173">
        <v>100</v>
      </c>
      <c r="D4" s="177" t="s">
        <v>5</v>
      </c>
      <c r="E4" s="177"/>
      <c r="F4" s="198"/>
      <c r="G4" s="169">
        <f aca="true" t="shared" si="0" ref="G4:G12">ROUND(F4*(1+(I4/100)),2)</f>
        <v>0</v>
      </c>
      <c r="H4" s="170">
        <f aca="true" t="shared" si="1" ref="H4:H12">C4*F4</f>
        <v>0</v>
      </c>
      <c r="I4" s="178">
        <v>8</v>
      </c>
      <c r="J4" s="170">
        <f aca="true" t="shared" si="2" ref="J4:J12">H4+H4*I4/100</f>
        <v>0</v>
      </c>
      <c r="K4" s="172"/>
      <c r="L4" s="174"/>
      <c r="M4" s="221"/>
    </row>
    <row r="5" spans="1:13" s="91" customFormat="1" ht="242.25" customHeight="1">
      <c r="A5" s="117">
        <v>2</v>
      </c>
      <c r="B5" s="9" t="s">
        <v>87</v>
      </c>
      <c r="C5" s="173">
        <v>40</v>
      </c>
      <c r="D5" s="177" t="s">
        <v>5</v>
      </c>
      <c r="E5" s="177"/>
      <c r="F5" s="198"/>
      <c r="G5" s="169">
        <f t="shared" si="0"/>
        <v>0</v>
      </c>
      <c r="H5" s="170">
        <f t="shared" si="1"/>
        <v>0</v>
      </c>
      <c r="I5" s="178">
        <v>8</v>
      </c>
      <c r="J5" s="170">
        <f t="shared" si="2"/>
        <v>0</v>
      </c>
      <c r="K5" s="172"/>
      <c r="L5" s="174"/>
      <c r="M5" s="221"/>
    </row>
    <row r="6" spans="1:13" s="91" customFormat="1" ht="161.25" customHeight="1">
      <c r="A6" s="117">
        <v>3</v>
      </c>
      <c r="B6" s="9" t="s">
        <v>88</v>
      </c>
      <c r="C6" s="173">
        <v>24</v>
      </c>
      <c r="D6" s="177" t="s">
        <v>5</v>
      </c>
      <c r="E6" s="177"/>
      <c r="F6" s="198"/>
      <c r="G6" s="169">
        <f t="shared" si="0"/>
        <v>0</v>
      </c>
      <c r="H6" s="170">
        <f t="shared" si="1"/>
        <v>0</v>
      </c>
      <c r="I6" s="178">
        <v>8</v>
      </c>
      <c r="J6" s="170">
        <f t="shared" si="2"/>
        <v>0</v>
      </c>
      <c r="K6" s="172"/>
      <c r="L6" s="174"/>
      <c r="M6" s="221"/>
    </row>
    <row r="7" spans="1:13" s="91" customFormat="1" ht="240" customHeight="1">
      <c r="A7" s="117">
        <v>4</v>
      </c>
      <c r="B7" s="9" t="s">
        <v>89</v>
      </c>
      <c r="C7" s="173">
        <v>80</v>
      </c>
      <c r="D7" s="177" t="s">
        <v>5</v>
      </c>
      <c r="E7" s="177"/>
      <c r="F7" s="198"/>
      <c r="G7" s="169">
        <f t="shared" si="0"/>
        <v>0</v>
      </c>
      <c r="H7" s="170">
        <f t="shared" si="1"/>
        <v>0</v>
      </c>
      <c r="I7" s="178">
        <v>8</v>
      </c>
      <c r="J7" s="170">
        <f t="shared" si="2"/>
        <v>0</v>
      </c>
      <c r="K7" s="172"/>
      <c r="L7" s="174"/>
      <c r="M7" s="221"/>
    </row>
    <row r="8" spans="1:13" s="91" customFormat="1" ht="159" customHeight="1">
      <c r="A8" s="117">
        <v>5</v>
      </c>
      <c r="B8" s="9" t="s">
        <v>90</v>
      </c>
      <c r="C8" s="173">
        <v>160</v>
      </c>
      <c r="D8" s="177" t="s">
        <v>5</v>
      </c>
      <c r="E8" s="177"/>
      <c r="F8" s="198"/>
      <c r="G8" s="169">
        <f t="shared" si="0"/>
        <v>0</v>
      </c>
      <c r="H8" s="170">
        <f t="shared" si="1"/>
        <v>0</v>
      </c>
      <c r="I8" s="178">
        <v>8</v>
      </c>
      <c r="J8" s="170">
        <f t="shared" si="2"/>
        <v>0</v>
      </c>
      <c r="K8" s="172"/>
      <c r="L8" s="174"/>
      <c r="M8" s="221"/>
    </row>
    <row r="9" spans="1:13" s="91" customFormat="1" ht="235.5" customHeight="1">
      <c r="A9" s="117">
        <v>6</v>
      </c>
      <c r="B9" s="9" t="s">
        <v>91</v>
      </c>
      <c r="C9" s="173">
        <v>24</v>
      </c>
      <c r="D9" s="177" t="s">
        <v>5</v>
      </c>
      <c r="E9" s="177"/>
      <c r="F9" s="198"/>
      <c r="G9" s="169">
        <f t="shared" si="0"/>
        <v>0</v>
      </c>
      <c r="H9" s="170">
        <f t="shared" si="1"/>
        <v>0</v>
      </c>
      <c r="I9" s="178">
        <v>8</v>
      </c>
      <c r="J9" s="170">
        <f t="shared" si="2"/>
        <v>0</v>
      </c>
      <c r="K9" s="172"/>
      <c r="L9" s="174"/>
      <c r="M9" s="221"/>
    </row>
    <row r="10" spans="1:13" s="91" customFormat="1" ht="154.5" customHeight="1">
      <c r="A10" s="117">
        <v>7</v>
      </c>
      <c r="B10" s="9" t="s">
        <v>92</v>
      </c>
      <c r="C10" s="173">
        <v>24</v>
      </c>
      <c r="D10" s="177" t="s">
        <v>5</v>
      </c>
      <c r="E10" s="177"/>
      <c r="F10" s="198"/>
      <c r="G10" s="169">
        <f t="shared" si="0"/>
        <v>0</v>
      </c>
      <c r="H10" s="170">
        <f t="shared" si="1"/>
        <v>0</v>
      </c>
      <c r="I10" s="178">
        <v>8</v>
      </c>
      <c r="J10" s="170">
        <f t="shared" si="2"/>
        <v>0</v>
      </c>
      <c r="K10" s="172"/>
      <c r="L10" s="174"/>
      <c r="M10" s="221"/>
    </row>
    <row r="11" spans="1:13" s="91" customFormat="1" ht="63.75">
      <c r="A11" s="117">
        <v>8</v>
      </c>
      <c r="B11" s="9" t="s">
        <v>307</v>
      </c>
      <c r="C11" s="173">
        <v>120</v>
      </c>
      <c r="D11" s="177" t="s">
        <v>5</v>
      </c>
      <c r="E11" s="177"/>
      <c r="F11" s="198"/>
      <c r="G11" s="169">
        <f t="shared" si="0"/>
        <v>0</v>
      </c>
      <c r="H11" s="170">
        <f t="shared" si="1"/>
        <v>0</v>
      </c>
      <c r="I11" s="178">
        <v>8</v>
      </c>
      <c r="J11" s="170">
        <f t="shared" si="2"/>
        <v>0</v>
      </c>
      <c r="K11" s="172"/>
      <c r="L11" s="174"/>
      <c r="M11" s="221"/>
    </row>
    <row r="12" spans="1:13" s="91" customFormat="1" ht="27.75" customHeight="1">
      <c r="A12" s="117">
        <v>9</v>
      </c>
      <c r="B12" s="9" t="s">
        <v>308</v>
      </c>
      <c r="C12" s="173">
        <v>120</v>
      </c>
      <c r="D12" s="177" t="s">
        <v>5</v>
      </c>
      <c r="E12" s="177"/>
      <c r="F12" s="198"/>
      <c r="G12" s="169">
        <f t="shared" si="0"/>
        <v>0</v>
      </c>
      <c r="H12" s="170">
        <f t="shared" si="1"/>
        <v>0</v>
      </c>
      <c r="I12" s="178">
        <v>8</v>
      </c>
      <c r="J12" s="170">
        <f t="shared" si="2"/>
        <v>0</v>
      </c>
      <c r="K12" s="172"/>
      <c r="L12" s="174"/>
      <c r="M12" s="221"/>
    </row>
    <row r="13" spans="1:12" s="185" customFormat="1" ht="12.75">
      <c r="A13" s="179"/>
      <c r="B13" s="179"/>
      <c r="C13" s="180"/>
      <c r="D13" s="181"/>
      <c r="E13" s="182"/>
      <c r="F13" s="393" t="s">
        <v>12</v>
      </c>
      <c r="G13" s="393"/>
      <c r="H13" s="183">
        <f>SUM(H4:H12)</f>
        <v>0</v>
      </c>
      <c r="I13" s="182"/>
      <c r="J13" s="183">
        <f>SUM(J4:J12)</f>
        <v>0</v>
      </c>
      <c r="K13" s="184"/>
      <c r="L13" s="65"/>
    </row>
    <row r="14" spans="1:7" ht="12.75">
      <c r="A14" s="65" t="s">
        <v>11</v>
      </c>
      <c r="F14" s="204"/>
      <c r="G14" s="84"/>
    </row>
    <row r="15" spans="1:10" ht="19.5" customHeight="1">
      <c r="A15" s="226" t="s">
        <v>6</v>
      </c>
      <c r="B15" s="85"/>
      <c r="C15" s="85"/>
      <c r="D15" s="85"/>
      <c r="E15" s="85"/>
      <c r="F15" s="86"/>
      <c r="G15" s="65"/>
      <c r="H15" s="65"/>
      <c r="I15" s="87"/>
      <c r="J15" s="87"/>
    </row>
    <row r="16" ht="12.75" customHeight="1">
      <c r="A16" s="186" t="s">
        <v>13</v>
      </c>
    </row>
    <row r="17" spans="1:10" ht="12.75" customHeight="1">
      <c r="A17" s="186"/>
      <c r="H17" s="65"/>
      <c r="J17" s="66" t="s">
        <v>291</v>
      </c>
    </row>
    <row r="18" ht="12.75" customHeight="1"/>
    <row r="19" ht="12" customHeight="1"/>
  </sheetData>
  <sheetProtection/>
  <mergeCells count="4">
    <mergeCell ref="A1:J1"/>
    <mergeCell ref="A2:B2"/>
    <mergeCell ref="A3:B3"/>
    <mergeCell ref="F13:G13"/>
  </mergeCells>
  <printOptions/>
  <pageMargins left="0.7" right="0.7" top="0.75" bottom="0.75" header="0.3" footer="0.3"/>
  <pageSetup horizontalDpi="600" verticalDpi="600" orientation="landscape" paperSize="9" scale="78" r:id="rId1"/>
</worksheet>
</file>

<file path=xl/worksheets/sheet9.xml><?xml version="1.0" encoding="utf-8"?>
<worksheet xmlns="http://schemas.openxmlformats.org/spreadsheetml/2006/main" xmlns:r="http://schemas.openxmlformats.org/officeDocument/2006/relationships">
  <sheetPr>
    <tabColor theme="0"/>
  </sheetPr>
  <dimension ref="A1:L22"/>
  <sheetViews>
    <sheetView zoomScale="90" zoomScaleNormal="90" zoomScaleSheetLayoutView="80" zoomScalePageLayoutView="90" workbookViewId="0" topLeftCell="A1">
      <selection activeCell="Q25" sqref="Q25"/>
    </sheetView>
  </sheetViews>
  <sheetFormatPr defaultColWidth="9.00390625" defaultRowHeight="12.75"/>
  <cols>
    <col min="1" max="1" width="8.25390625" style="65" customWidth="1"/>
    <col min="2" max="2" width="31.75390625" style="65" customWidth="1"/>
    <col min="3" max="3" width="11.00390625" style="65" customWidth="1"/>
    <col min="4" max="4" width="7.875" style="65" customWidth="1"/>
    <col min="5" max="5" width="12.75390625" style="66" customWidth="1"/>
    <col min="6" max="6" width="13.75390625" style="66" customWidth="1"/>
    <col min="7" max="7" width="11.875" style="66" customWidth="1"/>
    <col min="8" max="8" width="16.125" style="66" customWidth="1"/>
    <col min="9" max="9" width="5.75390625" style="66" customWidth="1"/>
    <col min="10" max="10" width="14.875" style="66" customWidth="1"/>
    <col min="11" max="11" width="10.125" style="66" customWidth="1"/>
    <col min="12" max="12" width="19.375" style="65" customWidth="1"/>
    <col min="13" max="16384" width="9.125" style="65" customWidth="1"/>
  </cols>
  <sheetData>
    <row r="1" spans="1:11" ht="21.75" customHeight="1">
      <c r="A1" s="376" t="s">
        <v>330</v>
      </c>
      <c r="B1" s="376"/>
      <c r="C1" s="376"/>
      <c r="D1" s="376"/>
      <c r="E1" s="376"/>
      <c r="F1" s="376"/>
      <c r="G1" s="376"/>
      <c r="H1" s="376"/>
      <c r="I1" s="376"/>
      <c r="J1" s="376"/>
      <c r="K1" s="187"/>
    </row>
    <row r="2" spans="1:12" s="87" customFormat="1" ht="52.5" customHeight="1">
      <c r="A2" s="390" t="s">
        <v>0</v>
      </c>
      <c r="B2" s="390"/>
      <c r="C2" s="175" t="s">
        <v>7</v>
      </c>
      <c r="D2" s="175" t="s">
        <v>1</v>
      </c>
      <c r="E2" s="175" t="s">
        <v>8</v>
      </c>
      <c r="F2" s="175" t="s">
        <v>2</v>
      </c>
      <c r="G2" s="175" t="s">
        <v>9</v>
      </c>
      <c r="H2" s="175" t="s">
        <v>3</v>
      </c>
      <c r="I2" s="175" t="s">
        <v>10</v>
      </c>
      <c r="J2" s="175" t="s">
        <v>4</v>
      </c>
      <c r="K2" s="175" t="s">
        <v>23</v>
      </c>
      <c r="L2" s="188" t="s">
        <v>24</v>
      </c>
    </row>
    <row r="3" spans="1:12" s="91" customFormat="1" ht="13.5" customHeight="1">
      <c r="A3" s="401" t="s">
        <v>14</v>
      </c>
      <c r="B3" s="392"/>
      <c r="C3" s="189" t="s">
        <v>15</v>
      </c>
      <c r="D3" s="190" t="s">
        <v>16</v>
      </c>
      <c r="E3" s="191" t="s">
        <v>17</v>
      </c>
      <c r="F3" s="191" t="s">
        <v>18</v>
      </c>
      <c r="G3" s="192" t="s">
        <v>19</v>
      </c>
      <c r="H3" s="193" t="s">
        <v>20</v>
      </c>
      <c r="I3" s="194" t="s">
        <v>21</v>
      </c>
      <c r="J3" s="195" t="s">
        <v>22</v>
      </c>
      <c r="K3" s="196">
        <v>10</v>
      </c>
      <c r="L3" s="197">
        <v>11</v>
      </c>
    </row>
    <row r="4" spans="1:12" s="87" customFormat="1" ht="12.75">
      <c r="A4" s="117">
        <v>1</v>
      </c>
      <c r="B4" s="49" t="s">
        <v>135</v>
      </c>
      <c r="C4" s="176">
        <v>400</v>
      </c>
      <c r="D4" s="176" t="s">
        <v>134</v>
      </c>
      <c r="E4" s="177"/>
      <c r="F4" s="198"/>
      <c r="G4" s="169">
        <f>ROUND(F4*(1+(I4/100)),2)</f>
        <v>0</v>
      </c>
      <c r="H4" s="170">
        <f>C4*F4</f>
        <v>0</v>
      </c>
      <c r="I4" s="178">
        <v>8</v>
      </c>
      <c r="J4" s="170">
        <f>H4+H4*I4/100</f>
        <v>0</v>
      </c>
      <c r="K4" s="172"/>
      <c r="L4" s="174"/>
    </row>
    <row r="5" spans="1:12" s="87" customFormat="1" ht="12.75">
      <c r="A5" s="117">
        <v>2</v>
      </c>
      <c r="B5" s="49" t="s">
        <v>136</v>
      </c>
      <c r="C5" s="176">
        <v>400</v>
      </c>
      <c r="D5" s="176" t="s">
        <v>134</v>
      </c>
      <c r="E5" s="177"/>
      <c r="F5" s="198"/>
      <c r="G5" s="169">
        <f>ROUND(F5*(1+(I5/100)),2)</f>
        <v>0</v>
      </c>
      <c r="H5" s="170">
        <f>C5*F5</f>
        <v>0</v>
      </c>
      <c r="I5" s="178">
        <v>8</v>
      </c>
      <c r="J5" s="170">
        <f>H5+H5*I5/100</f>
        <v>0</v>
      </c>
      <c r="K5" s="172"/>
      <c r="L5" s="174"/>
    </row>
    <row r="6" spans="1:12" s="87" customFormat="1" ht="12.75">
      <c r="A6" s="117">
        <v>3</v>
      </c>
      <c r="B6" s="49" t="s">
        <v>137</v>
      </c>
      <c r="C6" s="176">
        <v>4000</v>
      </c>
      <c r="D6" s="176" t="s">
        <v>134</v>
      </c>
      <c r="E6" s="177"/>
      <c r="F6" s="198"/>
      <c r="G6" s="169">
        <f>ROUND(F6*(1+(I6/100)),2)</f>
        <v>0</v>
      </c>
      <c r="H6" s="170">
        <f>C6*F6</f>
        <v>0</v>
      </c>
      <c r="I6" s="178">
        <v>8</v>
      </c>
      <c r="J6" s="170">
        <f>H6+H6*I6/100</f>
        <v>0</v>
      </c>
      <c r="K6" s="172"/>
      <c r="L6" s="174"/>
    </row>
    <row r="7" spans="1:12" s="185" customFormat="1" ht="12.75">
      <c r="A7" s="179"/>
      <c r="B7" s="179"/>
      <c r="C7" s="180"/>
      <c r="D7" s="181"/>
      <c r="E7" s="182"/>
      <c r="F7" s="393" t="s">
        <v>12</v>
      </c>
      <c r="G7" s="393"/>
      <c r="H7" s="183">
        <f>SUM(H6:H6)</f>
        <v>0</v>
      </c>
      <c r="I7" s="182"/>
      <c r="J7" s="183">
        <f>SUM(J6:J6)</f>
        <v>0</v>
      </c>
      <c r="K7" s="184"/>
      <c r="L7" s="65"/>
    </row>
    <row r="8" spans="6:7" ht="12.75">
      <c r="F8" s="204"/>
      <c r="G8" s="84"/>
    </row>
    <row r="9" spans="1:10" ht="35.25" customHeight="1">
      <c r="A9" s="175" t="s">
        <v>26</v>
      </c>
      <c r="B9" s="390" t="s">
        <v>30</v>
      </c>
      <c r="C9" s="390"/>
      <c r="D9" s="390"/>
      <c r="E9" s="390"/>
      <c r="F9" s="175" t="s">
        <v>27</v>
      </c>
      <c r="G9" s="390" t="s">
        <v>28</v>
      </c>
      <c r="H9" s="390"/>
      <c r="I9" s="390"/>
      <c r="J9" s="205"/>
    </row>
    <row r="10" spans="1:10" ht="26.25" customHeight="1">
      <c r="A10" s="201">
        <v>1</v>
      </c>
      <c r="B10" s="394" t="s">
        <v>138</v>
      </c>
      <c r="C10" s="395"/>
      <c r="D10" s="395"/>
      <c r="E10" s="396"/>
      <c r="F10" s="177" t="s">
        <v>29</v>
      </c>
      <c r="G10" s="398"/>
      <c r="H10" s="399"/>
      <c r="I10" s="400"/>
      <c r="J10" s="206"/>
    </row>
    <row r="11" spans="1:10" ht="26.25" customHeight="1">
      <c r="A11" s="201">
        <v>2</v>
      </c>
      <c r="B11" s="394" t="s">
        <v>139</v>
      </c>
      <c r="C11" s="395"/>
      <c r="D11" s="395"/>
      <c r="E11" s="396"/>
      <c r="F11" s="177" t="s">
        <v>29</v>
      </c>
      <c r="G11" s="397"/>
      <c r="H11" s="397"/>
      <c r="I11" s="397"/>
      <c r="J11" s="206"/>
    </row>
    <row r="12" spans="1:10" ht="26.25" customHeight="1">
      <c r="A12" s="201">
        <v>3</v>
      </c>
      <c r="B12" s="394" t="s">
        <v>140</v>
      </c>
      <c r="C12" s="395"/>
      <c r="D12" s="395"/>
      <c r="E12" s="396"/>
      <c r="F12" s="177" t="s">
        <v>29</v>
      </c>
      <c r="G12" s="397"/>
      <c r="H12" s="397"/>
      <c r="I12" s="397"/>
      <c r="J12" s="206"/>
    </row>
    <row r="13" spans="1:10" ht="26.25" customHeight="1">
      <c r="A13" s="201">
        <v>4</v>
      </c>
      <c r="B13" s="394" t="s">
        <v>141</v>
      </c>
      <c r="C13" s="395"/>
      <c r="D13" s="395"/>
      <c r="E13" s="396"/>
      <c r="F13" s="177" t="s">
        <v>29</v>
      </c>
      <c r="G13" s="397"/>
      <c r="H13" s="397"/>
      <c r="I13" s="397"/>
      <c r="J13" s="206"/>
    </row>
    <row r="14" spans="1:10" ht="26.25" customHeight="1">
      <c r="A14" s="201">
        <v>5</v>
      </c>
      <c r="B14" s="394" t="s">
        <v>142</v>
      </c>
      <c r="C14" s="395"/>
      <c r="D14" s="395"/>
      <c r="E14" s="396"/>
      <c r="F14" s="177" t="s">
        <v>29</v>
      </c>
      <c r="G14" s="397"/>
      <c r="H14" s="397"/>
      <c r="I14" s="397"/>
      <c r="J14" s="206"/>
    </row>
    <row r="15" spans="1:10" ht="26.25" customHeight="1">
      <c r="A15" s="201">
        <v>6</v>
      </c>
      <c r="B15" s="394" t="s">
        <v>143</v>
      </c>
      <c r="C15" s="395"/>
      <c r="D15" s="395"/>
      <c r="E15" s="396"/>
      <c r="F15" s="177" t="s">
        <v>29</v>
      </c>
      <c r="G15" s="397"/>
      <c r="H15" s="397"/>
      <c r="I15" s="397"/>
      <c r="J15" s="206"/>
    </row>
    <row r="16" spans="1:10" ht="14.25" customHeight="1">
      <c r="A16" s="202"/>
      <c r="B16" s="203"/>
      <c r="C16" s="203"/>
      <c r="D16" s="203"/>
      <c r="E16" s="203"/>
      <c r="F16" s="200"/>
      <c r="G16" s="200"/>
      <c r="H16" s="200"/>
      <c r="I16" s="200"/>
      <c r="J16" s="207"/>
    </row>
    <row r="17" spans="1:7" ht="12.75">
      <c r="A17" s="65" t="s">
        <v>11</v>
      </c>
      <c r="F17" s="200"/>
      <c r="G17" s="84"/>
    </row>
    <row r="18" spans="1:10" ht="15" customHeight="1">
      <c r="A18" s="85" t="s">
        <v>6</v>
      </c>
      <c r="B18" s="85"/>
      <c r="C18" s="85"/>
      <c r="D18" s="85"/>
      <c r="E18" s="85"/>
      <c r="F18" s="86"/>
      <c r="G18" s="65"/>
      <c r="H18" s="65"/>
      <c r="I18" s="87"/>
      <c r="J18" s="87"/>
    </row>
    <row r="19" ht="12.75" customHeight="1">
      <c r="A19" s="91" t="s">
        <v>13</v>
      </c>
    </row>
    <row r="20" spans="1:10" ht="12.75" customHeight="1">
      <c r="A20" s="186"/>
      <c r="H20" s="65"/>
      <c r="J20" s="66" t="s">
        <v>291</v>
      </c>
    </row>
    <row r="21" ht="12.75" customHeight="1"/>
    <row r="22" ht="12.75" customHeight="1">
      <c r="A22" s="186"/>
    </row>
    <row r="23" ht="12.75" customHeight="1"/>
  </sheetData>
  <sheetProtection/>
  <mergeCells count="18">
    <mergeCell ref="B13:E13"/>
    <mergeCell ref="G13:I13"/>
    <mergeCell ref="A1:J1"/>
    <mergeCell ref="A2:B2"/>
    <mergeCell ref="A3:B3"/>
    <mergeCell ref="F7:G7"/>
    <mergeCell ref="B9:E9"/>
    <mergeCell ref="G9:I9"/>
    <mergeCell ref="B14:E14"/>
    <mergeCell ref="G14:I14"/>
    <mergeCell ref="B10:E10"/>
    <mergeCell ref="G10:I10"/>
    <mergeCell ref="B11:E11"/>
    <mergeCell ref="B15:E15"/>
    <mergeCell ref="G15:I15"/>
    <mergeCell ref="G11:I11"/>
    <mergeCell ref="B12:E12"/>
    <mergeCell ref="G12:I12"/>
  </mergeCells>
  <printOptions/>
  <pageMargins left="0.28" right="0.26" top="1" bottom="0.51" header="0.33" footer="0.23"/>
  <pageSetup fitToHeight="0" horizontalDpi="600" verticalDpi="600" orientation="landscape" paperSize="9" scale="87" r:id="rId1"/>
  <headerFooter alignWithMargins="0">
    <oddHeader>&amp;LNr sprawy ZP/28/2020&amp;CFormularz asortymentowo-cenowy
&amp;RZałącznik nr 2 do SIWZ</oddHeader>
    <oddFooter>&amp;CStrona &amp;P z &amp;N&amp;R&amp;A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SPZOZ USK Nr 3 Łódź</dc:creator>
  <cp:keywords/>
  <dc:description/>
  <cp:lastModifiedBy>Agnieszka Andrzejczak</cp:lastModifiedBy>
  <cp:lastPrinted>2020-04-16T09:22:27Z</cp:lastPrinted>
  <dcterms:created xsi:type="dcterms:W3CDTF">2008-11-13T12:12:30Z</dcterms:created>
  <dcterms:modified xsi:type="dcterms:W3CDTF">2020-05-19T11:54:56Z</dcterms:modified>
  <cp:category/>
  <cp:version/>
  <cp:contentType/>
  <cp:contentStatus/>
</cp:coreProperties>
</file>