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32760" windowHeight="21000" tabRatio="896" firstSheet="27" activeTab="27"/>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 name="Pakiet Nr 27" sheetId="27" r:id="rId27"/>
    <sheet name="Pakiet Nr 28" sheetId="28" r:id="rId28"/>
    <sheet name="Pakiet Nr 29" sheetId="29" r:id="rId29"/>
    <sheet name="Pakiet Nr 30" sheetId="30" r:id="rId30"/>
    <sheet name="Pakiet Nr 31" sheetId="31" r:id="rId31"/>
    <sheet name="Pakiet Nr 32" sheetId="32" r:id="rId32"/>
    <sheet name="Pakiet Nr 33" sheetId="33" r:id="rId33"/>
    <sheet name="Pakiet Nr 34" sheetId="34" r:id="rId34"/>
    <sheet name="Pakiet 35" sheetId="35" r:id="rId35"/>
    <sheet name="Pakiet 36" sheetId="36" r:id="rId36"/>
    <sheet name="Pakiet Nr 37" sheetId="37" r:id="rId37"/>
    <sheet name="Pakiet Nr 38" sheetId="38" r:id="rId38"/>
    <sheet name="Pakiet Nr 39" sheetId="39" r:id="rId39"/>
    <sheet name="Pakiet Nr 40" sheetId="40" r:id="rId40"/>
    <sheet name="Pakiet Nr 41" sheetId="41" r:id="rId41"/>
  </sheets>
  <definedNames>
    <definedName name="_xlfn.BAHTTEXT" hidden="1">#NAME?</definedName>
    <definedName name="_xlnm.Print_Area" localSheetId="34">'Pakiet 35'!$A$1:$L$6</definedName>
    <definedName name="_xlnm.Print_Area" localSheetId="35">'Pakiet 36'!$A$1:$L$11</definedName>
    <definedName name="_xlnm.Print_Area" localSheetId="9">'Pakiet Nr 10'!$A$1:$L$5</definedName>
    <definedName name="_xlnm.Print_Area" localSheetId="10">'Pakiet Nr 11'!$A$1:$L$5</definedName>
    <definedName name="_xlnm.Print_Area" localSheetId="11">'Pakiet Nr 12'!$A$1:$M$6</definedName>
    <definedName name="_xlnm.Print_Area" localSheetId="12">'Pakiet Nr 13'!$A$1:$L$22</definedName>
    <definedName name="_xlnm.Print_Area" localSheetId="13">'Pakiet Nr 14'!$A$1:$L$7</definedName>
    <definedName name="_xlnm.Print_Area" localSheetId="14">'Pakiet Nr 15'!$A$1:$L$8</definedName>
    <definedName name="_xlnm.Print_Area" localSheetId="15">'Pakiet Nr 16'!$A$1:$L$9</definedName>
    <definedName name="_xlnm.Print_Area" localSheetId="16">'Pakiet Nr 17'!$A$1:$L$5</definedName>
    <definedName name="_xlnm.Print_Area" localSheetId="17">'Pakiet Nr 18'!$A$1:$L$19</definedName>
    <definedName name="_xlnm.Print_Area" localSheetId="18">'Pakiet Nr 19'!$A$1:$L$8</definedName>
    <definedName name="_xlnm.Print_Area" localSheetId="1">'Pakiet Nr 2'!$A$1:$L$8</definedName>
    <definedName name="_xlnm.Print_Area" localSheetId="19">'Pakiet Nr 20'!$A$1:$L$10</definedName>
    <definedName name="_xlnm.Print_Area" localSheetId="20">'Pakiet Nr 21'!$A$1:$L$6</definedName>
    <definedName name="_xlnm.Print_Area" localSheetId="21">'Pakiet Nr 22'!$A$1:$L$6</definedName>
    <definedName name="_xlnm.Print_Area" localSheetId="22">'Pakiet Nr 23'!$A$1:$L$6</definedName>
    <definedName name="_xlnm.Print_Area" localSheetId="23">'Pakiet Nr 24'!$A$1:$M$6</definedName>
    <definedName name="_xlnm.Print_Area" localSheetId="24">'Pakiet Nr 25'!$A$1:$L$9</definedName>
    <definedName name="_xlnm.Print_Area" localSheetId="25">'Pakiet Nr 26'!$A$1:$L$12</definedName>
    <definedName name="_xlnm.Print_Area" localSheetId="26">'Pakiet Nr 27'!$A$1:$L$9</definedName>
    <definedName name="_xlnm.Print_Area" localSheetId="27">'Pakiet Nr 28'!$A$1:$L$9</definedName>
    <definedName name="_xlnm.Print_Area" localSheetId="28">'Pakiet Nr 29'!$A$1:$L$21</definedName>
    <definedName name="_xlnm.Print_Area" localSheetId="2">'Pakiet Nr 3'!$A$1:$L$5</definedName>
    <definedName name="_xlnm.Print_Area" localSheetId="29">'Pakiet Nr 30'!$A$1:$L$10</definedName>
    <definedName name="_xlnm.Print_Area" localSheetId="30">'Pakiet Nr 31'!$A$1:$L$12</definedName>
    <definedName name="_xlnm.Print_Area" localSheetId="31">'Pakiet Nr 32'!$A$1:$M$15</definedName>
    <definedName name="_xlnm.Print_Area" localSheetId="32">'Pakiet Nr 33'!$A$1:$L$5</definedName>
    <definedName name="_xlnm.Print_Area" localSheetId="33">'Pakiet Nr 34'!$A$1:$L$7</definedName>
    <definedName name="_xlnm.Print_Area" localSheetId="36">'Pakiet Nr 37'!$A$1:$L$6</definedName>
    <definedName name="_xlnm.Print_Area" localSheetId="37">'Pakiet Nr 38'!$A$1:$L$9</definedName>
    <definedName name="_xlnm.Print_Area" localSheetId="38">'Pakiet Nr 39'!$A$1:$L$6</definedName>
    <definedName name="_xlnm.Print_Area" localSheetId="3">'Pakiet Nr 4'!$A$1:$M$62</definedName>
    <definedName name="_xlnm.Print_Area" localSheetId="39">'Pakiet Nr 40'!$A$1:$L$10</definedName>
    <definedName name="_xlnm.Print_Area" localSheetId="40">'Pakiet Nr 41'!$A$1:$L$7</definedName>
    <definedName name="_xlnm.Print_Area" localSheetId="4">'Pakiet Nr 5'!$A$1:$M$5</definedName>
    <definedName name="_xlnm.Print_Area" localSheetId="5">'Pakiet Nr 6'!$A$1:$L$24</definedName>
    <definedName name="_xlnm.Print_Area" localSheetId="6">'Pakiet Nr 7'!$A$1:$L$6</definedName>
    <definedName name="_xlnm.Print_Area" localSheetId="7">'Pakiet Nr 8'!$A$1:$L$6</definedName>
    <definedName name="_xlnm.Print_Area" localSheetId="8">'Pakiet Nr 9'!$A$1:$L$7</definedName>
  </definedNames>
  <calcPr fullCalcOnLoad="1"/>
</workbook>
</file>

<file path=xl/sharedStrings.xml><?xml version="1.0" encoding="utf-8"?>
<sst xmlns="http://schemas.openxmlformats.org/spreadsheetml/2006/main" count="1632" uniqueCount="346">
  <si>
    <t>Dokładna nazwa przedmiotu zamówienia</t>
  </si>
  <si>
    <t>Jedn. miary</t>
  </si>
  <si>
    <t>Cena jedn. netto (PLN)</t>
  </si>
  <si>
    <t>Wartość netto (PLN)</t>
  </si>
  <si>
    <t>Wartość brutto (PLN)</t>
  </si>
  <si>
    <t>szt.</t>
  </si>
  <si>
    <t>Ilość</t>
  </si>
  <si>
    <t>Producent /Nr katalogowy produktu*</t>
  </si>
  <si>
    <t>Cena jedn. brutto (PLN)</t>
  </si>
  <si>
    <t>VAT [%]</t>
  </si>
  <si>
    <t xml:space="preserve">* w przypadku większej ilości kodów spełniających warunki należy dołączyć listę kodów na dodatkowej stronie </t>
  </si>
  <si>
    <t>Łączna cena pakietu</t>
  </si>
  <si>
    <t>Określenie właściwej stawki VAT należy do Wykonawcy. Należy podać stawkę VAT obowiązującą na dzień otwarcia ofert.</t>
  </si>
  <si>
    <t>1</t>
  </si>
  <si>
    <t>2</t>
  </si>
  <si>
    <t>3</t>
  </si>
  <si>
    <t>4</t>
  </si>
  <si>
    <t>5</t>
  </si>
  <si>
    <t>6=5x8+5</t>
  </si>
  <si>
    <t>7=2x5</t>
  </si>
  <si>
    <t>8</t>
  </si>
  <si>
    <t>9=7x8+7</t>
  </si>
  <si>
    <t xml:space="preserve">*Dostarczymy w II etapie dokumenty folder / broszurę oferowanych wyrobów medycznych z  parametrami technicznymi przedmiotu zamówienia, umożliwiającymi weryfikację zgodności  oferowanego produktu z wymaganiami zamawiającego określonymi w SIWZ
 Wykonawca zaznaczy na poszczególnych dokumentach, którego pakietu w ofercie dotyczą. </t>
  </si>
  <si>
    <t xml:space="preserve">data i podpis </t>
  </si>
  <si>
    <t>…………………</t>
  </si>
  <si>
    <t>Ilość jednostek w opak. handl.</t>
  </si>
  <si>
    <t>Nazwa i nr dokumentu dopuszczającego do obrotu i używania</t>
  </si>
  <si>
    <t xml:space="preserve">Zestaw do ciągłych blokad nerwów obwodowych    zawierający : osadzony na igle cewnik 19 G z trzema wtopionymi kontrastującymi pasami, znacznikami długości i centralnym otworem; Izolowana igła 25 G długości 19 cm ze zintegrowanym kabelkiem elektrycznym do neurostymulatora i drenikiem infuzyjnym; Przesuwny uchwyt, umożliwiający wprowadzenie igły wraz z cewnikiem w okolice nerwu, uchwyt blokuje się na igle po sciśnięciu; Zatrzaskowy łącznik do cewnika Filtr wraz z systemem mocowania go do skóry; Drenik infuzyjny dł. 30 cm; Samoprzylepna etykieta, wskazująca, w jakim miejscu znajduje się cewnik; Cewnik i igła widoczne w USG; Rozmiar: igła 25 G /190 mm, cewnik 19G/188mm; Szlifi igły do wyboru przez Zamawiającego 15o lub 30o. </t>
  </si>
  <si>
    <t>Igła do znieczuleń podpajęczynówkowych ze specjalnym dwupłaszcyznowym szlifem typu atraucan.Przednia część szlifu tnąca tylna część rozpychająca włókna opony. Pakowana razem z prowadnicą . Rozmiar 26G/88mm.</t>
  </si>
  <si>
    <t>Zestaw do połączonego znieczulenia podpajęczynówkowego i zewnątrzoponowego (CSE) wyposażony w: -  igłę podpajęczynówkową Pencil Point 27Gx138,5 mm, - igłę zewnątrzoponową 18Gx 88 mm z dodatkowym okienkiem do przejścia igły pp, - cewnik zewnątrzoponowy, wykonany z poliamidu, 0,85 x 0,45 mm, długość 1000 mm, tulejka założona na cewniku ułatwia wprowadzenie go do igły Tuohy, czytelne niebieskie znaczniki długości całkowicie wtopione w materiał cewnika, - zatrzaskowy łącznik filtra z cewnikiem zewnątrzoponowym, - L.O.R. strzykawka, 10 ml, niezawierająca lateksu, końcówka luer, - płaski filtr zewnątrzoponowy, 0,2 µm, objetość wypełnienia 0,45 ml, wytrzymałość ciśnieniowa do 7 bar, - mocowanie filtra do skóry pacjenta, - dodatkowo mocowanie cewnika w miejscu wkłucia, - system blokowania igły podpajęczynówkowej, zapewnia bezpieczeństwo i łatwe zablokowanie igły podpajęczynówkowej i igle Tuohy po udanej punkcji opony twardej. Pozwala na swobodny obrót igły podpajęczynówkowej nawet gdy ta jest zablokowana.</t>
  </si>
  <si>
    <t>Zestawy do znieczuleń zewnątrzoponowych i długotrwałej analgezji wyposażone w igłę Tuchy ze skrzydełkami 18G / 80mm skalowane z bocznymi otworami i miękką końcówką 3mm cewnik poliuretanowy dł. 1000mm rozm. 20G wykonany z materiału radiocieniujacego i odpornego na załamania prowadnik cewnika. Łącznik filtra z cewnikiem typu zatrzaskowego strzykawkę niskooporową o poj. 8-10mm filtr płaski 0,2 mikrona, zapewniający wysoki przepływ i niską objętość wypełnienia {max0,55ml} wraz z nieinwazyjnym systemem mocowania do skóry pacjenta. Dodatkowo mocowanie cewnika w miejscu wkłucia z miękkim stabiliazotorem i wymiennym opatrunkiem.</t>
  </si>
  <si>
    <t>Igły do identyfikacji i znieczulenia nerwów obwodowych przy pomocy stymulatora Stimuplex  pod kontrolą USG. Igły ze znacznikami USG na całym obwodzie igły. Dren do podania leku 50cm bez DEHP i kabelel przyłaczeniowy do stymulatora. Rozmiary  0,7x35mm, 0,7x50mm, 0,7x 80mm, 0,9x100mm, 0,9x150mm.</t>
  </si>
  <si>
    <t xml:space="preserve">Cewnik do naczyń centralnych dwuświatłowy 7Fr -15 cm i 20 cm ,  kanały wewnętrzne: 2x16G i 14G/18G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t>
  </si>
  <si>
    <t xml:space="preserve">Cewnik do naczyń centralnych trójświatłowy 7Fr- 15 cm i 20 cm  kanały wewnętrzne: /18Ga,18Ga,16Ga/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t>
  </si>
  <si>
    <t>Cewnik do naczyń centralnych czteroświatłowy  8Fr-15cm i 20cm, / kanały wewnętrzne: 18Ga,14Ga,18Ga, 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Cewnik z materiałem antybakteryjnym na całej długości cewnika wewnątrz i na zewnątrz cewnika.</t>
  </si>
  <si>
    <t>Cewnik do naczyń centralnych trójświatłowy  antybakteryjny7Fr- 15 cm i 20 cm  kanały wewnętrzne: /18Ga,18Ga,16Ga/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Cewnik z materiałem antybakteryjnym na całej długości cewnika wewnątrz i na zewnątrz cewnika.</t>
  </si>
  <si>
    <t>Cewnik do naczyń centralnych pięcioświatlowy 12F/20cm, / kanały wewnętrzne: 12Ga/18Ga,18Ga,18Ga, 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Cewnik z materiałem antybakteryjnym na całej długości cewnika wewnątrz i na zewnątrz cewnika.</t>
  </si>
  <si>
    <t>Linie do pomiaru OCŻ. Komora kroplowa dwuczęściowa. Odpowietrznik z filtrem p/bakteryjnym w komorze kroplowej. Długość drenu do skali  100 cm. Kranik trójdrożny. Odpowietrznik z filtrem p/bakteryjnym na końcu drenu do skali. Zakończenie lock przezroczyste</t>
  </si>
  <si>
    <t>Elektroda do pomiaru uśpienia BIS quatro, kompatybilny z samodzielnym systemem monitorowania BIS VISTA, kompatybilny z modułami BISx, jednopacjentowy.</t>
  </si>
  <si>
    <t xml:space="preserve">Elektroda mózgowo-somatyczna dla pacjentów o wadze ponad 40 kg do oksymetru, kompatybilna z urządzeniem INVOS </t>
  </si>
  <si>
    <t>Skala wielorazowa do pomiaru OCŻ wykonana z tworzywa, łatwa do utrzymania w czystości. Uchwyt pozwalający na zmianę wysokości mocowania. Wskazówka punktu 0. Wgłębienie na dren aparatu do OCŻ z efektem powiększenia</t>
  </si>
  <si>
    <t>Cewnik Foley z sondą termiczną do monitorowania temperaury głębokiej, wykonany z silikonowego tworzywa zwiększającą wytrzymałość cewnika 10-18 CH</t>
  </si>
  <si>
    <t xml:space="preserve">Sonda termiczna uniwersalna przełykowo-odbytnicza typu Mon-A-Therm, jednorazowego użytku, opakowanie sterylne:  folia-papier. Rozm: Ch9, Ch12.        </t>
  </si>
  <si>
    <t>Obwód oddechowy pediatryczny 150-180 cm,  z workiem oddechowym 1 litrowym bezlateksowy ,łącznik Y z łacznikiem kątowym z portem</t>
  </si>
  <si>
    <t>Sztuczny nos - wymiennik ciepła i wilgoci do rurek tracheostomijnych z portem do podawania tlenu oraz z portem do odsysania, sterylny, jednoczęściowy, opakowanie folia-papier przestrzeń martwa w zakresie 15 - 20 ml wydajność nawilżania min. 28 mg/l przy VT - 500 ml</t>
  </si>
  <si>
    <t>Sterylna czysta postać chemicznego H2O do zamkniętego systemu nawilżania tlenu, pojemności 500ml. 4 boczne porty umożliwiające łączenie z głowicą do nebulizacji bądź inhalacji ultradźwiękowej, Możliwość zainstalowania  do wielu pacjentów, opakowanie sterylne, pozostaje sterylne przez 30 dni .</t>
  </si>
  <si>
    <t xml:space="preserve">Rurka tracheostomijna z makietem HI-LO, Rozm: 5, 6, 7, 8, 9, 10 </t>
  </si>
  <si>
    <t>Rurka intubacyjna z mankietem niskociśnieniowymi, silikonowana, bez zawartości ftalanów, wyposażona w znaczniki głębokości, w postaci dwóch pełnych pierścieni.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rurki; rozmiar 4,0 -10,0  co 0,5mm</t>
  </si>
  <si>
    <t>Rurka zbrojona wykonana z PVC z prowadnicą wykonaną z aluminium powleczonego gładkim tworzywem sztucznym a wewnętrzną powierzchnią rurki z powierzchnią ułatwiającą wprowadzenie cewnika do odsysnia czy bronchoskopu w rozmiarach 5,0-9,5 mm, dwa znaczniki w postaci ringów na całym obwodzie rurki ułatwiające pozycjonowanie rurki Opakowanie papier-folia, sterylne</t>
  </si>
  <si>
    <t xml:space="preserve">Rurka intubacyjna specjalna z mankietem w kształcie stożka do przedłużonej intubacji, wyposażona w system drenażu przestrzeni podgłośniowej. Minimum 2 oznaczenia rozmiaru na korpusie rurki, półtransparentny łącznik 15 mm, mankiet niskociśnieniowy, w swej górnej części o średnicy większej niż średnica tchawicy, zwężający się stopniowo ku dołowi (stożek), posiadający dzięki swej konstrukcji strefę całkowitego uszczelnienia tchawicy. </t>
  </si>
  <si>
    <t xml:space="preserve">Rurka dooskrzelowa lewa z mankietem tchawiczym z poliuretanu, znaczniki  RTG na zakończeniu dystalnym  rurki, ponad mankietem dooskrzelowym z PCV  a także przy wejściu do tchawicy ułatwiają i weryfikują położenie rurki. W zestawie dwa cewniki do odsysania oraz złączka Y wraz z zestawem złączy. Baloniki kontrolne oraz dreny łączące z rurką  oraz zestaw złączy      zgodne z kolorem danego  mankietu.Rodzaj mankietu (tchawiczy lub oskrzelowy) zapisane słownie na baloniku kontrolnym. Rozm 28, 32, 35, 37, 39, 41. </t>
  </si>
  <si>
    <t>Rurka dooskrzelowa prawa z mankietem tchawiczym z poliuretanu, znaczniki  RTG na zakończeniu dystalnym  rurki, ponad mankietem dooskrzelowym z PCV  w kształcie litery S, a także przy wejściu do tchawicy ułatwiają i weryfikują położenie rurki. W zestawie dwa cewniki do odsysania oraz złączka Y wraz z zestawem złączy. Baloniki kontrolne oraz dreny łączące z rurką oraz zestaw złączy zgodne z kolorem danego  mankietu. Rodzaj mankietu (tchawiczy lub oskrzelowy) zapisane słownie na baloniku kontrolnym. Rozm 35, 37, 39,41</t>
  </si>
  <si>
    <t xml:space="preserve">Prowadnica z łatwego do wyginania aluminium powleczonego gładkim tworzywem sztucznym, ułatwiającym intubację w trudnych warunkach. Miękki koniec dystalny zmniejsza traumatyzację tkanek; w rozmiarach: 2,5mm - 4,5 o dł. 280 mm oraz 4,0mm-6,0mm o długości 350mm oraz powyżej 5,0mm o długości 350mm, sterylna </t>
  </si>
  <si>
    <t xml:space="preserve">Rurka intubacyjna z prowadnicą, mankietem niskociśnieniowym, strzykawką 10 ml;  rozmiary od 5,0 do 9,0  </t>
  </si>
  <si>
    <t>Rurka tracheostomijna z odsysaniem z przestrzeni podgłośniowej z miękkim  ultracienkim mankietem niskociśnieniowym wysokoobjętościowym o stożkowym kształcie, posiadające oznaczenia rozmiaru rurki, wykonane z termoplastycznego PCV, posiadające elastyczny kołnierz oraz obturator,  sterylne, na zewnątrz umieszczona informacja o produkcie medycznym ,rozmiar 6,0, 7,0 , 8,0 , 9,0, 10mm</t>
  </si>
  <si>
    <t>Rurka tracheostomijna z niskoobjętościowym, niskociśnieniowym mankietem w kształcie stożka, stopniowo zwężającym się ku dołowi, wykonane z miękkiego materiału na bazie plastyfikatora wolnego od DEHP (bez ftalanów) z wyraźnie miękkim, nieprzylegającym na całej powierzchni dla mniejszej traumatyzacji stomii przezroczystym ruchomym szyldem (w płaszczyźnie góra-dół), (obrót szyldu umożliwia dopasowanie do warunków anatomicznych pacjenta) wielorazową kaniulą wewnętrzną mocowaną na rurce za pomocą specjalnego zatrzasku. W komplecie obturator oraz taśma do mocowania. Rurki posiadają bezpieczny zawór balonika pilotowego, rozmiary 7,0, 7,5, 8,0, 8,5, 9,0, 10.0.</t>
  </si>
  <si>
    <t xml:space="preserve">Przestrzeń martwa, wewnętrznie gładka,  łącznik 7/16 cm, złącze 15M – złącze pacjenta 22M/15F, ze złączem kątowym 120 stopni </t>
  </si>
  <si>
    <t>Rurka tracheostomijna z miękkim  ultracienkim mankietem niskociśnieniowym wysokoobjętościowym o stożkowym kształcie, posiadające oznaczenie rozmiaru rurki, wykonane z termoplastycznego PCV, posiadające regulowany kołnierz oraz obturator,  sterylne, rozmiar 6,0, 7,0 , 8,0 , 9,0, 10mm</t>
  </si>
  <si>
    <t>Opaski do rurek tracheostomijnych, bardzo miękkie, zapinane na rzepy, jednoczęściowe, sterylne</t>
  </si>
  <si>
    <t>Podkładki do rurek tracheostomijnych, z pianki poliuretaniwej, przeciwodleżynowe, bardzo chłonne wilgoć</t>
  </si>
  <si>
    <t>Podkładki do rurek tracheostomijnych, 6-warstwowe, sterylne rozmiar 10 x 10 cm</t>
  </si>
  <si>
    <t>Korek dekaniulacyjny, nakładany na łącznik 15 mm, do stosowania przy odzwyczajaniu od rurki tracheostomijnej</t>
  </si>
  <si>
    <t>Korki dekaniulacyjne do rurek tracheostomijnych, pasujące na łacznik 15 mm, w kolorze czerwonym, z łatwym uchwytem do zakładania i zdejmowania z rurki tracheostomijnej</t>
  </si>
  <si>
    <t>Łącznik do drenów, sterylny schodkowe duze Y;  w rozmiarze 6-13 mm ramiona łączników schodkowe</t>
  </si>
  <si>
    <t>Łącznik do drenów, sterylny PROSTY;  schodkowy w rozmiarze 8 do 14 mm</t>
  </si>
  <si>
    <t>Łącznik do drenów, sterylny PROSTY; z kontrolą siły ssania 6/10 , ramiona łączników schodkowe, stożkowe</t>
  </si>
  <si>
    <t xml:space="preserve">Łącznik do drenów, sterylny uniwersalny ,prosty w rozmiarze 5 do 11 mm </t>
  </si>
  <si>
    <t>Filtr oddechowych pediatryczny dla dzieci, kształt okrągły, elektrostatyczny, jałowy, antybakteryjny, antywirusowy, waga do 6-8 g</t>
  </si>
  <si>
    <t>Uzupełniający zestaw do przezskórnej tracheotomii metodą Griggsa, oparty na użyciu peana, zawierający skalpel, kaniulę z igłą i strzykawką do identyfikacji tchawicy, prowadnicą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 mm, 8,0 mm, 9,0 mm.</t>
  </si>
  <si>
    <t>Układ oddechowy jednorurowy, dwuświatłowy, z pionową membraną zapewniającą wymianę termiczną, o śr. 22 mm i długości 1,8 m, z kolankiem z portem kapno, do aparatów do znieczulenia,  z dodatkową rurą długości 1,8 m z 2L workiem bezlateksowym, wydajność ogrzania powietrza wdychanego 6,2 stopni C przy przepływie 4 l/min., opór wdechowy max 0,14 cm H2O i wydechowy max 0,16 cm H2O przy przepływie 10 l/min, waga układu 170 g bez akcesoriów, w zestawie wewnętrzny przewód do próbkowania gazu z łącznikami typu męskiego, wszystkie elementy w jednym  oryginalnym opakowaniu producenta, mikrobiologicznie czysty, opakowanie foliowe.</t>
  </si>
  <si>
    <t>Układ oddechowy jednorurowy, dwuświatłowy, z pionową membraną zapewniającą wymianę termiczną, o śr. 22 mm i długości 1,9 m, do aparatów do znieczulenia z dodatkową rozciągliwą rurą od 0,6 m do 1,8 m, z 2L workiem bezlateksowym, wydajność ogrzania powietrza wdychanego 6,2 stopni C przy przepływie 4 l/min., opór wdechowy max 0,14 cm H2O i wydechowy max 0,16 cm H2O przy przepływie 10 l/min, waga układu 170 g bez akcesoriów, mikrobiologicznie czysty, opakowanie foliowe.</t>
  </si>
  <si>
    <t xml:space="preserve">Maska krtaniowa jednorazowego użytku bezlateksowa z PCV z niskociśnieniowym mankietem uszczelniającym zwężającym się dystalnie. Maska z anatomiczną krzywizną,  kanałem gastrycznym i możliwością wykonania intubacji z użyciem elastycznego endoskopu. Ciśnienie uszczelniania mankietu do 40 mm cmH2O. Rozmiary masek od #1 do #6 (dla pacjentów powyżej 100 kg) </t>
  </si>
  <si>
    <t>Układ oddechowy jednorurowy, dwuświatłowy, z pionową membraną zapewniającą wymianę termiczną, o śr. 22 mm i dł.  1,8 cm, z kolankiem z portem kapno, do respiratora, wydajność ogrzania powietrza wdychanego 6,2 stopni C przy przepływie 4 l/min., opór wdechowy max 0,14 cm H2O i wydechowy max 0,16 cm H2O przy przepływie 10 l/min,waga układu 170 g, mikrobiologicznie czysty, opakowanie foliowe.</t>
  </si>
  <si>
    <t>Cewnik do odsysania w systemie zamkniętym na 72 godziny do rurek intubacyjnych o długości 54 cm, do rurek tracheotomijnych o długości 34 cm, skalowany co 1 cm, z jednym otworem centralnym i 2 bocznymi, pozbawiony DEHP w rozmiarach: 10 ; 12 ; 14 i 16 Fr, kompatybilny z adapterem do dróg oddechowych.</t>
  </si>
  <si>
    <t>Adapter do dróg oddechowych do połączenia obwodu oddechowego z rurką intubacyjną  lub tracheotomijną , z możliwością  stosowania przez 7 dni,  pozwalający bez rozłączania obwodu  oddechowego na odsysanie, wykonanie procedury bronchoskopii, mini-Bal, podania leku , rozgałęziony pod kątem 45 stopni, podwójnie obrotowy, z portem do przepłukiwania, z  silikonową, samouszczelniającą się, dwudzielną zastawką, kompatybilny z cewnikiem do odsysania w systemie zamkniętym.</t>
  </si>
  <si>
    <t>Wymiennik ciepła i wilgoci do rurek tracheotomijnych z wkładem celulozowym  z uniwersalnym portem tlenowym, z samodomykającym  się portem do odsysania pomiędzy dwoma membranami wymiennika, o skuteczności nawilżania  minimum 29,2 mg H2O przy Vt 500ml, sterylny</t>
  </si>
  <si>
    <t>Przestrzeń martwa wewnętrznie gładka długości 205 mm ze złączem kolankowym podwójnie obrotowym z podwójnie uszczelnionymi portami do bronchofiberoskopii 9 mm i portem do odsysania 3,5 mm, sterylna</t>
  </si>
  <si>
    <t>Czujnik Flo Trac do ciągłego pomiaru rzutu serca dł. Linii 180 cm kompatybilny z platformą EV.</t>
  </si>
  <si>
    <t>Przetwornik - kopułka pojedynczy do inwazyjnego pomiaru ciśnienia kompatybilny z okablowaniem Edwards</t>
  </si>
  <si>
    <t>Przetwornik - kopułka podwójny do inwazyjnego pomiaru ciśnienia kompatybilny z okablowaniem Edwards</t>
  </si>
  <si>
    <t>Przetwornik do inwazyjnego pomiaru ciśnienia kompatybilny z okablowaniem Argon</t>
  </si>
  <si>
    <t>Zestaw nieadhezyjnych fiksatorów skład: 5 x taśma 2cm x 5 m, 2 x taśma 4 cm x 5 m, 1 x taśma 6 cm x 5 m, 1 x rzep Velcro szer. 2 cm x 15 m.</t>
  </si>
  <si>
    <t>Cewnik Quatro do termoregulacji pacjenta metodą śródnaczyniową IVTM. Ilość balonów: 4, dł. 45 cm, ? zewnętrzna: 9,3 F,</t>
  </si>
  <si>
    <t>Zestaw do termoregulacji pacjenta metodą śródnaczyniową IVTM składający się z cewnika Quatro oraz wymiennika ciepła Start up kit</t>
  </si>
  <si>
    <t>Zestaw Volume View do pomiarów hemodynamicznych z wykorzystaniem termodylucji przezpłucnej. Wkłucie dotętnicze 4 Fr, 16 cm.</t>
  </si>
  <si>
    <t>op.</t>
  </si>
  <si>
    <t>Zawór biopsyjny j.u. do bronchoskopu Olympus, model Maj - 210. Opakowanie po 20 szt.</t>
  </si>
  <si>
    <t>Zawór ssący j.u. do bronchoskopu Olympus, model Maj - 209.  Opakowanie po 20 szt.</t>
  </si>
  <si>
    <t>Zestaw : rurka do oddychania ogrzewanym powietrzem, samonapełniająca się komora,  oraz  adapter dedykowany systemowi AIRVO 2</t>
  </si>
  <si>
    <t xml:space="preserve">Elektrody do pomiaru ENTROPII kompatybilne z monitorami GE, jednorazowego użytku. </t>
  </si>
  <si>
    <t xml:space="preserve">Pencan- Igły do znieczuleń podpajeczynówkowych Igła do znieczuleń podpajęczynówkowych (typu Pencil Point 25G i 27G dł. 88mm posiadająca pryzmat w uchwycie igły sygnalizujący pojawienie się płynu m-r zmiany barwy oraz uchwyt w eliptycznym kształcie z czterema okienkami i strzałką wskazującą położenie otworów w igle), pakowana razem z prowadnicą, dl. 35mm </t>
  </si>
  <si>
    <t xml:space="preserve">Pencan-gły do znieczuleń podpajeczynówkowych Igła do znieczuleń podpajęczynówkowych (typu Pencil Point 25G i 27G dł. 103mm posiadająca pryzmat w uchwycie igły sygnalizujący pojawienie się płynu m-r zmiany barwy oraz uchwyt w eliptycznym kształcie z czterema okienkami i strzałką wskazującą położenie otworów w igle), pakowana razem z prowadnicą, dl. 35mm </t>
  </si>
  <si>
    <t>Spinocan Igły do znieczuleń podpajeczynówkowych Igła do znieczuleń podpajęczynówkowych typu Quincke 25, 26, 27G dł. 120 mm posiadająca pryzmat w uchwycie igły sygnalizujący pojawienie się płynu m-r zmiany barwy oraz uchwyt w eliptycznym kształcie z czterema okienkami i strzałką wskazującą położenie otworów w igle. z prowadnicami dł. 35mm</t>
  </si>
  <si>
    <t>szt</t>
  </si>
  <si>
    <t xml:space="preserve">Pencan-gły do znieczuleń podpajeczynówkowych Igła do znieczuleń podpajęczynówkowych typu Pencil Point 25G dl. 156,5mm  posiadająca pryzmat w uchwycie igły sygnalizujący pojawienie się płynu m-r zmiany barwy oraz uchwyt w eliptycznym kształcie z czterema okienkami i strzałką wskazującą położenie otworów w igle), pakowana razem z prowadnicą, dl. 35mm </t>
  </si>
  <si>
    <t xml:space="preserve">Cewnik do naczyń centralnych jednoświatlowy  14G -15 cm , z oznaczeniem przepływu na opakowaniu, w zestawie igła V 18Gx70mm, prowadnica niklowo-tytanowa odporna na załamania, skalpel, strzykawka trzycześciowa 5 ml, rozszerzadło. Zamknięcia kanałów automatycznymi bezigłowymi zastawkami. Drobne elementy poza prowadnica i dewnikiem pakowane w oddzelny woreczek dla ochrony przed rozsypaniem. </t>
  </si>
  <si>
    <t>Rampa 5 kranikowa z zaworami bezigłowymi typu Swan, wykonana z polisulfonu  wysokiej jakości żywicy termoplastycznej, z przedłużaczem 150 cm bez DEHP z zastawkami  typu FlowStop. Trójramienne pokrętła w różnych kolorach. Optyczny wskaźnik położenia otwarty/zamknięty, łącznik obrotowy umożliwiający łatwe wpięcie do wkłucia </t>
  </si>
  <si>
    <t xml:space="preserve">Rampa 3 kranikowa z zaworami bezigłowymi  typu Swan,  wykonana z polisulfonu  wysokiej jakości żywicy termoplastycznej, z przedłużaczem 150 cm bez DEHP z zastawkami  typu Flow Stop. Trójramienne pokrętła w różnych kolorach. Optyczny wskaźnik położenia otwarty/zamknięty, łącznik obrotowy umożliwiający łatwe wpięcie do wkłucia  </t>
  </si>
  <si>
    <t>Łącznik z kolankiem podwójnie obrotowym, z dodatkowymi silikonowymi pierścieniami uszczelniającymi od strony pacjenta i obwodu oddechowego, z rozciągalną giętką rurą dającą zróżnicowanie długości według wymagań oraz możliwość umocowania w optymalnej pozycji dzięki pamięci kształtu, zatyczka portu do bronchoskopii o śr. 9,5 mm i portu do odsysania o śr.4 mm, złącze 22M/15F od strony pacjenta, złącze 22F od strony maszyny, przestrzeń rozciągliwa w zakresie 60mm x 150 mm, waga max. 21g, jednorazowego użytku, sterylny, bezlateksowy, bez DEHP, bez BPA, opakowanie folia-papier, termin przydatności do użycia 5 lat, na opakowaniu jednostkowym nr serii i data ważności.</t>
  </si>
  <si>
    <t>linia do kapnometrii, dł300cm, złącze m-m, mikrobiolog.czyste</t>
  </si>
  <si>
    <t>Układ oddechowy dwururowy karbowany do respiratora dla dorosłych, do użycia w warunkach MRI, średnica rur 22mm, rury długości 6 m wykonane z polietylenu, łącznik Y z kolankiem z portem kapno, kolanko odłączalne od  łącznika Y. Jednorazowy, mikrobiologicznie czysty, bez ftalanów , czas użycia do 7 dni, opakowanie foliowe.</t>
  </si>
  <si>
    <t xml:space="preserve"> Introducery kompatybilne z
Cewnikami Swana Ganza, 8F. W skład zestawu wchodzą: lider stalowy z końcówką J w osłonce do wprowadzenia kaniuli, strzykawka, rozszerzacz naczyniowy, igły cienkościennej lub kaniuli na igle, samouszczelniający zawór hemostatyczny, integralny port boczny,
 kranik trójdrożny do portu bocznego
 miejsce do zamocowania szwem skórnym,
 osłonka dekontaminacyjna łączona trwałym zamknięciem z zastawką hemostatyczną o długości co najmniej 800 mm do zamontowania na cewniku</t>
  </si>
  <si>
    <t xml:space="preserve">Jednorazowy obwód oddechowy jednoramienny z wewnętrzną linią monitorowania ciśnienia, filtrem i zastawką pacjenta kompatybilny z respiratoroami transportowymi  paraPACK Pakowanie po 10 sztuk </t>
  </si>
  <si>
    <t>op</t>
  </si>
  <si>
    <r>
      <rPr>
        <sz val="10"/>
        <color indexed="8"/>
        <rFont val="Arial"/>
        <family val="2"/>
      </rPr>
      <t xml:space="preserve">Worki jednorazowego użytku o pojemności min. </t>
    </r>
    <r>
      <rPr>
        <b/>
        <sz val="10"/>
        <color indexed="8"/>
        <rFont val="Arial"/>
        <family val="2"/>
      </rPr>
      <t xml:space="preserve">1500 </t>
    </r>
    <r>
      <rPr>
        <sz val="10"/>
        <color indexed="8"/>
        <rFont val="Arial"/>
        <family val="2"/>
      </rPr>
      <t>ml kompatybilne z systemem do kontrolowanej zbiórki stolca ww. pozycji.</t>
    </r>
  </si>
  <si>
    <t>System do kontrolowanej zbiórki stolca wykorzystujący technologię super-absorbentu, składający się z cewnika z pierścieniem uszczelniającym o pojemności min. 45 ml (kolor biały) oraz portu irygacyjnego (kolor niebieski) do łatwej identyfikacji, cewnik przezierny dla promieni RTG o długości 160 cm +/- 5 cm, min. 1 znacznik głębokości w postaci grubej czarnej kreski. W zestawie: min. 3 worki o pojemności 1500 ml z wkładką z super-absorbentu, wykonanego z poliakrylanu sodu oraz filtra/wentylu dezodoryzującego. Podstawa do montowania do łóżka z nadającym się do czyszczenia plastikowym paskiem oraz centralną rurką obrotową - wszystkie elementy trwale ze sobą połączone. W opakowaniu zbiorczym strzykawka 3-częściowa z gumowym tłokiem o pojemności 45 ml, zacisk irygacyjny (kolor zielony), instrukcja obsługi w języku polskim - urządzenie nie zawiera lateksu, jednorazowego użytku. System do kontrolowanej zbiórki stolca z możliwością użytkowania przez 29 dni, potwierdzona instrukcją obsługi.</t>
  </si>
  <si>
    <t>Rurka nosowo-gardłowa, rurka Wendla, w rozmiarach 6,0 - 8,5 (rozmiary co pół), pakowane pojedynczo, opakowanie papier-folia, sterylna.</t>
  </si>
  <si>
    <t>Rurka ustno-gardłowa Guedela, wykonane z półprzezroczystego medycznego PCV, kodowane kolorystycznie (000 - różowa (40 mm), 00 - niebieska (50 mm), 0 - czarna (60 mm), 1 - biała (70 mm), 2 - zielona (80 mm), 3 - żółta (90 mm), 4 - czerwona (100 mm), 5 - pomarańczowa (110 mm)), standardowa sztywność, pakowane pojedynczo, opakowanie papier-folia, sterylne.</t>
  </si>
  <si>
    <t>Maska anestetyczna typu Flex, jednorazowego użytku, korpus przezroczysty, kolor oznaczony odpowiednim kolorem pierścienia oraz cyfrą na korpusie maski, z nadmuchiwanym mankietem i końcówką dreny, Rozmiar 0-zielony, 1-różowy, 2-czerwony, 3-żółty, 4-biały, 5-niebieski, 6-bezbarwny. Bezlateksowa, brak ftalanów DEHP. Mikrobiologicznie czysta, opakowanie - folia.</t>
  </si>
  <si>
    <r>
      <rPr>
        <sz val="10"/>
        <color indexed="8"/>
        <rFont val="Arial"/>
        <family val="2"/>
      </rPr>
      <t>Zestaw do nebulizacji do obwodu oddechowego dla dorosłych, jednorazowego użytku. W skład zestawu wchodzi nebulizator do podawania leków w obwodzie oddechowym o pojemności min. 6 ml z łącznikiem T,  dren tlenowy długości min. 210 cm, 2 standardowe łączniki, wykonany z PVC. Cały zestaw jest wolny od ftalanów DEHP, mikrobiologicznie czysty. Ilość nebulizacji (NaCl 9 g/l) (mg / min): 100 (przy 4 LPM); 200 (przy 6 LPM), 340 (przy 10 LPM) przy przepływie na poziomie 3,5 bar.</t>
    </r>
  </si>
  <si>
    <r>
      <rPr>
        <sz val="10"/>
        <rFont val="Arial CE"/>
        <family val="0"/>
      </rPr>
      <t xml:space="preserve">Łyżka do laryngoskopu, światłowodowa, jednorazowego użytku, typu McIntosh z podwójnym światłem LED/UV. Dostępne rozmiary łyżek: MacIntosh: 0, 1, 2, 3, 3+, 4 - </t>
    </r>
    <r>
      <rPr>
        <b/>
        <sz val="10"/>
        <color indexed="8"/>
        <rFont val="Arial CE"/>
        <family val="0"/>
      </rPr>
      <t xml:space="preserve">wszystkie łyżki muszą pochodzić od jednego producenta. </t>
    </r>
    <r>
      <rPr>
        <sz val="10"/>
        <rFont val="Arial CE"/>
        <family val="0"/>
      </rPr>
      <t>Nieodkształcająca się łyżka wykonana z niemagnetycznego, lekkiego stopu metalu. Profil łyżek identyczny z profilem łyżek wielorazowego użytku. Mocowanie światłowodu zatopione w tworzywie sztucznym koloru fioletowego. Wytrzymały zatrzask kulkowy zapewniający trwałe mocowanie w rękojeści. Światłowód wykonany z lekkiego stopu metalu, który po połączeniu z rękojeścią jedno- lub wielorazowego użytku, daje mocne, skupione podwójne światło LED/UV. Światłowód osłonięty, wyraźne oznakowanie rozmiaru łyżki, logo producenta i materiału, z którego wykonana jest łyżka na górnej części, oraz symbol CE, numer seryjny i symbol „nie do powtórnego użycia” (przekreślona cyfra 2) naniesione po stronie wprowadzenia światłowodu, na zatrzasku - łyżki pakowanie folia-folia, pojedynczo. Na opakowaniu</t>
    </r>
    <r>
      <rPr>
        <b/>
        <sz val="10"/>
        <color indexed="8"/>
        <rFont val="Arial CE"/>
        <family val="0"/>
      </rPr>
      <t xml:space="preserve"> informacja od producenta</t>
    </r>
    <r>
      <rPr>
        <sz val="10"/>
        <rFont val="Arial CE"/>
        <family val="0"/>
      </rPr>
      <t xml:space="preserve"> o dacie ważności z min. 5 letnim okresem przydatności, numer seryjny i data wyprodukowania łyżki. </t>
    </r>
  </si>
  <si>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</si>
  <si>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Możliwość stosowania do 72 godz -   potwierdzone przez Producenta. Długość drenów min. 2 metry, średnica drenów 25Ch. Opakowanie zbiorcze: 10 szt.</t>
  </si>
  <si>
    <t>Zamknięty system do odsysania z rurki intubacyjnej CH 14/16, długość 56 cm lub 62 cm oraz rurki tracheostomijnej CH 14/16, długość 36 cm. Właściwości ogólne: możliwość stosowania przez min. 72h (potwierdzona instrukcją obsługi).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Nie dopuszcza się systemu wymagającego dodatkowych elementów koniecznych do odłączania systemu od rurki intubacyjnej / tracheostomijnej. Opakowanie zbiorcze: 10 szt.</t>
  </si>
  <si>
    <t>Cewnik do naczyń centralnych czteroświatłowy  antybakteryjny 8Fr-15cm i 20cm, / kanały wewnętrzne: 18Ga,14Ga,18Ga, 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Cewnik z materiałem antybakteryjnym na całej długości cewnika wewnątrz i na zewnątrz cewnika.</t>
  </si>
  <si>
    <t>Zestaw z cewnikiem do długotrwałego dostępu naczyniowego do hemodializy, cewnik o rozmiarze 15,5 FR (+/-) 0,5 Fr,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w technologii typu Endexo który powoduje ograniczenie akumulacji komponentów krwi na cewniku z mufą polyestrową, końcówki Luer wykonane z termoplastycznego poliuretanu. W skład zestawu wchodzi: cewnik 15,5 Fr, igła wprowadzająca grub. 18 Ga x 7 cm, prowadnica drutowa J grubość1mm,rozszerzacz 12 Fr i 14 Fr, skalpel nr 11, bagnet do tunelizacji, prowadnik rozdzierany typu (pull-apart) 16 Fr z mechanizmem zastawkowym,  samoprzylepny opatrunek na wkłucie, 2 nasadki iniekcyjne. Całkowita długość cewnika 20,22,24,28,32,36 cm</t>
  </si>
  <si>
    <t xml:space="preserve">Zestaw z cewnikiem do długotrwałego dostępu naczyniowego do hemodializy, cewnik o rozmiarze 15 FR (+/-) 0,5 Fr,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w technologii typu Endexo który powoduje ograniczenie akumulacji komponentów krwi na cewniku z mufą polyestrową, końcówki Luer wykonane z termoplastycznego poliuretanu. W skład zestawu wchodzi: cewnik 15,5 Fr, igła wprowadzająca grub. 18 Ga x 7 cm, prowadnica drutowa J grubość1mm,rozszerzacz 12 Fr i 14 Fr, skalpel nr 11, bagnet do tunelizacji, prowadnik rozdzierany typu (pull-apart) 16 Fr z mechanizmem zastawkowym,  samoprzylepny opatrunek na wkłucie, 2 nasadki iniekcyjne. Długość całkowita cewnika 40,48,55 cm </t>
  </si>
  <si>
    <t xml:space="preserve">Zestaw z cewnikiem do długotrwałego dostępu naczyniowego do hemodializy, cewnik o rozmiarze 15 FR (+/-) 0,5 Fr ,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z materiału typu Durathane, z mufą polyestrową, końcówki Luer wykonane z termoplastycznego poliuretanu. W skład zestawu wchodzi: cewnik 15,5 Fr, igła wprowadzająca grub. 18 Ga x 7 cm, prowadnica drutowa J grubość1mm,rozszerzacz 12 Fr i 14 Fr, skalpel nr 11, bagnet do tunelizacji, prowadnik rozdzierany 16 Fr z mechanizmem zastawkowym,  samoprzylepny opatrunek na wkłucie, 2 nasadki iniekcyjne.Długość całkowita cewnika 20,22,24,28,32,36 cm </t>
  </si>
  <si>
    <t xml:space="preserve">Zestaw z cewnikiem do długotrwałego dostępu naczyniowego do hemodializy, cewnik o rozmiarze 15 FR (+/-) 0,5 Fr,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z materiału typu Durathane, z mufą polyestrową, końcówki Luer wykonane z termoplastycznego poliuretanu. W skład zestawu wchodzi: cewnik 15,5 Fr, igła wprowadzająca grub. 18 Ga x 7 cm, prowadnica drutowa J grubość1mm,rozszerzacz 12 Fr i 14 Fr, skalpel nr 11, bagnet do tunelizacji, prowadnik rozdzierany 16 Fr z mechanizmem zastawkowym,  samoprzylepny opatrunek na wkłucie, 2 nasadki iniekcyjne. Długość całkowita cewnika 40,48,55 cm </t>
  </si>
  <si>
    <t>Przenośny system infuzyjny, w całości wolny od lateksu i DEHP, wykorzystujący zbiornik elastomerowy o objętości nominalnej 275 ml oraz regulowanej prędkości przepływu 2-5-7-12 ml/h. Z filtrem 5um na linii infuzyjnej. Port do napełniania urządzenia na drenie, wyposażony w połączenie luer-lock zapewniajace możliwość szczelnego podłączenia strzykawki i zabezpieczenia portu kapturkiem po wypełnieniu. System infuzyjny sprawdzony pod względem stabilności z ropiwakainą lub bupiwakainą - dołączyć do oferty badanie stabilności. Urządzenie pakowane pojedynczo, apirogenne. Linia infuzyjna zakończona zdejmowanym filtrem automatycznie usuwającym powietrze podczas napełniania urządzenia, zapobiega wyciekowi leku - brak kontaktu Personelu Medycznego z lekiem.</t>
  </si>
  <si>
    <t xml:space="preserve">Nieinwazyjny czujnik do pomiaru temperatury głębokiej ciała  kompatybilny do systemu nieinwazyjnego pomiaru temperatury Spooton </t>
  </si>
  <si>
    <t xml:space="preserve">Jednorazowa kaseta podgrzewająca do krwi i płynów z drenami i łącznikami kompatybilnymi z zestawami do dożylnego podawania krwi/płynów stosowanymi standardowo . Kasety nie zawierają lateksu , przeznaczone do stosowania z urządzeniem podgrzewającym wielokrotnego  użytku Ranger Zestaw do ogrzewania płynów standardowy z dwoma portami do iniekcji i zestawem przedłużającym. Jeziorko eliminujące bąbelki powietrza .Przepływ płynów od KVO do 9000ml/h . Pojemność wypełnienia 44ml.Dren pacjenta długość minimum 76 cm , dren dodatkowy minimum 76cm Bez lateksu . Jednorazowy. Sterylizowany tlenkiem etylenu. </t>
  </si>
  <si>
    <t xml:space="preserve">Polipropylenowa kołdra na pacjenta. Kołdra skonstruowana z podłużnie ułożonych tub , z których ciepłe powietrze rozprowadzane jest z tuby centralnej do bocznych części.Pomiędzy tubami są specjalne tunele ,których zadaniem jest rozprowadzanie powietrza w moemencie gdy górna warstwa kołdry (folia) częściowo ulegnie zniszczeniu(pęknięciu) . Na całej dolnej powierzchni kołdry są małe otworki , które rozprowadzają ciepło równomiernie na ciało pacjenta. 07x91cm. 90g. Jedna folia do przykrycia głowy(61x41cm). Dwa otwory do podłączenia dmuchawy.Na wysokości szyi pacjenta specjalne dmuchawki , które wtłaczają ciepłe powietrze pod folię . Posiada zakładki do podwinięcia pod ramiona pacjenta w celu lepszego ufiksowania kołdry . </t>
  </si>
  <si>
    <t>Polipropylenowa kołdra pod pacjenta. Kołdra skonstruowana w taki sposób , żeby ciepło rozprowadzało się równomiernie na całej powierzchni.  Na całej górnej powierzchni kołdry są małe otworki , które rozprowadzają ciepło równomiernie na całe ciało pacjenta. Zaopatrzona również w unikatowe otwory odprowadzające  w czterech kierunkach gromadzący się  pod pacjentem płyn.
Wymiary: 81cmx152cm
Waga: 136g. 
2 sztuki folii (61x61cm) do przykrycia głowy i stóp pacjenta . 2 otwory do podłączenia dmuchawy . Nieużywany zamknięty specjalnym motylkiem . Taśmy przylepne do trwalszego ufiksowania kołdry . Posiada specjalne zakładki do lepszego jej zamocowania na stole. Kołdra kompatybilna z urządzeniem do ogrzewania pacjenta Bair Hugger 775 i zgodna z instrukcją obsługi urządzenia; opakowanie max 10 szt.</t>
  </si>
  <si>
    <t>Polipropylenowa kołdra pod pacjenta. Na całej górnej powierzchni kołdry są małe otworki , które rozprowadzają ciepło równomiernie na całe ciało pacjenta. Zaopatrzona również w unikatowe otwory odprowadzające  w czterech kierunkach gromadzący się  pod pacjentem płyn.
Wymiary: 221x91cm.
Posiada 2 otwory do podłączenia dmuchawy . Taśma przylepna do lepszego mocowania kołdry na stole. Specjalne perforacje po bokach kołdry pozwalają na optymalne ułożenie pacjenta w wymaganej pozycji. 
Dodatkowy opcjonalny otwór na twarz w ułożeniu pacjenta innym niż na plecach.
Kołdra kompatybilna z urządzeniem do ogrzewania pacjenta Bair Hugger 775 i zgodna z instrukcją obsługi urządzenia
Ilość sztuk w opakowaniu: 5 ; opakowanie max 5 szt.</t>
  </si>
  <si>
    <t>Kołdra polipropylenowa na pacjenta, skonstruowana z podłużnie ułożonych tub , z których ciepłe powietrze rozprowadzane jest z tuby centralnej do bocznych części. Na całej dolnej  powierzchni kołdry są małe otworki , które rozprowadzają ciepło równomiernie na ciało pacjenta.
Wymiary kołdry: 213x91cm
Waga: 150g
Część przykrywająca stopy pacjenta nieogrzewana. Posiada zakładki do podwinięcia pod ramiona pacjenta w celu lepszego ufiksowania kołdry oraz 6 oddzielonych perforacją części w celu lepszego/wygodniejszego dostępu do pacjenta .Na wierzchniej części posiada dwa plasterki do przyklejenia koca. Jeden otwór do podłączenia dmuchawy .
Kołdra kompatybilna z urządzeniem do ogrzewania pacjenta Bair Hugger 775 i zgodna z instrukcją obsługi urządzenia; opakowanie max 10 szt.</t>
  </si>
  <si>
    <t>Producent</t>
  </si>
  <si>
    <t>Zestaw do kaniulacji dużych naczyń metodą Selingera, cewnik 3-światłowy                        8Fr/14,18,18 Ga/ dł. 15 i 20 cm, igła do nakłucia naczynia 18Ga/70 mm, prowadnik „J” 0.035”, dł. min. 60 cm, rozszerzacz 9F, skalpel, strzykawka 10 ml, dodatkowe skrzydełka z zaciskiem do mocowania cewnika</t>
  </si>
  <si>
    <t>Zestaw do kaniulacji dużych naczyń metodą Selingera, cewnik 3-światłowy                        9Fr/14,16,16 Ga/ dł. 15 i 20 cm,  igła do nakłucia naczynia 18Ga/70 mm, prowadnik „J” 0.035”, dł. min. 60 cm, rozszerzacz 10F, skalpel, strzykawka 10 ml, dodatkowe skrzydełka z zaciskiem do mocowania cewnika</t>
  </si>
  <si>
    <t>Zestaw do kaniulacji dużych naczyń metodą Selingera, cewnik 4-światłowy                      8,5 Fr /18,18,16,14 Ga/ dł. 15 i 20 cm,  igła do nakłucia naczynia 18 Ga/70 mm, prowadnik „J” 0.035”, dł. min. 60 cm, rozszerzacz 9F, skalpel, strzykawka 10 ml, dodatkowe skrzydełka z zaciskiem do mocowania cewnika</t>
  </si>
  <si>
    <t>Zestaw do kaniulacji dużych naczyń metodą Selingera, cewnik 3-światłowy                        8Fr/14,18,18 Ga/ dł. 15 i 20 cm, pokryty powłoką antybakteryjną – chlorheksydyną i sulfadiazyną srebra,igła do nakłucia naczynia 18Ga/70 mm, prowadnik „J” 0.035”, dł. min. 60 cm, rozszerzacz 9F, skalpel, strzykawka 10 ml, dodatkowe skrzydełka z zaciskiem do mocowania cewnika</t>
  </si>
  <si>
    <t>Układ oddechowy do respiratora IVENT 201 , typ-Y, dł. 1,8m, jednorazowy – zestaw 2 rurowy, jedno z ramion zakończone niebieską złączką kompatybilną z respiratorem, drugie zakończone filtrem z kontrastowym niebieskim drenem, łącznik Y z 2 odprowadzeniami z drenami ( zakończonymi : luer, luer-lock ) , wejście zabezpieczone czerwoną zatyczką. W zestawie dodatkowo zapasowa czerwona zatyczka , na całej długości układu mocowania małych drenów zapobiegające zaplątaniu</t>
  </si>
  <si>
    <t>Zestaw do kaniulacji dużych naczyń metodą Selingera, cewnik jednoświatłowy  3Fr/dł.10 i 15 cm, igła do nakłucia naczynia typu Y 20Ga, prowadnik „J” 0.022”, dł. min. 40 cm, rozszerzacz 4F, skalpel, strzykawka 2.5 ml, dodatkowe skrzydełka z zaciskiem do mocowania cewnika</t>
  </si>
  <si>
    <t xml:space="preserve">Worki na filtrat 10 L z zaworem spustowym </t>
  </si>
  <si>
    <t xml:space="preserve">Igły plastikowe typu Spike o długości 72 mm (opakowanie 100 szt.) </t>
  </si>
  <si>
    <t>4% Cytrynian sodu (136 mmol/l) w workach 1500 ml. Opakowanie - worek jednokomorowy zapakowany sterylnie w zewnętrznej folii bez obecności powietrza. Worek powinien posiadać port do pobierania płynu typu Safe Lock (kolor: bezbarwny) oraz port z membraną do nakłucia igłą w celu modyfikacji składu.</t>
  </si>
  <si>
    <t>Dializat bezwapniowy
Wodorowęglanowy dializat  o składzie:
- potas 2 lub 4 mmol/l ( w zależności od potrzeb )
- sód 133 mmol/l
- wapń 0 mmol/l (bezwapniowy)
- wodorowęglan 20 mmol/l; fosforany 0 lub 1,25 mmol/l
Opakowanie - 5 litrowy worek dwukomorowy z wielowarstwowej folii bez PVC, połączenie zawartości komór musi być wykonalne przez ucisk na jedną z nich</t>
  </si>
  <si>
    <t>Rozdzielacz 2/4 umożliwiający podłączenie 4 worków płynu z drenem substytutu/dializatu</t>
  </si>
  <si>
    <t>Roztwór do zabezpieczenia cewnika dializacyjnego na bazie 46,7 % lub 30% cytrynianu sodu (opakowanie 20 fiolek)</t>
  </si>
  <si>
    <t xml:space="preserve">Hemofiltr polisulfonowy o pow.2,3m² dedykowany do zabiegów dializy albuminowej </t>
  </si>
  <si>
    <t>Tak</t>
  </si>
  <si>
    <t xml:space="preserve">Kasetowy system drenów umożliwiający łatwy i szybki montaż oraz wielokrotną wymianą samego filtra w trakcie zabiegu, bez konieczności wymiany całej kasety </t>
  </si>
  <si>
    <t xml:space="preserve">Możliwość regulacji temperatury w zakresie 35-39°C </t>
  </si>
  <si>
    <t>Dwa indywidualne systemy do podgrzewania płynu substytucyjnego i dializatu z możliwością wyłączenia w trakcie zabiegu</t>
  </si>
  <si>
    <t>Rok produkcji</t>
  </si>
  <si>
    <t>Podać</t>
  </si>
  <si>
    <t>Nazwa, typ, model</t>
  </si>
  <si>
    <t>Parametr oferowany TAK/NIE/Podać</t>
  </si>
  <si>
    <t>Parametr wymagany</t>
  </si>
  <si>
    <t>Parametry graniczne aparatów do CRRT, plazmaferezy i hemoperfuzji</t>
  </si>
  <si>
    <t>Lp.</t>
  </si>
  <si>
    <t>1 aparat</t>
  </si>
  <si>
    <t>miesiące</t>
  </si>
  <si>
    <t>Linia do przetaczania krwi i płynów infuzyjnych kompatybilna z aparatem LEVEL 1 zapewniająca przepływ krwi i płynów na pozimie 530 ml/min</t>
  </si>
  <si>
    <t xml:space="preserve">Linai do przetaczania krwi i płynów infuzyjnych kompatybilna z aparatem LEVEL 1 zapewniająca przepływ krwi ipłynów na poziomie 1400 ml/min </t>
  </si>
  <si>
    <t>Rurka  tracheostomijnych bez mankietu, wykonana  z miękkiego materiału na bazie plastyfikatora wolnego od DEHP (bez ftalanów) z wyraźnie miękkim, nieprzylegającym na całej powierzchni dla mniejszej traumatyzacji stomii przezroczystym ruchomym szyldem (w płaszczyźnie góra-dół), (obrót szyldu umożliwia dopasowanie do warunków anatomicznych pacjenta) z 2 wielorazowymi kaniulami wewnętrznymi mocowanymi na rurce za pomocą specjalnego zatrzasku. W komplecie obturator oraz taśma do mocowania. Rurki posiadają bezpieczny zawór balonika pilotowego, rozmiary 6,5, 7,0, 7,5, 8,0, 8,5, 9,0.</t>
  </si>
  <si>
    <t>Pompa elastomerowa z wewnętrznym rozszerzalnym teleskopowym rdzeniem z kanałami do wprowadzenia leku, otoczonym elastomerową silikonową membraną stanowiąca zbiornik na lek; dren o trójkątnym wewnętrznym świetle z filtrem na linii infuzyjnej i  z klamrą zaciskową do odcięcia przepływu; filtr cząsteczkowy 1,2 µm z odpowietrznikiem i reduktorem przepływu; pokrowiec na pompę dla pacjenta;Zawnetrzna powłoka miekka odporna na uszkodzenie. Pompa z możliwościa wypełnienia w zakresie od 135ml do 295ml  z prędkością uwalniania leku 5 ml/h    (czas uwalniania leku od 27 godz. do 59 godz.). Dokładnośc pompy +/_15% deklarowana przez producenta.</t>
  </si>
  <si>
    <t>Uwaga! Niespełnienie parametrów granicznych spowoduje odrzucenie oferty</t>
  </si>
  <si>
    <t>Pakiet 1. Kaniulacja naczyń centralnych oraz tętnic dla kardiochirurgii</t>
  </si>
  <si>
    <t>n.d.</t>
  </si>
  <si>
    <t xml:space="preserve">Pas piersiowy typu LifeBand do platformy AutoPulse ZOLL pakowany po 3 szt </t>
  </si>
  <si>
    <r>
      <rPr>
        <b/>
        <sz val="9"/>
        <rFont val="Arial1"/>
        <family val="0"/>
      </rPr>
      <t>Filtr mechaniczny</t>
    </r>
    <r>
      <rPr>
        <sz val="9"/>
        <rFont val="Arial1"/>
        <family val="0"/>
      </rPr>
      <t xml:space="preserve"> </t>
    </r>
    <r>
      <rPr>
        <b/>
        <sz val="9"/>
        <rFont val="Arial1"/>
        <family val="0"/>
      </rPr>
      <t>hydrofobowy</t>
    </r>
    <r>
      <rPr>
        <sz val="9"/>
        <rFont val="Arial1"/>
        <family val="0"/>
      </rPr>
      <t xml:space="preserve"> z  wydzielonym (oddzielna warstwa) celulozowym plisowanym wymiennikiem ciepła i wilgoci  opakowanie folia- papier , zakres objętości oddechowej  300–1500 ml , skuteczności filtracji względem bakterii i wirusów ≥ 99,9999% skuteczność filtracji wg NaCl ≥  99,764% wydajność nawilżania min. 32 mg/l przy VT - 500 ml utrata wilgoci max 6 mg H2O/litr przy Vt 500 ml, waga filtra 48 gram ( +/- 2 g ),</t>
    </r>
  </si>
  <si>
    <r>
      <rPr>
        <b/>
        <sz val="9"/>
        <rFont val="Arial1"/>
        <family val="0"/>
      </rPr>
      <t>Filtr mechaniczny</t>
    </r>
    <r>
      <rPr>
        <sz val="9"/>
        <rFont val="Arial1"/>
        <family val="0"/>
      </rPr>
      <t xml:space="preserve"> do układów oddechowych , zakres objętości oddechowej  200–1500 ml, skuteczność filtracji antybakteryjnej &gt;99,9999, skuteczność filtracji wirusowej&gt;99,9999, membrana hydrofobowa, port do kapnografii, wydajnośc nawilżania 21 mg H20/l przy Vt 500 ml, objętośc wewnętrzna 66 ml , waga filtra 40 gram ( +/- 2 g )</t>
    </r>
  </si>
  <si>
    <r>
      <rPr>
        <b/>
        <sz val="9"/>
        <rFont val="Arial1"/>
        <family val="0"/>
      </rPr>
      <t>Filtr</t>
    </r>
    <r>
      <rPr>
        <sz val="9"/>
        <rFont val="Arial1"/>
        <family val="0"/>
      </rPr>
      <t xml:space="preserve"> oddechowy </t>
    </r>
    <r>
      <rPr>
        <b/>
        <sz val="9"/>
        <rFont val="Arial1"/>
        <family val="0"/>
      </rPr>
      <t>pediatryczny</t>
    </r>
    <r>
      <rPr>
        <sz val="9"/>
        <rFont val="Arial1"/>
        <family val="0"/>
      </rPr>
      <t xml:space="preserve"> dla dzieci, zakres objętości oddechowe 30 -100 ml , kształt okrągły, elektrostatyczny, jałowy, antybakteryjny, antywirusowy, objętośc wewnętrzna 11 ml, waga 8 g ( +/- 2  g )</t>
    </r>
  </si>
  <si>
    <r>
      <t>Filtr oddechowy</t>
    </r>
    <r>
      <rPr>
        <b/>
        <sz val="9"/>
        <rFont val="Arial1"/>
        <family val="0"/>
      </rPr>
      <t xml:space="preserve"> elektrostatyczny do krótkich znieczuleń</t>
    </r>
    <r>
      <rPr>
        <sz val="9"/>
        <rFont val="Arial1"/>
        <family val="0"/>
      </rPr>
      <t>, bezlateksowy, skuteczność filtracyjna dla bakterii i wirusów pow. 99,99 %, opór przepływu 2,1 cm H2O przy 60 l/min, z portem do kapnografii, złącza 22 M/15 F – 22 M, zakres pojemności oddechowej 150 – 1200 ml, skutecznośc nawilżania min. 9 mg/l wody przy przepływie 500 ml, jednorazowy, waga 19 g (+/- 3 g ) sterylny, pakowany pojedyńczo, otwarcie po linii zgrzewu, bez konieczności rozdzierania, na opakowaniu informacja w zakresie objętości  oddechowej filtra.</t>
    </r>
  </si>
  <si>
    <r>
      <rPr>
        <b/>
        <sz val="9"/>
        <rFont val="Arial1"/>
        <family val="0"/>
      </rPr>
      <t xml:space="preserve">Filtr elektrostatyczny z wydzielonym celulozowym wymiennikiem ciepła i wilgoci </t>
    </r>
    <r>
      <rPr>
        <sz val="9"/>
        <rFont val="Arial1"/>
        <family val="0"/>
      </rPr>
      <t>dla dorosłych, sterylny, z portem kapno,  
skuteczność filtracji względem bakterii i wirusów min. 99,999%, filtracja wg NaCl ≥ 97,416 % , objętość oddechowa 150- 1200 ml
wydajność nawilżania min. 33 mg/l przy VT 500 ml
utrata wilgoci max 6 mg H2O/litr przy Vt 500 ml
przestrzeń martwa w zakresie 40-50 ml,  waga 28 g ( +/- 2 gr )</t>
    </r>
  </si>
  <si>
    <t>Linie ustno - nosowe do pomiaru kapno w technologii Microstream dla pacjentów  niezaintubowanych do krótkoterminowego stosowania, wyposażone w złącze tlenu</t>
  </si>
  <si>
    <t>Linie ustno - nosowe do pomiaru kapno w technologii Microstream dla pacjentów  do krótkoterminowego stosowania, wyposażone w zgryzak do edoskopii do 60 F</t>
  </si>
  <si>
    <t xml:space="preserve">Dostarczenie 1 szt monitora do pomiaru CO2 oraz SP02 na czas trwania umowy z pełną  gwarancją obejmującą bezpłatne przeglądy.  </t>
  </si>
  <si>
    <t>Pakiet 3. Zestawy do terapii nerkozastępczych</t>
  </si>
  <si>
    <r>
      <t>Zestawy do plazmaferezy dla dorosłych MPS 
składające się z jałowych, pakowanych osobno następujących elementów:
- plasmafiltra z polisulfonową błoną półprzepuszczalną o powierzchni dyfuzyjnej 0,6 m</t>
    </r>
    <r>
      <rPr>
        <vertAlign val="superscript"/>
        <sz val="10"/>
        <rFont val="Arial"/>
        <family val="2"/>
      </rPr>
      <t>2</t>
    </r>
    <r>
      <rPr>
        <vertAlign val="superscript"/>
        <sz val="10"/>
        <rFont val="Arial"/>
        <family val="2"/>
      </rPr>
      <t xml:space="preserve">                                                       </t>
    </r>
    <r>
      <rPr>
        <sz val="10"/>
        <rFont val="Arial"/>
        <family val="2"/>
      </rPr>
      <t xml:space="preserve">                                                  - standardowej kasety do zabiegów heparynowych;                             - specjalnego drenu substytutu do plazmaferezy (MPS);                                          - jałowego worka na filtrat 10L</t>
    </r>
  </si>
  <si>
    <t xml:space="preserve">Pakiet 2. Kaniule dializacyjne ostre </t>
  </si>
  <si>
    <t>Zestaw cewników czasowych z ramionami zakrzywionymi lub prostymi, trójkanałowy, z ramionami zakrzywionymi pod kątem 180 stop. o maksymalnej wysokości do 4 cm, zmodyfikowany kształt światła "podwójne D", szczeliny lkaserowo wycinane, końcówki cewnika silikonowe z nadrukiem objętości wypełnienia na ramionach. Wymagane  średnice i rozmiary:                                                                                                                                  12 Fr i dł. 13 cm; 16 cm; 20 cm; 24 cm;                                                                                                                                                                         W skład zestawu wchodzi: poliuretanowy cewnik nieprzepuszczający promieni RTG z obrotowymi przeźroczystymi skrzydełkami mocującymi, igła wprowadzająca 18, prowadnica J prosta; rozszerzacze; samoprzylepny opatrunek na ranę; 3 nasadki; sterylne obłożenie;</t>
  </si>
  <si>
    <t>Zestaw cewników czasowych wysokoprzepływowych z ramionami prostymi lub zakrzywionymi pod kątem 180 stop. o maksymalnej wysokości do 4 cm, konfiguracja "podwójne D", atraumatyczna końcówka, szczeliny laserowo wycinane, końcówki cewnika silikonowe z nadrukiem objętości wypełnienia na ramionach. Wymagane  średnice i rozmiary:                                                                                                                                                                                                                                                            13,5 Fr i dł. 13,5cm; 16 cm; 19,5 cm;  24cm.                                                                                         W skład zestawu wchodzi: poliuretanowy cewnik nieprzepuszczający promieni RTG z obrotowymi przeźroczystymi skrzydełkami mocującymi, igła wprowadzająca 18, prowadnica J prosta; rozszerzacze; samoprzylepny opatrunek na ranę; 2 nasadki; sterylne obłożenie;</t>
  </si>
  <si>
    <t>Zestaw cewników czasowych z ramionami prostymi lub zakrzywionymi pod kątem 180 stop. o maksymalnej wysokości do 4 cm, konfiguracja "podwójne D", atraumatyczna końcówka, szczeliny laserowo wycinane, końcówki cewnika silikonowe z nadrukiem objętości wypełnienia na ramionach. Wymagane  średnice i rozmiary:                                                                                                                                                                                                                                                            11,5 Fr i dł.  13,5cm; 16 cm; 19,5 cm;  24cm.                                                                                         W skład zestawu wchodzi: poliuretanowy cewnik nieprzepuszczający promieni RTG z obrotowymi przeźroczystymi skrzydełkami mocującymi, igła wprowadzająca 18, prowadnica J prosta; rozszerzacze; samoprzylepny opatrunek na ranę; 2 nasadki; sterylne obłożenie;</t>
  </si>
  <si>
    <t>Zestaw cewników czasowych z ramionami prostymi lub zakrzywionymi pod kątem 180 stop. o maksymalnej wysokości do 4 cm, konfiguracja "podwójne D", atraumatyczna końcówka, szczeliny laserowo wycinane, końcówki cewnika z nadrukiem objętości wypełnienia na zaciskach. Wymagane  średnice i rozmiary:                                                                                                                                                                                                                                                            12 Fr i dł.  30cm.                                                                                         W skład zestawu wchodzi: poliuretanowy cewnik nieprzepuszczający promieni RTG z obrotowymi przeźroczystymi skrzydełkami mocującymi, igła wprowadzająca 18, prowadnica J prosta; rozszerzacze; samoprzylepny opatrunek na ranę; 2 nasadki; sterylne obłożenie;</t>
  </si>
  <si>
    <t xml:space="preserve">Pakiet 4 Zestawy do ciągłych terapii nerkozastępczych. </t>
  </si>
  <si>
    <t xml:space="preserve">Elektrody do defibrylacji, kardiowersji, monitorowania, stymulacji przezskórnej typu COMBO kompatybilne z defibrylatorem Lifepak warstwa przewodząca styku wykonana na bazie Ag/AgCl , zintegrowane odprowadzenia długości 120 cm </t>
  </si>
  <si>
    <t>Zamknięty system do nieinwazyjnego pomiaru ciśnienia śródbrzusznego metodą manometryczną ( fabrycznie połączony zestaw do godzinowej zbiórki moczu z linią pomiarową, sterylny, w jednym opakowaniu co zapewnia utrzymanie systemu zamkniętego), 20 ml dren manometryczny 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</si>
  <si>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Stabilizator położenia oraz ochraniacz przeciwodleżynowy stopy z systemem odciążającym zapobiegającym przykurczom zgięcia podeszwowego oraz bocznego, z system elastycznych fiksatorów , ze zintegrowanym klinem oraz z otworem pozwalającym na współpracę z urządzeniami do masażu uciskowego DVT, dostępny w rozmiarze standardowym dla pacjentów o obwodzie łydki 25-46 cm i stopach dłuższych niż 23,65 cm</t>
  </si>
  <si>
    <t>Kaniula dodostępu tętniczego z zatrzaskiem typu FloSwitch - 20G, 1,1 mm x 45 mm, wycięcie za zawór FloSwitch, 2 piankowe podkładki pod skrzydełka kaniul piankowy paskiem do prowadzenia linii, cewnik z PTFE</t>
  </si>
  <si>
    <t>Zestaw Volume View do pomiarów hemodynamicznych z wykorzystaniem termodylucji przezpłucnej. Wkłucie dotętnicze 5 Fr, 20  cm.</t>
  </si>
  <si>
    <r>
      <t xml:space="preserve">Układ oddechowy do respiratora IVENT 201 , typ-Y, </t>
    </r>
    <r>
      <rPr>
        <b/>
        <sz val="9"/>
        <color indexed="8"/>
        <rFont val="Arial1"/>
        <family val="0"/>
      </rPr>
      <t xml:space="preserve">dł. 4 m, </t>
    </r>
    <r>
      <rPr>
        <sz val="9"/>
        <color indexed="8"/>
        <rFont val="Arial1"/>
        <family val="0"/>
      </rPr>
      <t xml:space="preserve">jednorazowy – zestaw 2 rurowy, jedno z ramion zakończone niebieską złączką kompatybilną z respiratorem, drugie zakończone filtrem z kontrastowym niebieskim drenem, łącznik Y z 2 odprowadzeniami z drenami ( zakończonymi : luer, luer-lock ) , wejście zabezpieczone czerwoną zatyczką. W zestawie dodatkowo zapasowa czerwona zatyczka , na całej długości układu mocowania małych drenów zapobiegające zaplątaniu. Możliwa wentylacja w środowisku MRI </t>
    </r>
  </si>
  <si>
    <t xml:space="preserve">Zestaw do infiltracji ran składający się z:
- cewnik do infiltracji ran: 19G x 500mm z otworami na pierwszych 150mm. Widoczny w USG i RTG. Pozbawiony jakichiwkiek metalowych elementów, celem możliwości wykonania badania w rezonansie magnetycznym (MRI).                                                                                                                                                                                                                                                                                              - rozrywalna igła wprowadzająca
- przezroczysty opatrunek 7cm x 8,5cm - Tegaderm 1633,                                                                                                                                                                                                                                                                                                         - opatrunek mocujący cewnik - GRIP-LOK 9cm x 3,5cm  </t>
  </si>
  <si>
    <t xml:space="preserve">Zestaw do infiltracji ran składający się z:
- cewnik do infiltracji ran: 19G x 575mm z otworami na pierwszych 225mm. Widoczny w USG i RTG. Pozbawiony jakichiwkiek metalowych elementów, celem możliwości wykonania badania w rezonansie magnetycznym (MRI).                                                                                                                                                                                                                                                                                              - rozrywalna igła wprowadzająca
- przezroczysty opatrunek 7cm x 8,5cm - Tegaderm 1633,                                                                                                                                                                                                                                                                                                         - opatrunek mocujący cewnik - GRIP-LOK 9cm x 3,5cm  </t>
  </si>
  <si>
    <t>Przenośny system infuzyjny, w całości wolny od lateksu i DEHP, wykorzystujący zbiornik elastomerowy o objętości nominalnej 275 ml oraz stałej prędkości przepływu:  5ml/h; 8ml/h, 10ml/h. Z filtrem 5um na linii infuzyjnej. Port do napełniania urządzenia na drenie, wyposażony w połączenie luer-lock zapewniajace możliwość szczelnego podłączenia strzykawki i zabezpieczenia portu kapturkiem po wypełnieniu. System infuzyjny sprawdzony pod względem stabilności z ropiwakainą lub bupiwakainą - dołączyć do oferty badanie stabilności. Urządzenie pakowane pojedynczo, apirogenne. Linia infuzyjna zakończona zdejmowanym filtrem automatycznie usuwającym powietrze podczas napełniania urządzenia, zapobiega wyciekowi leku - brak kontaktu Personelu Medycznego z lekiem.</t>
  </si>
  <si>
    <t>System ogrzewania płynów , kompatybilny z Bair Huggerem  Sterylny , jednorazowego użytku.</t>
  </si>
  <si>
    <t xml:space="preserve">Polipropylenowa kołdra na pacjenta.Zapewnia możliwość składania/złamania kołdry bez wpływy na przepływ ciepłego powietrza wewnątrz kołdry i na efektywność ogrzewania  ▪ Kołdra skonstruowana z podłużnie ułożonych tub, z których ciepłe powietrze rozprowadzane jest z tuby centralnej do bocznych części ▪ Pomiędzy tubami są specjalne tunele , których zadaniem jest rozprowadzanie powietrza  w momencie gdy górna warstwa kołdry (folia) częściowo ulegnie zniszczeniu (pęknięciu) ▪ Cała powierzchnia kołdry od strony pacjenta posiada drobne perforacje, które równomiernie rozprowadzają ciepło na ciało pacjenta ▪ 1 dodatkowa folia – 61cm x 61cm . Folia służy do przykrycia głowy, aby zmniejszyć utratę ciepła przez głowę ▪ 2 otwory do podłączenia urządzenia grzewczego umieszczone po jednym z każdej strony pacjenta.  Kołdra posiada na wysokości szyi pacjenta specjalne otwory, przez które wtłaczane jest ciepłe powietrze pod folię przykrywającą głowę ▪ Posiada specjalne odrywane paski, służące do mocowania kołdry do pacjenta lub stołu operacyjnego. Rozmiar 198x61 cm. KołdraKołdra kompatybilna z urządzeniem do ogrzewania pacjenta Bair Hugger 775 i zgodna z instrukcją obsługi urządzenia; opakowanie max 10 szt. </t>
  </si>
  <si>
    <t>Jednorazowy zestaw do toczenia, 3 drożny, do pompy Belmont Rapid Infuser</t>
  </si>
  <si>
    <t>Gaza hemostatycznna XL, impregnowana Kaoliną, marker RTG na całej długości gazy. Rozmiar min. 10cm x min. 3,65m. Pakowany próżniowo, składany w „Z”</t>
  </si>
  <si>
    <t xml:space="preserve">Gaza hemostatyczna Trauma Pad, impregnowana Kaoliną, marker RTG umieszczony na gazie. Rozmiar min. 30cm x 30cm. Pakowana próżniowo. </t>
  </si>
  <si>
    <t xml:space="preserve">Sterylny adapter do zamkniętych systemów do odsysania z rurek intubacyjnych i tracheostomijnych, umożliwiający prowadzenie bronchoskopii bez konieczności rozłączenia układu. Adapter posiada: -zintegrowany/wbudowany podwójnie obrotowy łącznik; -kąt nachylenia pomiędzy systemem, a portem służącym do wprowadzenie bronchofiberoskopu nie większy niż 45 stopni; port do wprowadzania bronchofiberoskopu posiadający silikonową zastawkę wewnętrzną oraz silikonowy kapturek zabezpieczający – zapewniający szczelność systemu w trakcie użytkowania; -wewnętrzna średnica ramienia łączącego się z systemem zamkniętym 22mm. Możliwość stosowania adaptera przez min 72h - potwierdzona dokumentem od producenta </t>
  </si>
  <si>
    <r>
      <t xml:space="preserve">Łyżka do laryngoskopu, światłowodowa, jednorazowa, </t>
    </r>
    <r>
      <rPr>
        <b/>
        <sz val="10"/>
        <color indexed="8"/>
        <rFont val="Arial"/>
        <family val="2"/>
      </rPr>
      <t>typ Mille</t>
    </r>
    <r>
      <rPr>
        <sz val="10"/>
        <color indexed="8"/>
        <rFont val="Arial"/>
        <family val="2"/>
      </rPr>
      <t xml:space="preserve">r. Rozmiary 00 (dł. 70 mm (+/- 1 mm), 0 (dł. 82 mm (+/- 1 mm), 1 (dł. 105 mm (+/- 1 mm).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(naniesione na górnej części łyżki), pakowanie folia-folia. </t>
    </r>
  </si>
  <si>
    <r>
      <t xml:space="preserve">Łyżka do laryngoskopu, światłowodowa, jednorazowa, typ </t>
    </r>
    <r>
      <rPr>
        <b/>
        <sz val="10"/>
        <color indexed="8"/>
        <rFont val="Arial"/>
        <family val="2"/>
      </rPr>
      <t>McIntosh</t>
    </r>
    <r>
      <rPr>
        <sz val="10"/>
        <color indexed="8"/>
        <rFont val="Arial"/>
        <family val="2"/>
      </rPr>
      <t>. Rozmiary 00, 0, 1, 2, 3, 4, 5.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 Możliwość stosowania łyżki w polu magnetycznym - potwierdzenie od Producenta. Zamawiający wymaga, aby łyżki pochodziły od tego samego producenta jak w poz. 5</t>
    </r>
  </si>
  <si>
    <t>Rękojeść do laryngoskopu, jednorazowa.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 Zamawiający wymaga, aby rękojeści pochodziły od tego samego producenta jak w poz. 5 i 6</t>
  </si>
  <si>
    <t>Rękojeść standardowa do laryngoskopu, jednorazowego użytku - wykonana z niemagnetycznego, lekkiego stopu aluminium, kompatybilna z łyżkami z pozycji nr  8 Rękojeść z podłużnymi frezami zapewniającymi pewny chwyt, zakończona czopem z tworzywa sztucznego w kolorze fioletowym. Rękojeść z wbudowanym źródłem światła, zapewniająca podwójne światło LED/UV, stanowiąca ogniwo zasilające, rękojeści pakowane pojedynczo folia.</t>
  </si>
  <si>
    <t>Przedłużacz do obwodów oddechowych dł. 15 cm z portem do odsysania i bronchoskopii z podwójnie obrotowym łącznikiem o 180 stopni</t>
  </si>
  <si>
    <t>Port naczyniowy niskoprofiowy z zestawem wprowadzającym.  o wadze 7,7g. port w rozmiarze 31x22x12mm  komora portu wykonana w całości z tytanu i biokompatybilnej obudowy z tworzywa sztucznego (polioksymetylen) o kształcie zbliżonym do „łezki, 3 otwory fiksacyjnyjne wypełnione silikonem )  Port naczyniowy z zestawem wprowadzającym, komora portu o kształcie łatwym do zidentyfikowania przez skórę, membrana silikonowa niewystająca znacznie poza obrys kołnierza portu i zapewniająca szczelność dla 3000 wkłuć, dołączony cewnik silikonowy, o średnicy wewnętrznej 1,20 mm, a średnicy zewnętrznej 2,40mm (7,2Fr) widoczny w RTG o długości 60 cm z naniesioną na cewniku podziałką co 1 cm i opis co 5 cm, z atraumatycznym zakończeniem od strony pacjenta z wygodnym, rozłączalnym połączeniem cewnika z portem z  zestawem wprowadzającym w składzie: wygodna prowadnica Seldingera z zakończeniem typu J, cienka igła punkcyjna łatwo przechodząca przez skórę koszulka rozrywalna z wygodnym uchwytem, narzędzie do tunelizacji – szydło, tępa igła do wypełnienia cewnika, igła Hubera prosta 22G, hak do unoszenia żyły, strzykawka z gumowym tłokiem o objętości co najmniej 10 ml, igła Hubera bezpieczna  (0,9 x 20 mm) do wkłucia do założonego portu, Kompatybilny z rezonansem magnetycznym i tomografią komputerową, wytrzymały do 325 psi przy podawaniu kontrastu, przepływ 5 ml/sek.
Dodatkowo w zestawie z portem zabezpieczenie sterylne do USG w skład którego wchodzi : bezlateksowa osłona na głowice USG, dwie sterylne gumki i żel sterylny do USG. 
W zestawie paszport w języku polskim, pakiet edukacyjny dla pacjenta oraz bransoletka informująca, iż pacjent posiada port naczyniowy.</t>
  </si>
  <si>
    <t>Port naczyniowy niskoprofiowy z zestawem wprowadzającym  o wadze 5,5 g. komora portu wykonana w całości z tytanu i biokompatybilnej obudowy z tworzywa sztucznego (polioksymetylen), 3 otwory fiksacyjnyjne wypełnione silikonem )  Port naczyniowy z zestawem wprowadzającym, komora portu o kształcie łatwym do zidentyfikowania przez skórę, membrana silikonowa niewystająca znacznie poza obrys kołnierza portu i zapewniająca szczelność dla 3000 wkłuć, dołączony cewnik silikonowy, o średnicy wewnętrznej 1,20 mm, a średnicy zewnętrznej 2,40 mm (7,2 Fr) widoczny w RTG o długości 60 cm z naniesioną na cewniku podziałką co 1 cm i opis co 5 cm, z atraumatycznym zakończeniem od strony pacjenta z wygodnym, rozłączalnym połączeniem cewnika z portem z  zestawem wprowadzającym w składzie: wygodna prowadnica Seldingera z zakończeniem typu J, cienka igła punkcyjna łatwo przechodząca przez skórę koszulka rozrywalna z wygodnym uchwytem, narzędzie do tunelizacji – szydło, tępa igła do wypełnienia cewnika, igła Hubera prosta 22G, hak do unoszenia żyły, strzykawka z gumowym tłokiem o objętości co najmniej 10 ml, igła Hubera bezpieczna  (0,9 x 20 mm) do wkłucia do założonego portu, Kompatybilny z rezonansem magnetycznym i tomografią komputerową, wytrzymały do 325 psi przy podawaniu kontrastu, przepływ 5 ml/sek.
Dodatkowo w zestawie z portem zabezpieczenie sterylne do USG w skład którego wchodzi : bezlateksowa osłona na głowice USG, dwie sterylne gumki i żel sterylny do USG. 
W zestawie paszport w języku polskim, pakiet edukacyjny dla pacjenta oraz bransoletka informująca, iż pacjent posiada port naczyniowy</t>
  </si>
  <si>
    <t xml:space="preserve">Port naczyniowy z zestawem wprowadzającym w całości tytanowy o wysokość 11 mm i wadze 10,5 g, średnia podstawy 28mm, 5 otworów fiksacyjnych, objętość własna 0,47 ml, średnica przegrody 13mm, powierzchnia nakłucia 1,3 cm²,  komora portu o kształcie łatwym do zidentyfikowania przez skórę, otwory do przyszycia portu, membrana silikonowa niewystająca znacznie poza obrys kołnierza portu i zapewniająca szczelność dla 3000 wkłuć, dołączony cewnik silikonowy, o średnicy wewnętrznej 1,15 mm, a średnicy zewnętrznej 2,8 mm (8,4 Fr)widoczny w RTG o długości 60 cm z naniesioną na cewniku podziałką co 1 cm, z atraumatycznym zakończeniem od strony pacjenta z wygodnym, rozłączalnym połączeniem cewnika z portem z  zestawem wprowadzającym w składzie: wygodna prowadnica Seldingera z zakończeniem typu J, cienka igła punkcyjna łatwo przechodząca przez skórę z systemem BLS (ograniczenie wypływu krwi), koszulka rozrywalna z wygodnym uchwytem, narzędzie do tunelizacji – szydło, tępa igła do wypełnienia cewnika, igła Hubera prosta, hak do unoszenia żyły, strzykawka z gumowym tłokiem o objętości co najmniej 10 ml, igła Hubera z drenem (22Gx20mm)do wkłucia do założonego portu, Kompatybilny z rezonansem magnetycznym i tomografią komputerową, wytrzymały do 350 psi przy podawaniu kontrastu, z dołączonym paszportem w języku polskim.
W zestawie paszport w języku polskim, pakiet edukacyjny dla pacjenta oraz bransoletka informująca, iż pacjent posiada port naczyniowy
</t>
  </si>
  <si>
    <t xml:space="preserve">Port naczyniowy z zestawem wprowadzającym w całości tytanowy o wysokość 11 mm i wadze 10,5 g, średnia podstawy 28mm, 5 otworów fiksacyjnych, objętość własna 0,47 ml, średnica przegrody 13mm, powierzchnia nakłucia 1,3 cm²,  komora portu o kształcie łatwym do zidentyfikowania przez skórę, otwory do przyszycia portu, membrana silikonowa niewystająca znacznie poza obrys kołnierza portu i zapewniająca szczelność dla 3000 wkłuć, dołączony cewnik silikonowy, o średnicy wewnętrznej 1,1 mm, a średnicy zewnętrznej 2,2mm (6,6 Fr)widoczny w RTG o długości 60 cm z naniesioną na cewniku podziałką co 1 cm, z atraumatycznym zakończeniem od strony pacjenta z wygodnym, rozłączalnym połączeniem cewnika z portem z  zestawem wprowadzającym w składzie: wygodna prowadnica Seldingera z zakończeniem typu J, cienka igła punkcyjna łatwo przechodząca przez skórę z systemem BLS (ograniczenie wypływu krwi), koszulka rozrywalna z wygodnym uchwytem, narzędzie do tunelizacji – szydło, tępa igła do wypełnienia cewnika, igła Hubera prosta, hak do unoszenia żyły, strzykawka z gumowym tłokiem o objętości co najmniej 10 ml, igła Hubera z drenem (22Gx20mm)do wkłucia do założonego portu, Kompatybilny z rezonansem magnetycznym i tomografią komputerową, wytrzymały do 350 psi przy podawaniu kontrastu, z dołączonym paszportem w języku polskim.
W zestawie paszport w języku polskim, pakiet edukacyjny dla pacjenta oraz bransoletka informująca, iż pacjent posiada port naczyniowy      </t>
  </si>
  <si>
    <t xml:space="preserve">Igła do portów bezpieczna:  Piaskowana igła typu Hubera minimalizuje uraz tkanek z miękkimi przezroczystymi rowkowanymi skrzydełkami ułatwiającymi wygodny uchwyt dla personelu oraz z płaską i miękka powierzchnią od strony skóry. Elastyczne przedłużenie wykonane z poliuretanu, jedynego materiału przystosowanego do podaży leków najnowszej generacji (o długości 30 cm) z zaciskiem i żeńskim łącznikiem typu Luer Lock. Zacisk oznaczony średnicą, ciśnieniem i przepływem. Konstrukcja zapobiega zakłuciom powodowanym przez efekt „odbicia” igły, która jest kierowana automatycznie w stronę bloku zabezpieczającego, co minimalizuje ryzyko zakłucia bez potrzeby zmiany techniki przeprowadzania zabiegu. Urządzenie jest przystosowane do iniekcji wysokociśnieniowych – 350PSI.  Dodatkowe wyposażenie , miękka poliuretanowa podkładka pod skrzydełka, zwiększająca komfort dla pacjenta. Rozmiary igieł oznaczone kolorami. Wyrób medyczny jednorazowy, sterylny pakowany pojedynczo Rozmiar 19G,20G i 20 G długości 15 mm, 20mm ,25 mm i 30 mm
                                            </t>
  </si>
  <si>
    <t>. Igła do portów 
Igła typu Hubera z przedłużką 25 cm do podawania leków, cytostatyków, wlewów, transfuzji, pobierania próbek krwi przez membranę portu. Duże, elastyczne i wygodne skrzydełka. Nie zawierająca lateksu.
Łatwa identyfikacja rozmiaru przez kolory skrzydełek.( 20 G – czarna, 22 G – żółta , 19 G beżowa )
długości od 17,20,25,30 i 35 mm 
grubości  19G, 20G i 22G 
Rozmiar igły do wyboru przez Zamawiającego</t>
  </si>
  <si>
    <t xml:space="preserve">Kaniula Abbocath </t>
  </si>
  <si>
    <t xml:space="preserve">Zestaw cewnik naczyniowy permanentny odwrotnie tunelizowany (metoda retrograde), miękki, wykonany z Carbotanu, z mufą dakronową, kształt kanałów „podwójne D”; z obłymi szczelinami bocznymi wycinanymi laserowo; kształt wylotu cewnika symetryczny "Spiral-Z"; wolframowy pierścień znacznikowy na końcówce cewnika, ramiona silikonowe, końcówki z laserowym nadrukiem objętości wypełnienia. Wymagane rozmiary:                                                                                                                                  15 Fr i dł. 19/39 cm; 23/43 cm; 28/48 cm; 33/53 cm, 44/64cm, 55/75cm;    </t>
  </si>
  <si>
    <t xml:space="preserve">Zestaw cewnik naczyniowy permanentny z mandrynami do wprowadzania techniką "over-the-wire"; cewnik heparynizowany, miękki, wykonany z Carbotanu, z mufą „dakronową”, kształt kanałów „podwójne D”; ze szczelinami bocznymi wycinanymi laserowo; kształt wylotu cewnika "Spiral-Z"; wolframowy pierścień znacznikowy na końcówce cewnika, ramiona silikonowe, końcówki z laserowym nadrukiem objętości wypełnienia. Wymagane rozmiary:                                                                                                                                  14,5 Fr i dł. 19/36 cm; 23/40 cm; 28/45 cm; 33/50 cm;  </t>
  </si>
  <si>
    <t xml:space="preserve">Prowadnica do trudnych intubacji. Materiał o właściwościach poślizgowych, elastyczna typu Bougie. Wzmocniona na całej długości skalowana co 1 cm, zagięty koniec ułatwiający wprowadzanie. Jednorazowego użytku w kolorze zielonym. Rozmiary I.D. 3,3 lub 5,0 mm i długościach  600, 800  lub  1000 mm
</t>
  </si>
  <si>
    <t xml:space="preserve">Łączna cena pakietu </t>
  </si>
  <si>
    <t>Zestaw centralny i do tętnic – skład zestawu, serweta 75x45cm z otworem o średnicy 8cm z
przylepcem wokół otworu,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75x45cm, stanowiąca
owinięcie całego zestawu - włóknina foliowana celulozwo-polietylenowa o gramaturze 42 g/m2 – 1
szt, kompresy gazowe 17N 8W, rozmiar 10x10cm – 5 szt, strzykawka 10ml – 1 szt, igła 1,2x40mm – 1
szt, igła 0,5x25mm – 1 szt, imadło chirurgiczne metalowe, długośc 15cm 1 szt, ostrze nr 11 – 1 szt,
pęseta chirurgiczna metalowa, długość 15cm – 1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</si>
  <si>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Zestaw do ZOP – skład zestawu, serweta 50x60cm z otworem o średnicy 10cm z przylepcem wokół
otworu, a także z 2 przylepcami na rogach serwety,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75x45cm, stanowiąca owinięcie całego zestawu - włóknina foliowana
celulozwo-polietylenowa o gramaturze 42 g/m2 – 1 szt, strzykawka 5ml – 1 szt, strzykawka 10ml – 1
szt, strzykawka 20ml – 1 szt, igła 1,2x40mm – 1 szt, igła 0,5x25mm – 1 szt, kompresy gazowe 17N
12W rozmiar 5x5cm – 5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</si>
  <si>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Zestaw do tracheotomii – skład zestawu, serweta główna 210x150cm z otworem owalnym 6x8cm z
przylepcem wokół otworu,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200x150cm, stanowiąca
owinięcie całego zestawu, serweta wykonana z włókniny polipropylenowej i folii polietylenowopolipropylenowej o gramaturze 43 g/m2, kolor niebieski, chłonność 617%, nasiąkliwość 16,91%,
wytrzymałość na rozdzieranie wzdłużne 15,57N, wytrzymałość na rozdzieranie poprzeczne 23,29N,
wytrzymałość na wypychanie na sucho 218 kPa, wytrzymałość na wypychanie na mokro 130 kPa,
odporność na przenikanie cieczy 182 cmH2O, folia posiada właściwości antystatyczne, laminat nie
powoduje drażnienia, uczulenia nie jest cytotoskyczny (wymagana karta danych technicznych,
potwierdzająca powyższe parametry) – 1 szt, kompresy gazowe 17N 12W 10x10cm – 5 szt, imadło
chirurgiczne metalowe, długość 15cm – 1 szt, pęseta chirurgiczna metalowa, długość 15cm – 2 szt,
pean metalowy, długość 12,5cm, zagięty – 2 szt, strzykawka 5ml – 1 szt, igła 1,2x40mm – 1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</si>
  <si>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Zestaw do PP – skład zestawu skład zestawu, serweta 50x60cm z otworem o średnicy 10cm z
przylepcem wokół otworu, a także z 2 przylepcami na rogach serwety,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75x45cm, stanowiąca owinięcie całego zestawu
- włóknina foliowana celulozwo-polietylenowa o gramaturze 42 g/m2 – 1 szt, strzykawka 5ml – 1 szt,
strzykawka 10ml – 1 szt, igła 1,2x40mm – 1 szt, igła 0,5x25mm – 1 szt, kompresy gazowe 17N 12W,
rozmiar 5x5cm – 5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</si>
  <si>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Zestaw do drenażu – skład zestawu, serweta 75x45cm z otworem o średnicy 8cm z przylepcem
wokół otworu,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75x45cm, stanowiąca
owinięcie całego zestawu - włóknina foliowana celulozwo-polietylenowa o gramturze 42 g/m2 – 1
szt, ostrze nr 11 – 1 szt, uchwyt do skalpela nr3, długość 12,5cm – 1 szt, pean metalowy, zagięty typu
Mosqiuto, długość 24cm – 1 szt, pean metalowy, prosty, długość 14cm – 1 szt, imadło chirurgiczne
metalowe, długość 15cm – 1 szt, pęseta chirurgiczna metalowa, długość 15cm – 1 szt, kompresy
gazowe 17N 12W rozmiar 10x10cm – 10 szt, strzykawka 10ml – 1 szt, igła 1,2x40mm – 1 szt, igła
0,5x25mm – 1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</si>
  <si>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Zestaw do portów – skład zestawu, serweta 200x250cm z otworem 10x25cm w okolicy obojczykowosutkowej z przylepcem wokół otworu,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120x120cm, stanowiąca owinięcie całego zestawu - włóknina foliowana
celulozwo-polietylenowa o gramaturze 42 g/m2 – 1 szt, imadło metalowe chirurgiczne, długość 15cm
– 1 szt, pęseta chirurgiczna, metalowa, długość 15cm – 1 szt, pęseta anatomiczna, metalowa, prosta,
długość 14cm – 1 szt, strzykawka 5ml – 1 szt, strzykawka 10ml – 1 szt, strzykawka 20ml – 1 szt, igła
1,2x40mm – 1 szt, igła 0,5x25mm – 1 szt, kompresy gazowe 17N 12W, rozmiar 10x10cm – 10 szt,
nożyczki zagięte tepo-tępe, długość 15cm – 1 szt, ostrze nr 11 – 2 szt, uchwyt do ostrza nr3, długość
12,5cm – 1 szt, pean prosty, metalowy długość 14cm – 1 szt, fartuch chirurgiczny, rozmiar XL,
wykonany z włókniny SMS o gramaturze 35g/m2, rękaw zakończony niepylącym mankietem
poliestrowym o długości min. 7cm, rękawy typu reglan, szwy szyte metodą ultradźwiękową, zapięcie
pod szyją na rzep, kartonik do podtrzymania troków pozwalający na zawiązanie fartucha najpierw na
„brudno”, a następnie na „czysto”, złożenie w sposób „book folded” ułatwiający samodzielne
założenie fartucha przez chirurga w sposób aseptyczny, sterylizacja parą wodną. Odporność na
przenikanie cieczy min 36,9 cm H20, paroprzepuszczalność na poziomie 4389 g/m2/24h,
wytrzymałość na rozdzieranie wzdłużne 34,4N, wytrzymałość na rozdzieranie poprzeczne 20,5N – 1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</si>
  <si>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Jednorazowe osłonki sterylizowane gazem, pracujące w systemie EndoSheath SlideOn,
przeznaczone do bronchofiberoskopu BRS-4000.
Zawierające kanały robocze w rozmiarach 0 mm, 1,5 mm, 2,1 mm oraz 2,8 mm.
Długość robocza osłonki 570 mm.
Nieprzepuszczające cząstek większych niż 27 nanometrów.</t>
  </si>
  <si>
    <t xml:space="preserve"> </t>
  </si>
  <si>
    <t>Zestaw do kaniulacji dużych naczyń metodą Selingera, cewnik 4-światłowy    8,5 Fr /18,18,16,14 Ga/ dł. 15 i 20 cm, pokryty powłoką antybakteryjną – chlorheksydyną i sulfadiazyną srebra, igła do nakłucia naczynia 18 Ga/70 mm, prowadnik „J” 0.035”, dł. min. 60 cm, rozszerzacz 9F, skalpel, strzykawka 10 ml, dodatkowe skrzydełka z zaciskiem do mocowania cewnika</t>
  </si>
  <si>
    <t>Zestaw do kaniulacji dużych naczyń metodą Selingera, cewnik 3-światłowy     7 Fr/18,18,16 Ga/dł. 15 i 20 cm,pokryty powłoką antybakteryjną – chlorheksydyną i sulfadiazyną srebra, igła do nakłucia naczynia 18 Ga/70 mm, prowadnik „J” 0.035”, dł. min. 60 cm, rozszerzacz 8F, skalpel, strzykawka 10 ml, dodatkowe skrzydełka z zaciskiem do mocowania cewnika</t>
  </si>
  <si>
    <t xml:space="preserve">Roztwór dwuwodnego chlorku wapnia o stężeniu 100mmol/l w workach 1500 ml </t>
  </si>
  <si>
    <t xml:space="preserve">Zestawy do ciągłej hemodializy z lub hemodiafiltracji z regionalną antykoagulacją cytrynianową z polisulfonowym hemofiltrem o punkcie odcięcia min 30 kD i powierzchni dyfuzyjnej 1,8 m2 sterylizowanym parą wodną </t>
  </si>
  <si>
    <t xml:space="preserve">Zestawy do ciągłej hemodializy z lub hemodiafiltracji z regionalną antykoagulacją cytrynianową z polisulfonowym hemofiltrem o punkcie odcięcia min 40 kD i powierzchni dyfuzyjnej 1,8 m2 sterylizowanym parą wodną </t>
  </si>
  <si>
    <t xml:space="preserve">Zestawy do ciągłej hemodiafiltracji heparynowej z polisulfonowym hemofiltrem o powierzchni dyfuzyjnej 1,8 m2 sterylizowany parą wodną </t>
  </si>
  <si>
    <t>Wodorowęglanowy płyn do hemofiltracji buforowany glukozą o stężeniu fizjologicznym 5,55 mmol/l o składzie: potas - 0 lub 2 lub 3 lub 4 mmol/l, wieloelektrolitowy. Opakowanie 5-litrowy worek dwokomorowy z wielowarstwowej folii bez PCV, połączenie zawartości komór musi być wykonane przez ucisk jedną z nich. Worek powinien posiadać dwa porty do pobierania płynu (wylotowe): 1-typu Luer Look, 2-typu Safe Look (skręcany) oraz port z membraną do nakłucia igłą w celu modyfikacji składu.</t>
  </si>
  <si>
    <t>Możliwość wykonania zabiegu plazmaferezy leczniczej  (TPE)</t>
  </si>
  <si>
    <t>Stosunek przepływub osocza do przepływu krwi w zakresie 0-30%</t>
  </si>
  <si>
    <t xml:space="preserve">Tempo wymiany osocza 10-50 ml/min </t>
  </si>
  <si>
    <t xml:space="preserve">System automatycznego kondycjonowania błony plazmafiltra poprzez stopniowe zwiększenie szybkości wymiany osocza od 0 do założonej wartości docelowej </t>
  </si>
  <si>
    <t>Zaimplementowany kalkulator należnej wymiany osocza oparty na klasycznym nomogramie Sprengera</t>
  </si>
  <si>
    <t>Możliwość wyłączenia detektora przecieku krwi (BLD) w przypadku pojawienia się fałszywych alarmów</t>
  </si>
  <si>
    <t>Dostępnośc przynajmniej dwóch rodzajów zestawów z plazmafiltrami o powierzchni wymiany 0,3-0,6 m2</t>
  </si>
  <si>
    <t>Możliwośc wykonania ciągłych terapii nerkozastępczych CVVHD, CVVH, CVVHDF</t>
  </si>
  <si>
    <t>Możliwość zastosowania regionalnej antykoagulacji cytrynianowej w zabiegach CVVHD , CVVHDF</t>
  </si>
  <si>
    <t xml:space="preserve">Możliwośc wielokrotnej zamiany antykoagulacji cytrynianowej na heparynową w trakcie zabiegu bez konieczności zmiany zestawu </t>
  </si>
  <si>
    <t xml:space="preserve">Możliwość jednoczesnego stosowania antykoagulacji cytrynianowej i heparynowej na aparacie </t>
  </si>
  <si>
    <t>Nieprzerwana podaż cytrynianu podczas zmiany worków dializatu substytutu filtratu</t>
  </si>
  <si>
    <t xml:space="preserve">Możliwość poboru roztworu dializatu z 4 worków bez dodatkowego łącznika </t>
  </si>
  <si>
    <t xml:space="preserve">Możliwośc podłączenia worka/worków na filtrat do 20 litrów </t>
  </si>
  <si>
    <t xml:space="preserve">Możliwość wyłączenia ogrzewania roztworów </t>
  </si>
  <si>
    <t xml:space="preserve">Ultrafiltracja netto 0-990ml/godzinę </t>
  </si>
  <si>
    <t xml:space="preserve">Wydajność pompy krwi 10-500 ml/min </t>
  </si>
  <si>
    <t xml:space="preserve">Zintegrowany obrotowy uchwyt hemofiltra </t>
  </si>
  <si>
    <t>Komunikacja poprzez obrotowy w dwóch osiach ekran dodytowy o przekątnej min 14"</t>
  </si>
  <si>
    <t xml:space="preserve">Graficzny kolorowy podgląd istotnych stanów pracy urządzenia </t>
  </si>
  <si>
    <t xml:space="preserve">System pomocy kontekstowej </t>
  </si>
  <si>
    <t>Możliwośc regulacji poziomu krwi w jeziorku żylnym z poziomu ekaranu</t>
  </si>
  <si>
    <t xml:space="preserve">Detektor powietrza </t>
  </si>
  <si>
    <t xml:space="preserve">Detekor przecieku krwi </t>
  </si>
  <si>
    <t xml:space="preserve">6 pomp perystyltycznych zintegrowanych na płycie czołowej </t>
  </si>
  <si>
    <t xml:space="preserve">Dodatkowa pompa strzykawkowa z automatyczną detekcją podłączenia strzykawki 30/50 ml </t>
  </si>
  <si>
    <t>TAK</t>
  </si>
  <si>
    <t xml:space="preserve">Pomiar ciśnienia dostepu filtratu oraz przed filtrem bez kontaktu z powietrzem </t>
  </si>
  <si>
    <t xml:space="preserve">Tak </t>
  </si>
  <si>
    <t>Możliwość uzyskania wstecznego przepływu krwi w celu udrożnienia dostępu naczyniowego</t>
  </si>
  <si>
    <t>Zasilanie awaryjne zapewniające podtrzymanie krążenia pozaustrojowego przez co najmniej 15 min</t>
  </si>
  <si>
    <t xml:space="preserve">System bilansujący grawimetryczny z czterema niezależnymi wagami </t>
  </si>
  <si>
    <t xml:space="preserve">Dokładnośc ważenia na wadze - 1 g </t>
  </si>
  <si>
    <t>Możliwość przejścia w trakcie zabiegu w tryb pielęgnacji z wyłączonym bilansowaniem i zminiejszeniem przepływu krwi w celu swobodnego wykoania czynności pielęgnacyjnych chorego</t>
  </si>
  <si>
    <t xml:space="preserve">Dwa uchwyty z przodu i z tyłu aparatu ułatwiające przesuwanie /obracanie urządzenia </t>
  </si>
  <si>
    <t>Szkolenie personelu</t>
  </si>
  <si>
    <t>Instrukcja obsługi w języku polskim</t>
  </si>
  <si>
    <t>Bezpłatne przeglądy w okresie gwarancji wg zalecenia producenta ( min co 24 miesiące)</t>
  </si>
  <si>
    <t xml:space="preserve">Beapłatna aktualizacja oprogramowania w trakcie całego okresu eksploatacji </t>
  </si>
  <si>
    <t>Adsorber pełnej krwi wskazany do stosowania w warunkach, w których poziomy cytokin, DAMPS i / lub PAMPS i / lub bilirubiny i / lub mioglobiny są podwyższone, składający się z wysoce biokompatybilnych, porowatych granulek polimerowych z licznymi porami na powierzchni. Całkowita powierzchnia adsorpcji jednego wkładu &gt; 40 000 m2. 
Adsorber pełnej krwi powinien bezpiecznie i łatwo zintegrować  się z obwodami krążenia pozaustrojowego, takimi jak terapia nerkozastępcza (CRRT), pozaustrojowe utlenowanie krwi (ECMO), CPB oraz jako urządzenie samodzielne. 
Wymagana szybkości przepływu krwi od 100 do 700 ml / min. Czas leczenia pojedynczym adsorberem: do 24 godzin przez maksymalnie 7 kolejnych dni. Produkt posiada certyfikat ISO i znak CE. Absorbuje substancje hydrofobowe do 55 kDa, nie aktywuje krzepnięcia i nie usuwa immunoglobulin ani czynników krzepnięcia.                                                                        W skład zestawu wchodzą: adsorber, konektory podłączeniowe do ciągłej terapii nerkozastępczej (Crrt), konektory z workiem do przepłukiwania adsorbera, spike adapter</t>
  </si>
  <si>
    <t xml:space="preserve">Pakiet 5. Filtry do usuwania cytokin, bilirubiny , mioglobiny </t>
  </si>
  <si>
    <t xml:space="preserve">Sterylny zestaw osłony na głowicę USG wraz z żelem. • Osłona na głowicę USG w rozmiarze 13 x 122  cm • Żel sterylny do USG  • Dwa rodzaje dwupunktowych mocowań osłony do głowicy • Sterylna serweta 40 x 40 cm </t>
  </si>
  <si>
    <t>Pakiet 7. Pomiar OCŻ</t>
  </si>
  <si>
    <t xml:space="preserve">Pakiet 8. Elektrody </t>
  </si>
  <si>
    <t>Pakiet 9. Elektrody BIS INVOS</t>
  </si>
  <si>
    <t xml:space="preserve">Pakiet 10. Elektrody ENTROPIA </t>
  </si>
  <si>
    <t xml:space="preserve">Elektroda do czasowej stymulacji serca. Dwubiegunowa. W rozmiarach 5, 6, 7  F. Konfiguracja z prostym lub zagiętym końcem typ J </t>
  </si>
  <si>
    <t xml:space="preserve">Pakiet 11. Elektrody - stymulacja endokawitarna </t>
  </si>
  <si>
    <t>Pakiet 12. Cewniki, sondy</t>
  </si>
  <si>
    <t>Pakiet 13. Filtry, rurki intubacyjne.</t>
  </si>
  <si>
    <t>Pakiet 14. Tracheostomia - akcesoria</t>
  </si>
  <si>
    <t xml:space="preserve">Pakiet 15. Dreny, łączniki </t>
  </si>
  <si>
    <t>Pakiet 16. Zestaw do przeskórnej tracheostomii i zestaw do punkcji opłucnej.</t>
  </si>
  <si>
    <t>Zestaw do punkcji opłucnej [osierdzia, otrzewnej] o składzie: igła Veressa; cewnik z poliuretanu, widoczny w Rtg; rozmiary 9Ch, 12 Ch 15 Ch; do 29 dni, z układem automatycznych zastawek jednokierunkowych [z możliwością przełączenia w tryb drenażu z pominięciem zastawek]; strzykawka luer-lok 60 ml; worek do drenażu 2000 ml z kranikiem spustowym; skalpel z zatrzaskowym zabezpieczeniem ostrza przed zakłuciem; łącznik luer-lok/schodkowy; linia do przedłużenia cewnika dł. 50 cm; zacisk nożyczkowy; komplet mocowania cewnika do skóry pacjenta.</t>
  </si>
  <si>
    <t>Bezpieczny zestaw do punkcji opłucnej, osierdzia otrzewnej wyposazony w igłę Veressa, z cewnikiem PigTail i linią przedłużającą w rozmiarach 9Ch 12Ch</t>
  </si>
  <si>
    <t xml:space="preserve">Pakiet 17. Produkty anestezjologiczne na blok operacyjny - maski krtaniowe, zestawy do blokad ciągłych nerwów obwodowych </t>
  </si>
  <si>
    <t>Pakiet 18. Produkty anestezjologiczne na OIT (obwody oddechowe, godzinowa zbiórka moczu, systemy zamknięte, filtry oddechowe, wymiennik ciepła i wilgoci, przestrzenie martwe, wkłady do ogrzewacza płynów)</t>
  </si>
  <si>
    <t>Maska krtaniowa jednorazowego użytku z niskociśnieniowym mankietem powietrznym zwężającym się w kierunku dystalnym bez DEHP,BPA I lateksu. Wykonana z PCV. Maska o wyprofilowanej anatomicznie około 90st krzywiźnie z wbudowanym blokerem zgryzu . Kopuła maski o budowie chroniącej przed wklinowaniem nagłośni. Wzmocniona grzbietowa część mankietu. Maska wyposażona w kanał gastryczny. Ujście kanału gastrycznego w obrębie koniuszka maski krtaniowej w osi rurki oddechowej. Światło rurki oddechowej o przekroju okrągłym umożliwiającym intubację. Na rurce oddechowej znaczniki pełniące rolę wskaźnika położenia,oznaczenie rozmiaru, wagi pacjenta, objętości wypełnienia mankietu. 
Rozmiar maski kodowany kolorem mankietu i balonika kontrolnego z dodatkowym oznaczeniem numerycznym na baloniku kontrolnym oraz na rurce oddechowej. Rozmiary maski: 1:1,5:2:2,5:3:4:5:6</t>
  </si>
  <si>
    <t>System gromadzący i żelujący mocz zawierający drobnoustroje, antybiotyki, cytostatyki, sterydy, z zastawką antyzwrotną, zatyczką, uniwersalnym łącznikiem do kranika poprzecznego worka, regulowane podwieszenie, pojemność 2 l, biologicznie czysty.</t>
  </si>
  <si>
    <t>Stabilizator powieki górnej oka dla pacjenta wentylowanego mechanicznie, protekor rogówki, wykonany z materiału przepuszczalnego dla powietrza i utrzymującego wilgoć, warstwa klejąca na bazie kleju medycznego, hypoalergiczny. Owalny kształt o wymiarach 5,5 x 3,5 cm, z żółtym listkiem ułatwiającym założenie i usunięcie. Produkt biologicznie czysty, w opakowaniu 1 para stabilizatorów. 100 par w op.</t>
  </si>
  <si>
    <t>para</t>
  </si>
  <si>
    <t xml:space="preserve">Pakiet 19 . Produkty anestezjologiczne na OIT </t>
  </si>
  <si>
    <t>Pakiet 20. Czujniki i przetworniki.</t>
  </si>
  <si>
    <t xml:space="preserve">Pakiet 21. Przetworniki </t>
  </si>
  <si>
    <t>Pakiet 22. Układ oddechowy do respiratora Ivent VersaMed .</t>
  </si>
  <si>
    <t xml:space="preserve">Pakiet 23. Zestaw do termoregulacji pacjenta. </t>
  </si>
  <si>
    <t>Pakiet 24. Zawór biopsyjny i ssący do bronchoskopu.</t>
  </si>
  <si>
    <t>Pakiet 25. Pakiet do regionalnej anestezjii -  infiltracja, pompy elastomerowe</t>
  </si>
  <si>
    <t xml:space="preserve">Zestaw do infiltracji ran składający się z:
- cewnik do infiltracji ran: 19G x 425mm z otworami na pierwszych 75mm. Widoczny w USG i RTG. Pozbawiony jakichiwkiek metalowych elementów, celem możliwości wykonania badania w rezonansie magnetycznym(MRI).                                                                                                                                                                                                                                - rozrywalna igła wprowadzająca
- przezroczysty opatrunek 7cm x 8,5cm - Tegaderm 1633,                                                                                                                                                                                                                                                         - opatrunek mocujący cewnik - GRIP-LOK 9cm x 3,5cm  </t>
  </si>
  <si>
    <t xml:space="preserve">Pakiet 26  Systemy ogrzewania pacjenta i zapobiegania hipotermii. </t>
  </si>
  <si>
    <t xml:space="preserve">Pakiet 27 - Rury do paraPACKa, pas piersiowy do AutoPulse, zestaw do Belmont </t>
  </si>
  <si>
    <t>Pakiet 28- System wysokoprzepływowej  wentylacji pacjenta.</t>
  </si>
  <si>
    <t xml:space="preserve">Filtry powietrza do aparatu AIRVO2 </t>
  </si>
  <si>
    <t xml:space="preserve">Filtry do dezynfekcji aparatu AIRVO 2 </t>
  </si>
  <si>
    <t>Pakiet 29. Produkty anestezjologiczne na blok operacyjny i intensywną terapię (system zamknięty do odsysania z dróg oddechowych z akcesoriami, maski anestetyczne, rękojeści do laryngoskopu, łyżki, nebulizator do obwodu, rurki Guedela, rurki Wendla)</t>
  </si>
  <si>
    <t>Pakiet 30.  Kaniule permanentne do dializ</t>
  </si>
  <si>
    <t>Pakiet 6. Sprzęt do znieczuleń przewodowych i kaniulacji</t>
  </si>
  <si>
    <t xml:space="preserve">Zestaw do nadłonowego drenażu pęcherza moczowego. Cewnik wykonany z poliuretanu. W zestawie worek 2,0 l, zastawka antyrefluksowa i kranik odpływowy. Rozmiary 10Ch i 15 Ch. </t>
  </si>
  <si>
    <t>Zestaw typu PICC w skladzie : cewnik  wykonany technologią typu Endexo (polimer niewymywalny wmieszany w poliuretan), co powoduje, że materiał cewnika jest odporny na przyleganie skrzeplin do jego powierzchni. Cewnik 3Fr- jednoświatłowy, 4Fr- jednoświatłowy, 5Fr- jedno I dwuświatłowy, 6Fr – dwu I trzyświatłowy. W zestawie igła z końcówką echo tip 21 G / 7 cm, prowadnik nitinolowy 0,018’’/70 cm, rozszerzadło z rozrywalną koszulką, strzykawka 10 ml, obturator hydrofilny, skalpel, miarka, zatyczka do igły, plaster mocujący cewnik do skóry.</t>
  </si>
  <si>
    <t xml:space="preserve">Proszek pochodzenia roślinnego do użycia jako wchłanialny środek hemostatyczny, pomagający w tamowaniu krwawień podczas zabiegów chirurgicznych. Rozpylany, wchłanialny proszek hemostatyczny z utlenionej celulozy, 2g , do wyboru bez lub z aplikatorem 12 +/- 1 cm lub laparoskopowym, min 40 +/- 1 cm </t>
  </si>
  <si>
    <t xml:space="preserve">Pakiet 31.  Porty naczyniowe </t>
  </si>
  <si>
    <t xml:space="preserve">Cewnik obwodowy w rozmiarze  4F- 10cm, 15 cm, 20cm i 25 cm zakładany metodą Seldingera o pojedynczym świetle z poliuretanu, zapewniający krótkotrwały lub średnioterminowy obwodowy dostęp żylny (do 29 dni). 
Skład zestawu:
1 x  cewnik poliuretanowy ze zintegrowaną linią przedłużającą i zaokrągloną końcówką
1 x  igła do nakłuwania 21G 
1x  prosty elastyczny prowadnik ze stali nierdzewnej 
1 x rozszerzacz
1 x naklejka z oznaczeniem rodzaju wkłucia i maksymalny przepływ  </t>
  </si>
  <si>
    <t xml:space="preserve">Cewnik obwodowy w rozmiarze  5 Fr - 15 cm, 20cm  zakładany metodą Seldingera o pojedynczym świetle z poliuretanu, zapewniający krótkotrwały lub średnioterminowy obwodowy dostęp żylny (do 29 dni). 
Skład zestawu:
1 x  cewnik poliuretanowy ze zintegrowaną linią przedłużającą i zaokrągloną końcówką
1 x  igła do nakłuwania 21G 
1x  prosty elastyczny prowadnik ze stali nierdzewnej 
1 x rozszerzacz
1 x naklejka z oznaczeniem rodzaju wkłucia i maksymalny przepływ  </t>
  </si>
  <si>
    <t>Łyżki jednorazowego użytku kompatybilne z wideolaryngoskopem McGrath sterylne w rozmiarze 1,2,3,4</t>
  </si>
  <si>
    <t>Pakiet 32. Filtry, linie do pomiaru kapnografii</t>
  </si>
  <si>
    <t xml:space="preserve">Pakiet 33  Kaniula Abbocath </t>
  </si>
  <si>
    <t xml:space="preserve">Pakiet 34.  Kaniula dializacyjna długoterminowa </t>
  </si>
  <si>
    <t xml:space="preserve">Pakiet 35. Prowadnica do trudnych intubacji  </t>
  </si>
  <si>
    <t xml:space="preserve">Pakiet 36. Obłożenia jałowe na OIT, Kardiochirurgię, Blok Operacyjny </t>
  </si>
  <si>
    <t>Zestaw do kaniulacji tetnicy. Cewniki  zakładane metodą Seldingera. Rozmiary                                                             18G/8cm z igłą S 1,3 x 50mm, prowadnica  40cm x 0,89mm.                                                                                                                          8G/16cm z igła S 1,3 x70mm, prowadnica 40cm x 0,89mm.                                                                                                                                                                          20G/8cm z igłą S 0,95x50mm, prowadnica  25cm x 0,64mm                                                                                                                                                            20G/16cm z igłą S 0,95x70mm , prowadnica  40cm x 0,64mm.  Zawór hemostatyczny, który podczas łączenia z drenami ciśnieniowymi otwiera się samodzielnie i zamyka automatycznie podczas odłączania. Jego wysoka szczelność pozwala na uniknięcie zwrotnego przepływu krwi, co umożliwia posługiwanie się produktem i nie wpływa na wyniki pomiarów ciśnienia.</t>
  </si>
  <si>
    <t xml:space="preserve">Pakiet 37.  Osłonki do bronchoskopu  </t>
  </si>
  <si>
    <r>
      <t xml:space="preserve">Tace umożliwiające prawidłową i bezpieczną segregację leków anestezjologicznych używanych na salach operacyjnych i innych miejscach gdzie jest wykonywane znieczulenie pacjenta.   Tace składają się z podstawowej tacy która może być użyta minimum 100 razy i tacek jednorazowych przeźroczystych wkładanych do wnętrza podstawowej tacy. Tace  są zgodne z normą ISO 26825:2008 i są zgodne z zaleceniami:
-Royal Pharmaceutical Society
-Europejskie Towarzystwo Anestezjologiczne
Tace wykonane są w 80% z materiałów pochodzących z recyclingu, zużyte tace jednorazowe można poddać w 100% recyclingowi.                                                                                                                                      </t>
    </r>
    <r>
      <rPr>
        <b/>
        <sz val="11"/>
        <color indexed="8"/>
        <rFont val="Arial"/>
        <family val="2"/>
      </rPr>
      <t xml:space="preserve">Zestaw zawierający główną podstawową tacę oraz 100 tacek jednorazowych
</t>
    </r>
  </si>
  <si>
    <r>
      <rPr>
        <sz val="11"/>
        <color indexed="8"/>
        <rFont val="Arial"/>
        <family val="2"/>
      </rPr>
      <t xml:space="preserve">Tace umożliwiające prawidłową i bezpieczną segregację leków anestezjologicznych używanych na salach operacyjnych i innych miejscach gdzie jest wykonywane znieczulenie pacjenta.   Tace składają się z podstawowej tacy która może być użyta minimum 100 razy i tacek jednorazowych przeźroczystych wkładanych do wnętrza podstawowej tacy. Tace  są zgodne z normą ISO 26825:2008 i są zgodne z zaleceniami:
-Royal Pharmaceutical Society
-Europejskie Towarzystwo Anestezjologiczne
Tace wykonane są w 80% z materiałów pochodzących z recyclingu, zużyte tace jednorazowe można poddać w 100% recyclingowi.                                                                                                                                      </t>
    </r>
    <r>
      <rPr>
        <b/>
        <sz val="11"/>
        <color indexed="8"/>
        <rFont val="Arial"/>
        <family val="2"/>
      </rPr>
      <t>Zestaw zawierający  tacę na leki do anestezji regionalnej oraz 100 tacek jednorazowych</t>
    </r>
    <r>
      <rPr>
        <b/>
        <sz val="10"/>
        <color indexed="8"/>
        <rFont val="Arial"/>
        <family val="2"/>
      </rPr>
      <t xml:space="preserve"> </t>
    </r>
  </si>
  <si>
    <r>
      <t xml:space="preserve">Tace umożliwiające prawidłową i bezpieczną segregację leków anestezjologicznych używanych na salach operacyjnych i innych miejscach gdzie jest wykonywane znieczulenie pacjenta.   Tace składają się z podstawowej tacy która może być użyta minimum 100 razy i tacek jednorazowych przeźroczystych wkładanych do wnętrza podstawowej tacy. Tace  są zgodne z normą ISO 26825:2008 i są zgodne z zaleceniami:
-Royal Pharmaceutical Society
-Europejskie Towarzystwo Anestezjologiczne
Tace wykonane są w 80% z materiałów pochodzących z recyclingu, zużyte tace jednorazowe można poddać w 100% recyclingowi.                                                                                                                                      </t>
    </r>
    <r>
      <rPr>
        <b/>
        <sz val="11"/>
        <color indexed="8"/>
        <rFont val="Arial"/>
        <family val="2"/>
      </rPr>
      <t>Zestaw zawierający trzy tace : podstawową główną, na leki do anestezji regionalnej, na leki ratujące życie oraz 300 tac jednorazowych</t>
    </r>
  </si>
  <si>
    <t xml:space="preserve">
Kolorowe etykiety na leki anestezjologiczne wykonane z wysokiej jakości papieru pokryte klejem który umożliwi w trwały sposób oznaczyć leki znajdujące się w strzykawkach , ampułkostrzykawkach, ampułkach.
Etykiety są zgodne z normą ISO 26825:2008 i są zgodne z zaleceniami:
-Royal Pharmaceutical Society
-Europejskie Towarzystwo Anestezjologiczne
Etykiety są drukowane zgodnie z określonymi kolorami pantone ISO, czytelna czcionka i rozmiar etykiety pozwalają w prawidłowy sposób oznakować strzykawkę za pomocą wytrzymałego kleju.
Etykiety dostarczane są na dwóch rolkach po 500 sztuk.
Etykiety muszą być ułożone w przeźroczystym pudełku plastykowym zamykanym od góry, do pudełka ma wejść minimum 20 rolek po 500 szt. etykiet. Pudełka muszą być wyposażone w specjalne wypustki które umożliwią łączenie ze sobą kilku na raz bez konieczności używania jakichkolwiek narzędzi i bez stosowania kleju. Cena obejmuje oznaczenie 1000 sztuk naklejek </t>
  </si>
  <si>
    <t>Dwukanałowe silikonowe cewniki do hemofiltracji o średnicy 13,5 F  o długościach 28, 35 cm z przelotowym mandrynem w kanale żylnym  - w zestawach do implantacji</t>
  </si>
  <si>
    <t xml:space="preserve">Pakiet 39.  Cewniki do ciągłej terapii nerkozastępczej na OIT </t>
  </si>
  <si>
    <t xml:space="preserve">Pakiet 40.  Zestawy i kaniule do ECMO na OIT </t>
  </si>
  <si>
    <t xml:space="preserve">Oksygenator do procedury ECMO z drenami kompatybilny z posiadanym urządzeniem Cardiohelp: 
- zestaw gotowy do użytku składający się z oksygenatora z wymiennikiem ciepła z wbudowaną w oksygenator pompą centryfugalną ; 
- zestaw pokryty powłoką biokompatybilną; 
- głowica pompy centryfugalnej kompatybilna z napędem Cardiohelp; 
- wirnik głowicy bez łożyskowania mechanicznego. 
- zestaw wyposażony w akcesoria niezbędne do wypełniania i odpowietrzania układu; 
- minimalny czas użytkowania 30 dni; 
- wypełnienie oksygenatora 273ml; 
- wypełnienie całego zestawu maksymalnie 600ml; 
- przepływ od 0,5 -7 l/min; 
- długość linii min.200cm; 
- zintegrowane cewki do pomiaru saturacji, hemoglobiny i hematokrytu; 
- zintegrowane czujniki do pomiaru ciśnienia żylnego, tętniczego wewnętrznego temperatury żylnej i tętniczej; </t>
  </si>
  <si>
    <t>Kaniule aortalne obwodowe kompatybilne do zestawu ECMO (BE-PAS/PAL).  Powlekane. Zbrojone, wyposażone w otwory boczne dla lepszego przepływu krwi. wyposażone w znaczniki głębokości i prowadnice. Kaniule dostępne w rozmiarach: 13, 15, 17, 19, 21, 23 Fr, długość 15 i 23 cm z konektorem 3/8x3/8 cala oraz przyłączem typu Luer Lock (wybór rozmiaru zgodnie z potrzebami Zamawiającego) - czas użycia do 30 dni</t>
  </si>
  <si>
    <t>Kaniule żylne obwodowe kompatybilne do zestawu ECMO (BE-PVS/PVL)Powlekane. Zbrojone, wyposażone w znaczniki głębokości i prowadnicę. Kaniule dostępne w rozmiarach 19, 21, 23, 25, 29 Fr długość 38 i 55 cm z konektorem 3/8x3/8 cala (wybór rozmiaru zgodnie z potrzebami zamawiającego) - czas użycia do 30 dni</t>
  </si>
  <si>
    <t>Zestaw do wprowadzania kaniul. PIK 150 - zestaw do wprowadzania kaniul do ECMO (kaniule żylne)</t>
  </si>
  <si>
    <t xml:space="preserve">
Zestaw do wprowadzania kaniul. PIK 100 - zestaw do wprowadzania kaniul do ECMO (kaniule aortalne)</t>
  </si>
  <si>
    <t xml:space="preserve">Pakiet 41.  Mankiety przeciwzakrzepowe oraz dzierżawa kompresora na OIT </t>
  </si>
  <si>
    <t xml:space="preserve">Mankiet kończynowy ( udowy ), trójkomorowy, z łącznikiem trójświatłowym do prowadzenia terapii p/zakrzepowej, wykonany z materiału odpornego na rozdarcie, przebicie i zamoczenie, w rozmiarze S, M, L, kompatybilny z urządzeniem z poz. 2. </t>
  </si>
  <si>
    <t>Dzierżawa kompresora pneumatycznego sekwencyjnego ucisku kończyn. Aparat zapewniający auto,atyczną kontrolę sekwencyjnego, gradientowego i obwodowego ucisku kończyn dolnych, ucisk na podudzie i udo z zachowaniem predefiniowanego automatycznego gradientu ciśnień dolna część podudzia – 45 mmHg (± 5 mmHg).; łydka – 40 mmHg (± 5 mmHg).; udo – 30 mmHg (± 5 mmHg). Czas trwania cyklu kompresji – 10s (± 3 sekundy).                                                                                                                                                                          Równomierny ucisk na stopę z predefiniowanym ciśnieniem 130 mmHg (± 10 mmHg). Czas trwania cyklu kompresji – 6 sekund (± 2 sekundy).
Czas trwania przerw pomiędzy kompresjami regulowany automatycznie za pomocą systemu wykrywającego ponowne wypełnienie naczyń, umożliwiającego dostosowanie częstotliwości kompresji do fizjologii pacjenta, automatyczna rekalkulacja czasu trwania przerw – co 25 minut (± 5 minut).
Bateria – akumulator litowo-jonowy, czas działania min. 6 godzin na naładowanym całkowicie akumulatorze.</t>
  </si>
  <si>
    <t xml:space="preserve">miesiąc </t>
  </si>
  <si>
    <t>szt.(para)</t>
  </si>
  <si>
    <t xml:space="preserve">Pakiet 38.  Tace i naklejki na leki anestezjologiczne na Blok Operacyjny , Intensywną Terapię, Intensywną Terapię Kardiochirurgiczną </t>
  </si>
  <si>
    <t xml:space="preserve">Dzierżawa aparatu do TPE i CRRT, spełniającego poniższe warunki graniczne i kompatybilny z aparatami posiadanymi przez zamawiającego tj. aparatem Multifiltrate Ci-Ca </t>
  </si>
  <si>
    <t>Gwarancja przez cały okres trwania umowy</t>
  </si>
  <si>
    <t>43.</t>
  </si>
  <si>
    <t>44.</t>
  </si>
  <si>
    <r>
      <t>Kaniula donosowa dla dorosłych do tlenoterapii wysokimi przepływami przystosowana do współpracy z układem oddechowym serii</t>
    </r>
    <r>
      <rPr>
        <sz val="10"/>
        <color indexed="10"/>
        <rFont val="Arial1"/>
        <family val="0"/>
      </rPr>
      <t xml:space="preserve"> 900PT561</t>
    </r>
    <r>
      <rPr>
        <sz val="10"/>
        <rFont val="Arial1"/>
        <family val="0"/>
      </rPr>
      <t xml:space="preserve"> firmy Fischer&amp;Paykel</t>
    </r>
  </si>
  <si>
    <r>
      <t>System dla dorosłych do tlenoterapii wysokimi przepływami pacjentów z tracheostomią  przystosowana do współpracy z układem oddechowym serii</t>
    </r>
    <r>
      <rPr>
        <sz val="10"/>
        <color indexed="10"/>
        <rFont val="Arial1"/>
        <family val="0"/>
      </rPr>
      <t xml:space="preserve"> 900PT561</t>
    </r>
    <r>
      <rPr>
        <sz val="10"/>
        <rFont val="Arial1"/>
        <family val="0"/>
      </rPr>
      <t xml:space="preserve"> firmy Fischer&amp;Paykel</t>
    </r>
  </si>
  <si>
    <t>op.
(po 10 szt.)</t>
  </si>
  <si>
    <t>op.
(po 20 szt.)</t>
  </si>
  <si>
    <t>op.
(2 szt.)</t>
  </si>
  <si>
    <t>zestaw
po 2 szt</t>
  </si>
  <si>
    <t xml:space="preserve">Elektrody do defibrylacji, kardiowersji, monitorowania, stymulacji przezskórnej typu COMBO kompatybilne z defibrylatorem ZOLL  warstwa przewodząca styku wykonana na bazie Ag/AgCl , zintegrowane odprowadzenia długości 120 cm pozwalają na jeszcze wygodniejsze użytkowanie produktu  </t>
  </si>
  <si>
    <r>
      <t xml:space="preserve">Użyczenie jednego monitora BIS na czas trwania umowy z pełna gwarancją obejmującą bezpłatne przeglądy 
</t>
    </r>
    <r>
      <rPr>
        <sz val="9"/>
        <color indexed="10"/>
        <rFont val="Arial1"/>
        <family val="0"/>
      </rPr>
      <t>Uwaga! Wartość początkową użyczanego sprzętu należy wpisać w zmodyfikowany formularz cenowy</t>
    </r>
  </si>
  <si>
    <r>
      <t xml:space="preserve">Użyczenie 1 szt monitora do pomiaru CO2 oraz SPO2 na czas trwania umowy z pełną gwarancją obejmującą bezpłatne przeglądy 
</t>
    </r>
    <r>
      <rPr>
        <sz val="9"/>
        <color indexed="10"/>
        <rFont val="Arial1"/>
        <family val="0"/>
      </rPr>
      <t>Uwaga! Wartośc początkową użycznego sprzętu należy wpisać w zmodyfikowany formularz cenowy.</t>
    </r>
  </si>
  <si>
    <t>op. 
(po 20 szt.)</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</si>
</sst>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 &quot;zł&quot;_);\(#,##0\ &quot;zł&quot;\)"/>
    <numFmt numFmtId="165" formatCode="#,##0\ &quot;zł&quot;_);[Red]\(#,##0\ &quot;zł&quot;\)"/>
    <numFmt numFmtId="166" formatCode="#,##0.00\ &quot;zł&quot;_);\(#,##0.00\ &quot;zł&quot;\)"/>
    <numFmt numFmtId="167" formatCode="#,##0.00\ &quot;zł&quot;_);[Red]\(#,##0.00\ &quot;zł&quot;\)"/>
    <numFmt numFmtId="168" formatCode="_ * #,##0_)\ &quot;zł&quot;_ ;_ * \(#,##0\)\ &quot;zł&quot;_ ;_ * &quot;-&quot;_)\ &quot;zł&quot;_ ;_ @_ "/>
    <numFmt numFmtId="169" formatCode="_ * #,##0_)_ ;_ * \(#,##0\)_ ;_ * &quot;-&quot;_)_ ;_ @_ "/>
    <numFmt numFmtId="170" formatCode="_ * #,##0.00_)\ &quot;zł&quot;_ ;_ * \(#,##0.00\)\ &quot;zł&quot;_ ;_ * &quot;-&quot;??_)\ &quot;zł&quot;_ ;_ @_ "/>
    <numFmt numFmtId="171" formatCode="_ * #,##0.00_)_ ;_ * \(#,##0.00\)_ ;_ * &quot;-&quot;??_)_ ;_ @_ "/>
    <numFmt numFmtId="172" formatCode="_ * #,##0_)\ _z_ł_ ;_ * \(#,##0\)\ _z_ł_ ;_ * &quot;-&quot;_)\ _z_ł_ ;_ @_ "/>
    <numFmt numFmtId="173" formatCode="_ * #,##0.00_)\ _z_ł_ ;_ * \(#,##0.00\)\ _z_ł_ ;_ * &quot;-&quot;??_)\ _z_ł_ ;_ @_ "/>
    <numFmt numFmtId="174" formatCode="_-* #,##0\ _z_ł_-;\-* #,##0\ _z_ł_-;_-* &quot;-&quot;\ _z_ł_-;_-@_-"/>
    <numFmt numFmtId="175" formatCode="_-* #,##0.00\ _z_ł_-;\-* #,##0.00\ _z_ł_-;_-* &quot;-&quot;??\ _z_ł_-;_-@_-"/>
    <numFmt numFmtId="176" formatCode="#,##0.00\ _z_ł"/>
    <numFmt numFmtId="177" formatCode="[&lt;=9999999]###\-##\-##;\(###\)\ ###\-##\-##"/>
    <numFmt numFmtId="178" formatCode="[&lt;=9999999]###\-##\-##;0,###,###,###"/>
    <numFmt numFmtId="179" formatCode="&quot;Tak&quot;;&quot;Tak&quot;;&quot;Nie&quot;"/>
    <numFmt numFmtId="180" formatCode="&quot;Prawda&quot;;&quot;Prawda&quot;;&quot;Fałsz&quot;"/>
    <numFmt numFmtId="181" formatCode="&quot;Włączone&quot;;&quot;Włączone&quot;;&quot;Wyłączone&quot;"/>
    <numFmt numFmtId="182" formatCode="[$€-2]\ #,##0.00_);[Red]\([$€-2]\ #,##0.00\)"/>
    <numFmt numFmtId="183" formatCode="#\."/>
    <numFmt numFmtId="184" formatCode="#,##0.00\ &quot;zł&quot;"/>
    <numFmt numFmtId="185" formatCode="#,##0.00_ ;\-#,##0.00\ "/>
    <numFmt numFmtId="186" formatCode="_-* #,##0.00\ [$€-1]_-;\-* #,##0.00\ [$€-1]_-;_-* &quot;-&quot;??\ [$€-1]_-;_-@_-"/>
    <numFmt numFmtId="187" formatCode="[$-415]d\ mmmm\ yyyy"/>
    <numFmt numFmtId="188" formatCode="\ #,##0.00&quot; zł &quot;;\-#,##0.00&quot; zł &quot;;&quot; -&quot;#&quot; zł &quot;;@\ "/>
    <numFmt numFmtId="189" formatCode="#,##0&quot; zł&quot;;[Red]\-#,##0&quot; zł&quot;"/>
    <numFmt numFmtId="190" formatCode="0.000"/>
    <numFmt numFmtId="191" formatCode="0.0"/>
    <numFmt numFmtId="192" formatCode="0.0000"/>
    <numFmt numFmtId="193" formatCode="#&quot;.&quot;"/>
    <numFmt numFmtId="194" formatCode="&quot; &quot;* #,##0.00&quot; zł &quot;;&quot;-&quot;* #,##0.00&quot; zł &quot;;&quot; &quot;* &quot;-&quot;??&quot; zł &quot;"/>
    <numFmt numFmtId="195" formatCode="#,##0.00\ [$zł-415];[Red]\-#,##0.00\ [$zł-415]"/>
    <numFmt numFmtId="196" formatCode="_-* #,##0.00\ [$zł-415]_-;\-* #,##0.00\ [$zł-415]_-;_-* &quot;-&quot;??\ [$zł-415]_-;_-@_-"/>
    <numFmt numFmtId="197" formatCode="#,##0.0\ &quot;zł&quot;;[Red]\-#,##0.0\ &quot;zł&quot;"/>
    <numFmt numFmtId="198" formatCode="[$-415]dddd\,\ d\ mmmm\ yyyy"/>
    <numFmt numFmtId="199" formatCode="_-* #,##0.000\ &quot;zł&quot;_-;\-* #,##0.000\ &quot;zł&quot;_-;_-* &quot;-&quot;???\ &quot;zł&quot;_-;_-@_-"/>
  </numFmts>
  <fonts count="105">
    <font>
      <sz val="10"/>
      <name val="Arial CE"/>
      <family val="0"/>
    </font>
    <font>
      <sz val="10"/>
      <name val="Arial"/>
      <family val="2"/>
    </font>
    <font>
      <u val="single"/>
      <sz val="10"/>
      <color indexed="36"/>
      <name val="Arial CE"/>
      <family val="0"/>
    </font>
    <font>
      <b/>
      <sz val="10"/>
      <name val="Arial"/>
      <family val="2"/>
    </font>
    <font>
      <sz val="10"/>
      <color indexed="55"/>
      <name val="Arial"/>
      <family val="2"/>
    </font>
    <font>
      <b/>
      <sz val="9"/>
      <name val="Arial"/>
      <family val="2"/>
    </font>
    <font>
      <sz val="10"/>
      <name val="Times New Roman"/>
      <family val="1"/>
    </font>
    <font>
      <sz val="9"/>
      <color indexed="55"/>
      <name val="Arial"/>
      <family val="2"/>
    </font>
    <font>
      <sz val="10"/>
      <color indexed="55"/>
      <name val="Times New Roman"/>
      <family val="1"/>
    </font>
    <font>
      <b/>
      <sz val="10"/>
      <name val="Times New Roman"/>
      <family val="1"/>
    </font>
    <font>
      <b/>
      <sz val="10"/>
      <name val="Arial CE"/>
      <family val="0"/>
    </font>
    <font>
      <sz val="9"/>
      <name val="Arial"/>
      <family val="2"/>
    </font>
    <font>
      <i/>
      <sz val="9"/>
      <name val="Arial"/>
      <family val="2"/>
    </font>
    <font>
      <b/>
      <sz val="11"/>
      <name val="Arial"/>
      <family val="2"/>
    </font>
    <font>
      <sz val="11"/>
      <name val="Arial"/>
      <family val="2"/>
    </font>
    <font>
      <sz val="10"/>
      <name val="Arial1"/>
      <family val="0"/>
    </font>
    <font>
      <sz val="9"/>
      <color indexed="8"/>
      <name val="Arial1"/>
      <family val="0"/>
    </font>
    <font>
      <sz val="9"/>
      <name val="Arial1"/>
      <family val="0"/>
    </font>
    <font>
      <sz val="10"/>
      <color indexed="8"/>
      <name val="Arial1"/>
      <family val="0"/>
    </font>
    <font>
      <sz val="10"/>
      <color indexed="8"/>
      <name val="Arial CE"/>
      <family val="0"/>
    </font>
    <font>
      <sz val="10"/>
      <color indexed="8"/>
      <name val="Arial"/>
      <family val="2"/>
    </font>
    <font>
      <b/>
      <sz val="10"/>
      <color indexed="8"/>
      <name val="Arial CE"/>
      <family val="0"/>
    </font>
    <font>
      <sz val="10"/>
      <color indexed="14"/>
      <name val="Arial"/>
      <family val="2"/>
    </font>
    <font>
      <b/>
      <sz val="10"/>
      <color indexed="8"/>
      <name val="Arial"/>
      <family val="2"/>
    </font>
    <font>
      <i/>
      <sz val="10"/>
      <color indexed="8"/>
      <name val="Arial"/>
      <family val="2"/>
    </font>
    <font>
      <i/>
      <sz val="9"/>
      <color indexed="8"/>
      <name val="Arial"/>
      <family val="2"/>
    </font>
    <font>
      <b/>
      <sz val="11"/>
      <color indexed="8"/>
      <name val="Arial"/>
      <family val="2"/>
    </font>
    <font>
      <sz val="8"/>
      <name val="Arial"/>
      <family val="2"/>
    </font>
    <font>
      <vertAlign val="superscript"/>
      <sz val="10"/>
      <name val="Arial"/>
      <family val="2"/>
    </font>
    <font>
      <b/>
      <sz val="9"/>
      <name val="Arial1"/>
      <family val="0"/>
    </font>
    <font>
      <b/>
      <sz val="9"/>
      <color indexed="8"/>
      <name val="Arial1"/>
      <family val="0"/>
    </font>
    <font>
      <sz val="9"/>
      <color indexed="8"/>
      <name val="Arial"/>
      <family val="2"/>
    </font>
    <font>
      <sz val="8"/>
      <name val="Times New Roman"/>
      <family val="1"/>
    </font>
    <font>
      <sz val="11"/>
      <name val="Times New Roman"/>
      <family val="1"/>
    </font>
    <font>
      <sz val="11"/>
      <color indexed="8"/>
      <name val="Arial"/>
      <family val="2"/>
    </font>
    <font>
      <sz val="12"/>
      <name val="Arial"/>
      <family val="2"/>
    </font>
    <font>
      <sz val="10"/>
      <color indexed="10"/>
      <name val="Arial1"/>
      <family val="0"/>
    </font>
    <font>
      <sz val="9"/>
      <color indexed="10"/>
      <name val="Arial1"/>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14"/>
      <name val="Czcionka tekstu podstawowego"/>
      <family val="2"/>
    </font>
    <font>
      <sz val="10"/>
      <name val="Calibri"/>
      <family val="2"/>
    </font>
    <font>
      <sz val="11"/>
      <name val="Calibri"/>
      <family val="2"/>
    </font>
    <font>
      <i/>
      <sz val="11"/>
      <name val="Calibri"/>
      <family val="2"/>
    </font>
    <font>
      <sz val="8"/>
      <color indexed="8"/>
      <name val="Arial"/>
      <family val="2"/>
    </font>
    <font>
      <b/>
      <sz val="10"/>
      <name val="Calibri"/>
      <family val="2"/>
    </font>
    <font>
      <sz val="10"/>
      <color indexed="8"/>
      <name val="Czcionka tekstu podstawowego"/>
      <family val="0"/>
    </font>
    <font>
      <b/>
      <sz val="9"/>
      <name val="Calibri"/>
      <family val="2"/>
    </font>
    <font>
      <i/>
      <sz val="9"/>
      <name val="Calibri"/>
      <family val="2"/>
    </font>
    <font>
      <sz val="9"/>
      <name val="Calibri"/>
      <family val="2"/>
    </font>
    <font>
      <sz val="10"/>
      <color indexed="55"/>
      <name val="Calibri"/>
      <family val="2"/>
    </font>
    <font>
      <sz val="8"/>
      <name val="Calibri"/>
      <family val="2"/>
    </font>
    <font>
      <sz val="12"/>
      <color indexed="8"/>
      <name val="Arial"/>
      <family val="2"/>
    </font>
    <font>
      <b/>
      <sz val="11"/>
      <name val="Calibri"/>
      <family val="2"/>
    </font>
    <font>
      <sz val="11"/>
      <color indexed="10"/>
      <name val="Arial"/>
      <family val="2"/>
    </font>
    <font>
      <sz val="10"/>
      <color indexed="10"/>
      <name val="Arial"/>
      <family val="2"/>
    </font>
    <font>
      <sz val="11"/>
      <color indexed="30"/>
      <name val="Arial"/>
      <family val="2"/>
    </font>
    <font>
      <sz val="10"/>
      <color indexed="3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rgb="FF000000"/>
      <name val="Calibri"/>
      <family val="2"/>
    </font>
    <font>
      <sz val="10"/>
      <color theme="1"/>
      <name val="Arial"/>
      <family val="2"/>
    </font>
    <font>
      <sz val="8"/>
      <color rgb="FF000000"/>
      <name val="Arial"/>
      <family val="2"/>
    </font>
    <font>
      <sz val="10"/>
      <color theme="1"/>
      <name val="Czcionka tekstu podstawowego"/>
      <family val="0"/>
    </font>
    <font>
      <sz val="11"/>
      <color theme="1"/>
      <name val="Arial"/>
      <family val="2"/>
    </font>
    <font>
      <sz val="9"/>
      <color theme="1"/>
      <name val="Arial1"/>
      <family val="0"/>
    </font>
    <font>
      <sz val="11"/>
      <color rgb="FF000000"/>
      <name val="Arial"/>
      <family val="2"/>
    </font>
    <font>
      <sz val="10"/>
      <color rgb="FF000000"/>
      <name val="Arial"/>
      <family val="2"/>
    </font>
    <font>
      <sz val="12"/>
      <color rgb="FF000000"/>
      <name val="Arial"/>
      <family val="2"/>
    </font>
    <font>
      <sz val="11"/>
      <color rgb="FFFF0000"/>
      <name val="Arial"/>
      <family val="2"/>
    </font>
    <font>
      <sz val="10"/>
      <color rgb="FFFF0000"/>
      <name val="Arial"/>
      <family val="2"/>
    </font>
    <font>
      <sz val="9"/>
      <color rgb="FFFF0000"/>
      <name val="Arial1"/>
      <family val="0"/>
    </font>
    <font>
      <sz val="11"/>
      <color rgb="FF0070C0"/>
      <name val="Arial"/>
      <family val="2"/>
    </font>
    <font>
      <sz val="10"/>
      <color rgb="FF0070C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rgb="FFFFFFFF"/>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4"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color indexed="63"/>
      </top>
      <bottom style="thin"/>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color indexed="10"/>
      </left>
      <right style="thin">
        <color indexed="10"/>
      </right>
      <top style="thin">
        <color indexed="10"/>
      </top>
      <bottom style="thin">
        <color indexed="8"/>
      </bottom>
    </border>
    <border>
      <left style="thin"/>
      <right style="thin"/>
      <top style="medium"/>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thin"/>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medium"/>
      <right style="medium"/>
      <top>
        <color indexed="63"/>
      </top>
      <bottom style="medium"/>
    </border>
    <border>
      <left style="thin">
        <color indexed="63"/>
      </left>
      <right style="thin">
        <color indexed="63"/>
      </right>
      <top style="thin">
        <color indexed="63"/>
      </top>
      <bottom>
        <color indexed="63"/>
      </bottom>
    </border>
    <border>
      <left>
        <color indexed="63"/>
      </left>
      <right>
        <color indexed="63"/>
      </right>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border>
    <border>
      <left style="thin">
        <color indexed="8"/>
      </left>
      <right style="thin">
        <color indexed="10"/>
      </right>
      <top style="thin">
        <color indexed="8"/>
      </top>
      <bottom style="thin">
        <color indexed="8"/>
      </bottom>
    </border>
    <border>
      <left style="thin">
        <color indexed="10"/>
      </left>
      <right style="thin">
        <color indexed="8"/>
      </right>
      <top style="thin">
        <color indexed="8"/>
      </top>
      <bottom style="thin">
        <color indexed="8"/>
      </bottom>
    </border>
    <border>
      <left style="medium"/>
      <right>
        <color indexed="63"/>
      </right>
      <top>
        <color indexed="63"/>
      </top>
      <bottom style="medium"/>
    </border>
    <border>
      <left>
        <color indexed="63"/>
      </left>
      <right style="medium"/>
      <top>
        <color indexed="63"/>
      </top>
      <bottom style="mediu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25" borderId="1" applyNumberFormat="0" applyAlignment="0" applyProtection="0"/>
    <xf numFmtId="0" fontId="76" fillId="26" borderId="2" applyNumberFormat="0" applyAlignment="0" applyProtection="0"/>
    <xf numFmtId="0" fontId="15" fillId="0" borderId="0" applyNumberFormat="0" applyFill="0" applyBorder="0" applyAlignment="0" applyProtection="0"/>
    <xf numFmtId="0" fontId="77" fillId="27"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78" fillId="0" borderId="3" applyNumberFormat="0" applyFill="0" applyAlignment="0" applyProtection="0"/>
    <xf numFmtId="0" fontId="79" fillId="28"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0">
      <alignment/>
      <protection/>
    </xf>
    <xf numFmtId="0" fontId="0" fillId="0" borderId="0">
      <alignment/>
      <protection/>
    </xf>
    <xf numFmtId="0" fontId="8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85" fillId="26" borderId="1" applyNumberFormat="0" applyAlignment="0" applyProtection="0"/>
    <xf numFmtId="0" fontId="2" fillId="0" borderId="0" applyNumberFormat="0" applyFill="0" applyBorder="0" applyAlignment="0" applyProtection="0"/>
    <xf numFmtId="9" fontId="84" fillId="0" borderId="0" applyFont="0" applyFill="0" applyBorder="0" applyAlignment="0" applyProtection="0"/>
    <xf numFmtId="9" fontId="0" fillId="0" borderId="0" applyFont="0" applyFill="0" applyBorder="0" applyAlignment="0" applyProtection="0"/>
    <xf numFmtId="0" fontId="84" fillId="0" borderId="0">
      <alignment/>
      <protection/>
    </xf>
    <xf numFmtId="0" fontId="19" fillId="0" borderId="0" applyNumberFormat="0" applyFill="0" applyBorder="0" applyProtection="0">
      <alignment/>
    </xf>
    <xf numFmtId="0" fontId="86" fillId="0" borderId="8"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4" fontId="8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0" fillId="31" borderId="0" applyNumberFormat="0" applyBorder="0" applyAlignment="0" applyProtection="0"/>
  </cellStyleXfs>
  <cellXfs count="410">
    <xf numFmtId="0" fontId="0" fillId="0" borderId="0" xfId="0" applyAlignment="1">
      <alignment/>
    </xf>
    <xf numFmtId="0" fontId="1" fillId="0" borderId="0" xfId="0" applyFont="1" applyBorder="1" applyAlignment="1">
      <alignment horizontal="center" vertical="center"/>
    </xf>
    <xf numFmtId="0" fontId="0" fillId="0" borderId="0" xfId="0" applyBorder="1" applyAlignment="1">
      <alignment/>
    </xf>
    <xf numFmtId="0" fontId="1" fillId="0" borderId="0" xfId="60" applyFont="1" applyBorder="1" applyAlignment="1">
      <alignment horizontal="left" vertical="center" wrapText="1"/>
      <protection/>
    </xf>
    <xf numFmtId="0" fontId="1" fillId="0" borderId="0" xfId="0" applyNumberFormat="1" applyFont="1" applyBorder="1" applyAlignment="1">
      <alignment horizontal="center" vertical="center"/>
    </xf>
    <xf numFmtId="0" fontId="4" fillId="32" borderId="10" xfId="59" applyFont="1" applyFill="1" applyBorder="1" applyAlignment="1">
      <alignment vertical="center"/>
      <protection/>
    </xf>
    <xf numFmtId="44" fontId="3" fillId="32" borderId="11" xfId="59" applyNumberFormat="1" applyFont="1" applyFill="1" applyBorder="1" applyAlignment="1">
      <alignment vertical="center"/>
      <protection/>
    </xf>
    <xf numFmtId="0" fontId="1" fillId="0" borderId="0" xfId="61" applyAlignment="1">
      <alignment horizontal="center" vertical="center"/>
      <protection/>
    </xf>
    <xf numFmtId="0" fontId="1" fillId="0" borderId="0" xfId="61" applyAlignment="1">
      <alignment vertical="center"/>
      <protection/>
    </xf>
    <xf numFmtId="0" fontId="3" fillId="0" borderId="11" xfId="61" applyFont="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1" fillId="0" borderId="0" xfId="61" applyFont="1" applyBorder="1" applyAlignment="1">
      <alignment vertical="center"/>
      <protection/>
    </xf>
    <xf numFmtId="0" fontId="1" fillId="0" borderId="11" xfId="61" applyFont="1" applyBorder="1" applyAlignment="1">
      <alignment horizontal="center" vertical="center"/>
      <protection/>
    </xf>
    <xf numFmtId="0" fontId="1" fillId="4" borderId="11" xfId="61" applyFont="1" applyFill="1" applyBorder="1" applyAlignment="1">
      <alignment horizontal="center" vertical="center"/>
      <protection/>
    </xf>
    <xf numFmtId="0" fontId="6" fillId="0" borderId="0" xfId="61" applyFont="1" applyAlignment="1">
      <alignment vertical="center"/>
      <protection/>
    </xf>
    <xf numFmtId="0" fontId="5" fillId="0" borderId="0" xfId="61" applyFont="1" applyBorder="1" applyAlignment="1">
      <alignment horizontal="center" vertical="center" wrapText="1"/>
      <protection/>
    </xf>
    <xf numFmtId="0" fontId="8" fillId="0" borderId="0" xfId="61" applyFont="1" applyAlignment="1">
      <alignment horizontal="center" vertical="center"/>
      <protection/>
    </xf>
    <xf numFmtId="0" fontId="6" fillId="0" borderId="0" xfId="61" applyFont="1" applyBorder="1" applyAlignment="1">
      <alignment vertical="center"/>
      <protection/>
    </xf>
    <xf numFmtId="0" fontId="6" fillId="0" borderId="0" xfId="61" applyFont="1" applyAlignment="1">
      <alignment horizontal="center" vertical="center"/>
      <protection/>
    </xf>
    <xf numFmtId="0" fontId="9" fillId="0" borderId="0" xfId="61" applyFont="1" applyBorder="1" applyAlignment="1">
      <alignment horizontal="left" vertical="center"/>
      <protection/>
    </xf>
    <xf numFmtId="0" fontId="6" fillId="0" borderId="0" xfId="61" applyFont="1" applyBorder="1" applyAlignment="1">
      <alignment horizontal="left" vertical="center"/>
      <protection/>
    </xf>
    <xf numFmtId="0" fontId="6" fillId="0" borderId="0" xfId="61" applyFont="1" applyFill="1" applyBorder="1" applyAlignment="1">
      <alignment horizontal="left" vertical="center"/>
      <protection/>
    </xf>
    <xf numFmtId="0" fontId="1" fillId="0" borderId="0" xfId="61" applyBorder="1" applyAlignment="1">
      <alignment horizontal="center" vertical="center"/>
      <protection/>
    </xf>
    <xf numFmtId="0" fontId="10" fillId="0" borderId="0" xfId="0" applyFont="1" applyAlignment="1">
      <alignment/>
    </xf>
    <xf numFmtId="0" fontId="1" fillId="0" borderId="0" xfId="61" applyFont="1" applyAlignment="1">
      <alignment horizontal="center" vertical="center"/>
      <protection/>
    </xf>
    <xf numFmtId="0" fontId="11" fillId="0" borderId="0" xfId="0" applyFont="1" applyAlignment="1">
      <alignment/>
    </xf>
    <xf numFmtId="0" fontId="12" fillId="0" borderId="12" xfId="57" applyFont="1" applyBorder="1" applyAlignment="1" quotePrefix="1">
      <alignment horizontal="center" vertical="center" wrapText="1"/>
      <protection/>
    </xf>
    <xf numFmtId="0" fontId="12" fillId="0" borderId="13" xfId="55" applyFont="1" applyBorder="1" applyAlignment="1" quotePrefix="1">
      <alignment horizontal="center" vertical="center" wrapText="1"/>
      <protection/>
    </xf>
    <xf numFmtId="0" fontId="12" fillId="0" borderId="11" xfId="63" applyFont="1" applyFill="1" applyBorder="1" applyAlignment="1" quotePrefix="1">
      <alignment horizontal="center" vertical="center" wrapText="1"/>
      <protection/>
    </xf>
    <xf numFmtId="0" fontId="12" fillId="0" borderId="14" xfId="61" applyFont="1" applyBorder="1" applyAlignment="1" quotePrefix="1">
      <alignment horizontal="center" vertical="center" wrapText="1"/>
      <protection/>
    </xf>
    <xf numFmtId="0" fontId="12" fillId="0" borderId="15" xfId="61" applyFont="1" applyBorder="1" applyAlignment="1" quotePrefix="1">
      <alignment horizontal="center" vertical="center" wrapText="1"/>
      <protection/>
    </xf>
    <xf numFmtId="0" fontId="12" fillId="0" borderId="12" xfId="61" applyFont="1" applyBorder="1" applyAlignment="1" quotePrefix="1">
      <alignment horizontal="center" vertical="center" wrapText="1"/>
      <protection/>
    </xf>
    <xf numFmtId="0" fontId="12" fillId="0" borderId="16" xfId="61" applyFont="1" applyBorder="1" applyAlignment="1" quotePrefix="1">
      <alignment horizontal="center" vertical="center" wrapText="1"/>
      <protection/>
    </xf>
    <xf numFmtId="0" fontId="1" fillId="0" borderId="0" xfId="60" applyAlignment="1">
      <alignment wrapText="1"/>
      <protection/>
    </xf>
    <xf numFmtId="0" fontId="0" fillId="0" borderId="0" xfId="0" applyAlignment="1">
      <alignment/>
    </xf>
    <xf numFmtId="183" fontId="6" fillId="0" borderId="0" xfId="61" applyNumberFormat="1" applyFont="1" applyBorder="1" applyAlignment="1">
      <alignment horizontal="center" vertical="center" wrapText="1"/>
      <protection/>
    </xf>
    <xf numFmtId="0" fontId="1" fillId="0" borderId="0" xfId="61" applyFont="1" applyBorder="1" applyAlignment="1">
      <alignment horizontal="left" vertical="center" wrapText="1"/>
      <protection/>
    </xf>
    <xf numFmtId="0" fontId="1" fillId="0" borderId="0" xfId="61" applyBorder="1" applyAlignment="1">
      <alignment horizontal="left" vertical="center" wrapText="1"/>
      <protection/>
    </xf>
    <xf numFmtId="0" fontId="6" fillId="0" borderId="0" xfId="61" applyFont="1" applyBorder="1" applyAlignment="1">
      <alignment horizontal="center" vertical="center" wrapText="1"/>
      <protection/>
    </xf>
    <xf numFmtId="0" fontId="7" fillId="33" borderId="0" xfId="0" applyFont="1" applyFill="1" applyBorder="1" applyAlignment="1">
      <alignment horizontal="center" vertical="center" wrapText="1"/>
    </xf>
    <xf numFmtId="0" fontId="6" fillId="33" borderId="0" xfId="61" applyFont="1" applyFill="1" applyBorder="1" applyAlignment="1">
      <alignment horizontal="center" vertical="center" wrapText="1"/>
      <protection/>
    </xf>
    <xf numFmtId="0" fontId="13" fillId="0" borderId="0" xfId="65" applyFont="1" applyAlignment="1">
      <alignment horizontal="left" vertical="center" wrapText="1"/>
      <protection/>
    </xf>
    <xf numFmtId="44" fontId="1" fillId="4" borderId="11" xfId="79" applyNumberFormat="1" applyFont="1" applyFill="1" applyBorder="1" applyAlignment="1">
      <alignment horizontal="center" vertical="center"/>
    </xf>
    <xf numFmtId="44" fontId="1" fillId="4" borderId="11" xfId="79" applyNumberFormat="1" applyFont="1" applyFill="1" applyBorder="1" applyAlignment="1">
      <alignment horizontal="right" vertical="center"/>
    </xf>
    <xf numFmtId="0" fontId="14" fillId="0" borderId="11" xfId="0" applyFont="1" applyBorder="1" applyAlignment="1">
      <alignment horizontal="left" vertical="center" wrapText="1"/>
    </xf>
    <xf numFmtId="0" fontId="14" fillId="0" borderId="11" xfId="65" applyNumberFormat="1" applyFont="1" applyFill="1" applyBorder="1" applyAlignment="1">
      <alignment horizontal="center" vertical="center" wrapText="1"/>
      <protection/>
    </xf>
    <xf numFmtId="44" fontId="3" fillId="32" borderId="0" xfId="59" applyNumberFormat="1" applyFont="1" applyFill="1" applyBorder="1" applyAlignment="1">
      <alignment vertical="center"/>
      <protection/>
    </xf>
    <xf numFmtId="1" fontId="1" fillId="4" borderId="11" xfId="79" applyNumberFormat="1" applyFont="1" applyFill="1" applyBorder="1" applyAlignment="1">
      <alignment horizontal="center" vertical="center"/>
    </xf>
    <xf numFmtId="0" fontId="12" fillId="0" borderId="11" xfId="61" applyFont="1" applyBorder="1" applyAlignment="1" quotePrefix="1">
      <alignment horizontal="center" vertical="center" wrapText="1"/>
      <protection/>
    </xf>
    <xf numFmtId="2" fontId="5" fillId="0" borderId="11" xfId="0" applyNumberFormat="1" applyFont="1" applyFill="1" applyBorder="1" applyAlignment="1">
      <alignment horizontal="center" vertical="center" wrapText="1"/>
    </xf>
    <xf numFmtId="0" fontId="12" fillId="0" borderId="11" xfId="57" applyFont="1" applyBorder="1" applyAlignment="1" quotePrefix="1">
      <alignment horizontal="center" vertical="center" wrapText="1"/>
      <protection/>
    </xf>
    <xf numFmtId="0" fontId="12" fillId="34" borderId="11" xfId="57" applyFont="1" applyFill="1" applyBorder="1" applyAlignment="1" quotePrefix="1">
      <alignment horizontal="center" vertical="center" wrapText="1"/>
      <protection/>
    </xf>
    <xf numFmtId="44" fontId="14" fillId="35" borderId="11" xfId="79" applyFont="1" applyFill="1" applyBorder="1" applyAlignment="1">
      <alignment horizontal="center" vertical="center" wrapText="1"/>
    </xf>
    <xf numFmtId="2" fontId="1" fillId="35" borderId="11" xfId="61" applyNumberFormat="1" applyFont="1" applyFill="1" applyBorder="1" applyAlignment="1">
      <alignment horizontal="center" vertical="center"/>
      <protection/>
    </xf>
    <xf numFmtId="0" fontId="12" fillId="0" borderId="15" xfId="57" applyFont="1" applyBorder="1" applyAlignment="1" quotePrefix="1">
      <alignment horizontal="center" vertical="center" wrapText="1"/>
      <protection/>
    </xf>
    <xf numFmtId="0" fontId="4" fillId="32" borderId="0" xfId="59" applyFont="1" applyFill="1" applyBorder="1" applyAlignment="1">
      <alignment vertical="center"/>
      <protection/>
    </xf>
    <xf numFmtId="0" fontId="3" fillId="32" borderId="0" xfId="59" applyFont="1" applyFill="1" applyBorder="1" applyAlignment="1">
      <alignment horizontal="center" vertical="center"/>
      <protection/>
    </xf>
    <xf numFmtId="44" fontId="3" fillId="32" borderId="17" xfId="59" applyNumberFormat="1" applyFont="1" applyFill="1" applyBorder="1" applyAlignment="1">
      <alignment vertical="center"/>
      <protection/>
    </xf>
    <xf numFmtId="0" fontId="14" fillId="0" borderId="11" xfId="65" applyNumberFormat="1" applyFont="1" applyFill="1" applyBorder="1" applyAlignment="1">
      <alignment horizontal="left" vertical="center" wrapText="1"/>
      <protection/>
    </xf>
    <xf numFmtId="2" fontId="17" fillId="0" borderId="18" xfId="41" applyNumberFormat="1" applyFont="1" applyBorder="1" applyAlignment="1">
      <alignment horizontal="left" vertical="center" wrapText="1"/>
    </xf>
    <xf numFmtId="1" fontId="17" fillId="0" borderId="18" xfId="41" applyNumberFormat="1" applyFont="1" applyBorder="1" applyAlignment="1">
      <alignment horizontal="center" vertical="center" wrapText="1"/>
    </xf>
    <xf numFmtId="0" fontId="1" fillId="0" borderId="11" xfId="61" applyFont="1" applyBorder="1" applyAlignment="1">
      <alignment horizontal="left" vertical="center" wrapText="1"/>
      <protection/>
    </xf>
    <xf numFmtId="0" fontId="14" fillId="0" borderId="19" xfId="0" applyFont="1" applyBorder="1" applyAlignment="1">
      <alignment horizontal="left" vertical="center" wrapText="1"/>
    </xf>
    <xf numFmtId="1" fontId="14" fillId="0" borderId="20" xfId="65" applyNumberFormat="1" applyFont="1" applyFill="1" applyBorder="1" applyAlignment="1">
      <alignment horizontal="center" vertical="center" wrapText="1"/>
      <protection/>
    </xf>
    <xf numFmtId="2" fontId="17" fillId="0" borderId="11" xfId="41" applyNumberFormat="1" applyFont="1" applyBorder="1" applyAlignment="1">
      <alignment horizontal="left" vertical="center" wrapText="1"/>
    </xf>
    <xf numFmtId="2" fontId="17" fillId="36" borderId="11" xfId="41" applyNumberFormat="1" applyFont="1" applyFill="1" applyBorder="1" applyAlignment="1">
      <alignment horizontal="left" vertical="center" wrapText="1"/>
    </xf>
    <xf numFmtId="2" fontId="16" fillId="0" borderId="11" xfId="41" applyNumberFormat="1" applyFont="1" applyBorder="1" applyAlignment="1">
      <alignment horizontal="left" vertical="center" wrapText="1"/>
    </xf>
    <xf numFmtId="0" fontId="14" fillId="0" borderId="19" xfId="65" applyNumberFormat="1" applyFont="1" applyFill="1" applyBorder="1" applyAlignment="1">
      <alignment horizontal="left" vertical="center" wrapText="1"/>
      <protection/>
    </xf>
    <xf numFmtId="0" fontId="1" fillId="0" borderId="20" xfId="61" applyFont="1" applyBorder="1" applyAlignment="1">
      <alignment horizontal="center" vertical="center"/>
      <protection/>
    </xf>
    <xf numFmtId="0" fontId="17" fillId="36" borderId="11" xfId="41" applyNumberFormat="1" applyFont="1" applyFill="1" applyBorder="1" applyAlignment="1">
      <alignment horizontal="center" vertical="center" wrapText="1"/>
    </xf>
    <xf numFmtId="0" fontId="17" fillId="0" borderId="11" xfId="41" applyNumberFormat="1" applyFont="1" applyBorder="1" applyAlignment="1">
      <alignment horizontal="left" vertical="center" wrapText="1"/>
    </xf>
    <xf numFmtId="0" fontId="14" fillId="0" borderId="20" xfId="65" applyNumberFormat="1" applyFont="1" applyFill="1" applyBorder="1" applyAlignment="1">
      <alignment horizontal="center" vertical="center" wrapText="1"/>
      <protection/>
    </xf>
    <xf numFmtId="2" fontId="16" fillId="36" borderId="11" xfId="41" applyNumberFormat="1" applyFont="1" applyFill="1" applyBorder="1" applyAlignment="1">
      <alignment horizontal="left" vertical="center" wrapText="1"/>
    </xf>
    <xf numFmtId="2" fontId="18" fillId="36" borderId="11" xfId="41" applyNumberFormat="1" applyFont="1" applyFill="1" applyBorder="1" applyAlignment="1">
      <alignment horizontal="left" vertical="center" wrapText="1"/>
    </xf>
    <xf numFmtId="2" fontId="16" fillId="36" borderId="11" xfId="41" applyNumberFormat="1" applyFont="1" applyFill="1" applyBorder="1" applyAlignment="1">
      <alignment wrapText="1"/>
    </xf>
    <xf numFmtId="0" fontId="15" fillId="0" borderId="11" xfId="41" applyFont="1" applyBorder="1" applyAlignment="1">
      <alignment vertical="center" wrapText="1"/>
    </xf>
    <xf numFmtId="2" fontId="15" fillId="0" borderId="11" xfId="41" applyNumberFormat="1" applyFont="1" applyBorder="1" applyAlignment="1">
      <alignment horizontal="left" vertical="center" wrapText="1"/>
    </xf>
    <xf numFmtId="2" fontId="18" fillId="0" borderId="11" xfId="41" applyNumberFormat="1" applyFont="1" applyBorder="1" applyAlignment="1">
      <alignment horizontal="left" vertical="center" wrapText="1"/>
    </xf>
    <xf numFmtId="2" fontId="16" fillId="36" borderId="11" xfId="41" applyNumberFormat="1" applyFont="1" applyFill="1" applyBorder="1" applyAlignment="1">
      <alignment vertical="center" wrapText="1"/>
    </xf>
    <xf numFmtId="1" fontId="17" fillId="0" borderId="11" xfId="41" applyNumberFormat="1" applyFont="1" applyBorder="1" applyAlignment="1">
      <alignment horizontal="center" vertical="center"/>
    </xf>
    <xf numFmtId="2" fontId="56" fillId="36" borderId="19" xfId="41" applyNumberFormat="1" applyFont="1" applyFill="1" applyBorder="1" applyAlignment="1">
      <alignment horizontal="left" vertical="center" wrapText="1"/>
    </xf>
    <xf numFmtId="2" fontId="17" fillId="33" borderId="11" xfId="41" applyNumberFormat="1" applyFont="1" applyFill="1" applyBorder="1" applyAlignment="1">
      <alignment horizontal="left" vertical="center" wrapText="1"/>
    </xf>
    <xf numFmtId="0" fontId="1" fillId="0" borderId="11" xfId="61" applyFont="1" applyBorder="1" applyAlignment="1">
      <alignment horizontal="center" vertical="center"/>
      <protection/>
    </xf>
    <xf numFmtId="2" fontId="17" fillId="37" borderId="11" xfId="0" applyNumberFormat="1" applyFont="1" applyFill="1" applyBorder="1" applyAlignment="1">
      <alignment horizontal="left" vertical="center" wrapText="1"/>
    </xf>
    <xf numFmtId="0" fontId="1" fillId="0" borderId="0" xfId="62" applyAlignment="1">
      <alignment vertical="center"/>
      <protection/>
    </xf>
    <xf numFmtId="0" fontId="1" fillId="0" borderId="0" xfId="62" applyAlignment="1">
      <alignment horizontal="center" vertical="center"/>
      <protection/>
    </xf>
    <xf numFmtId="0" fontId="6" fillId="0" borderId="0" xfId="62" applyFont="1" applyAlignment="1">
      <alignment vertical="center"/>
      <protection/>
    </xf>
    <xf numFmtId="0" fontId="1" fillId="0" borderId="0" xfId="62" applyFont="1" applyAlignment="1">
      <alignment horizontal="center" vertical="center"/>
      <protection/>
    </xf>
    <xf numFmtId="0" fontId="6" fillId="0" borderId="0" xfId="62" applyFont="1" applyAlignment="1">
      <alignment horizontal="center" vertical="center"/>
      <protection/>
    </xf>
    <xf numFmtId="0" fontId="10" fillId="0" borderId="0" xfId="53" applyFont="1">
      <alignment/>
      <protection/>
    </xf>
    <xf numFmtId="0" fontId="0" fillId="0" borderId="0" xfId="53" applyAlignment="1">
      <alignment/>
      <protection/>
    </xf>
    <xf numFmtId="0" fontId="6" fillId="0" borderId="0" xfId="62" applyFont="1" applyBorder="1" applyAlignment="1">
      <alignment vertical="center"/>
      <protection/>
    </xf>
    <xf numFmtId="0" fontId="6" fillId="0" borderId="0" xfId="62" applyFont="1" applyFill="1" applyBorder="1" applyAlignment="1">
      <alignment horizontal="left" vertical="center"/>
      <protection/>
    </xf>
    <xf numFmtId="0" fontId="6" fillId="0" borderId="0" xfId="62" applyFont="1" applyBorder="1" applyAlignment="1">
      <alignment horizontal="left" vertical="center"/>
      <protection/>
    </xf>
    <xf numFmtId="0" fontId="8" fillId="0" borderId="0" xfId="62" applyFont="1" applyAlignment="1">
      <alignment horizontal="center" vertical="center"/>
      <protection/>
    </xf>
    <xf numFmtId="0" fontId="9" fillId="0" borderId="0" xfId="62" applyFont="1" applyBorder="1" applyAlignment="1">
      <alignment horizontal="left" vertical="center"/>
      <protection/>
    </xf>
    <xf numFmtId="0" fontId="5" fillId="0" borderId="0" xfId="62" applyFont="1" applyBorder="1" applyAlignment="1">
      <alignment horizontal="center" vertical="center" wrapText="1"/>
      <protection/>
    </xf>
    <xf numFmtId="0" fontId="1" fillId="0" borderId="0" xfId="62" applyBorder="1" applyAlignment="1">
      <alignment horizontal="center" vertical="center"/>
      <protection/>
    </xf>
    <xf numFmtId="0" fontId="0" fillId="0" borderId="0" xfId="53" applyBorder="1">
      <alignment/>
      <protection/>
    </xf>
    <xf numFmtId="44" fontId="3" fillId="32" borderId="0" xfId="59" applyNumberFormat="1" applyFont="1" applyFill="1" applyBorder="1" applyAlignment="1">
      <alignment vertical="center"/>
      <protection/>
    </xf>
    <xf numFmtId="0" fontId="3" fillId="32" borderId="0" xfId="59" applyFont="1" applyFill="1" applyBorder="1" applyAlignment="1">
      <alignment horizontal="center" vertical="center"/>
      <protection/>
    </xf>
    <xf numFmtId="0" fontId="1" fillId="0" borderId="0" xfId="53" applyFont="1" applyBorder="1" applyAlignment="1">
      <alignment horizontal="center" vertical="center"/>
      <protection/>
    </xf>
    <xf numFmtId="0" fontId="1" fillId="0" borderId="0" xfId="53" applyNumberFormat="1" applyFont="1" applyBorder="1" applyAlignment="1">
      <alignment horizontal="center" vertical="center"/>
      <protection/>
    </xf>
    <xf numFmtId="0" fontId="1" fillId="0" borderId="0" xfId="60" applyFont="1" applyBorder="1" applyAlignment="1">
      <alignment horizontal="left" vertical="center" wrapText="1"/>
      <protection/>
    </xf>
    <xf numFmtId="44" fontId="3" fillId="32" borderId="11" xfId="59" applyNumberFormat="1" applyFont="1" applyFill="1" applyBorder="1" applyAlignment="1">
      <alignment vertical="center"/>
      <protection/>
    </xf>
    <xf numFmtId="0" fontId="1" fillId="0" borderId="0" xfId="62" applyFont="1" applyBorder="1" applyAlignment="1">
      <alignment vertical="center"/>
      <protection/>
    </xf>
    <xf numFmtId="0" fontId="12" fillId="34" borderId="11" xfId="58" applyFont="1" applyFill="1" applyBorder="1" applyAlignment="1" quotePrefix="1">
      <alignment horizontal="center" vertical="center" wrapText="1"/>
      <protection/>
    </xf>
    <xf numFmtId="44" fontId="1" fillId="4" borderId="11" xfId="81" applyNumberFormat="1" applyFont="1" applyFill="1" applyBorder="1" applyAlignment="1">
      <alignment horizontal="right" vertical="center"/>
    </xf>
    <xf numFmtId="44" fontId="1" fillId="4" borderId="11" xfId="81" applyNumberFormat="1" applyFont="1" applyFill="1" applyBorder="1" applyAlignment="1">
      <alignment horizontal="center" vertical="center"/>
    </xf>
    <xf numFmtId="0" fontId="1" fillId="4" borderId="11" xfId="62" applyFont="1" applyFill="1" applyBorder="1" applyAlignment="1">
      <alignment horizontal="center" vertical="center"/>
      <protection/>
    </xf>
    <xf numFmtId="0" fontId="1" fillId="0" borderId="11" xfId="62" applyFont="1" applyBorder="1" applyAlignment="1">
      <alignment horizontal="center" vertical="center"/>
      <protection/>
    </xf>
    <xf numFmtId="0" fontId="57" fillId="0" borderId="11" xfId="70" applyFont="1" applyBorder="1" applyAlignment="1">
      <alignment wrapText="1"/>
      <protection/>
    </xf>
    <xf numFmtId="0" fontId="91" fillId="0" borderId="11" xfId="70" applyFont="1" applyBorder="1" applyAlignment="1">
      <alignment wrapText="1"/>
      <protection/>
    </xf>
    <xf numFmtId="0" fontId="57" fillId="0" borderId="11" xfId="70" applyFont="1" applyBorder="1" applyAlignment="1">
      <alignment vertical="center" wrapText="1"/>
      <protection/>
    </xf>
    <xf numFmtId="1" fontId="17" fillId="36" borderId="11" xfId="41" applyNumberFormat="1" applyFont="1" applyFill="1" applyBorder="1" applyAlignment="1">
      <alignment horizontal="center" vertical="center" wrapText="1"/>
    </xf>
    <xf numFmtId="2" fontId="57" fillId="36" borderId="11" xfId="41" applyNumberFormat="1" applyFont="1" applyFill="1" applyBorder="1" applyAlignment="1">
      <alignment horizontal="left" vertical="center" wrapText="1"/>
    </xf>
    <xf numFmtId="0" fontId="11" fillId="0" borderId="0" xfId="53" applyFont="1">
      <alignment/>
      <protection/>
    </xf>
    <xf numFmtId="0" fontId="12" fillId="0" borderId="11" xfId="58" applyFont="1" applyBorder="1" applyAlignment="1" quotePrefix="1">
      <alignment horizontal="center" vertical="center" wrapText="1"/>
      <protection/>
    </xf>
    <xf numFmtId="0" fontId="12" fillId="0" borderId="11" xfId="62" applyFont="1" applyBorder="1" applyAlignment="1" quotePrefix="1">
      <alignment horizontal="center" vertical="center" wrapText="1"/>
      <protection/>
    </xf>
    <xf numFmtId="0" fontId="12" fillId="0" borderId="11" xfId="64" applyFont="1" applyFill="1" applyBorder="1" applyAlignment="1" quotePrefix="1">
      <alignment horizontal="center" vertical="center" wrapText="1"/>
      <protection/>
    </xf>
    <xf numFmtId="0" fontId="12" fillId="0" borderId="11" xfId="56" applyFont="1" applyBorder="1" applyAlignment="1" quotePrefix="1">
      <alignment horizontal="center" vertical="center" wrapText="1"/>
      <protection/>
    </xf>
    <xf numFmtId="0" fontId="57" fillId="0" borderId="11" xfId="58" applyFont="1" applyBorder="1" applyAlignment="1">
      <alignment horizontal="center" vertical="center" wrapText="1"/>
      <protection/>
    </xf>
    <xf numFmtId="0" fontId="58" fillId="0" borderId="11" xfId="58" applyFont="1" applyBorder="1" applyAlignment="1" quotePrefix="1">
      <alignment horizontal="center" vertical="center" wrapText="1"/>
      <protection/>
    </xf>
    <xf numFmtId="0" fontId="11" fillId="0" borderId="0" xfId="53" applyFont="1" applyAlignment="1">
      <alignment wrapText="1"/>
      <protection/>
    </xf>
    <xf numFmtId="0" fontId="91" fillId="0" borderId="11" xfId="70" applyFont="1" applyBorder="1" applyAlignment="1">
      <alignment horizontal="left" vertical="center" wrapText="1" readingOrder="1"/>
      <protection/>
    </xf>
    <xf numFmtId="2" fontId="57" fillId="36" borderId="11" xfId="41" applyNumberFormat="1" applyFont="1" applyFill="1" applyBorder="1" applyAlignment="1">
      <alignment horizontal="center" vertical="center" wrapText="1"/>
    </xf>
    <xf numFmtId="2" fontId="5" fillId="0" borderId="11" xfId="53" applyNumberFormat="1" applyFont="1" applyFill="1" applyBorder="1" applyAlignment="1">
      <alignment horizontal="center" vertical="center" wrapText="1"/>
      <protection/>
    </xf>
    <xf numFmtId="0" fontId="3" fillId="0" borderId="11" xfId="62" applyFont="1" applyBorder="1" applyAlignment="1">
      <alignment horizontal="center" vertical="center" wrapText="1"/>
      <protection/>
    </xf>
    <xf numFmtId="0" fontId="3" fillId="0" borderId="11" xfId="62" applyFont="1" applyFill="1" applyBorder="1" applyAlignment="1">
      <alignment horizontal="center" vertical="center" wrapText="1"/>
      <protection/>
    </xf>
    <xf numFmtId="0" fontId="1" fillId="0" borderId="20" xfId="61" applyFont="1" applyBorder="1" applyAlignment="1">
      <alignment horizontal="center" vertical="center"/>
      <protection/>
    </xf>
    <xf numFmtId="0" fontId="19" fillId="0" borderId="0" xfId="71" applyNumberFormat="1" applyFont="1" applyAlignment="1">
      <alignment/>
    </xf>
    <xf numFmtId="0" fontId="20" fillId="32" borderId="12" xfId="71" applyNumberFormat="1" applyFont="1" applyFill="1" applyBorder="1" applyAlignment="1">
      <alignment horizontal="left" vertical="center" wrapText="1"/>
    </xf>
    <xf numFmtId="0" fontId="24" fillId="32" borderId="12" xfId="71" applyNumberFormat="1" applyFont="1" applyFill="1" applyBorder="1" applyAlignment="1">
      <alignment horizontal="center" vertical="center" wrapText="1"/>
    </xf>
    <xf numFmtId="49" fontId="24" fillId="32" borderId="12" xfId="71" applyNumberFormat="1" applyFont="1" applyFill="1" applyBorder="1" applyAlignment="1">
      <alignment horizontal="center" vertical="center" wrapText="1"/>
    </xf>
    <xf numFmtId="49" fontId="23" fillId="32" borderId="12" xfId="71" applyNumberFormat="1" applyFont="1" applyFill="1" applyBorder="1" applyAlignment="1">
      <alignment horizontal="center" vertical="center" wrapText="1"/>
    </xf>
    <xf numFmtId="0" fontId="19" fillId="32" borderId="21" xfId="71" applyNumberFormat="1" applyFont="1" applyFill="1" applyBorder="1" applyAlignment="1">
      <alignment vertical="center"/>
    </xf>
    <xf numFmtId="49" fontId="20" fillId="33" borderId="12" xfId="71" applyNumberFormat="1" applyFont="1" applyFill="1" applyBorder="1" applyAlignment="1">
      <alignment horizontal="justify" vertical="center" wrapText="1"/>
    </xf>
    <xf numFmtId="3" fontId="20" fillId="33" borderId="12" xfId="71" applyNumberFormat="1" applyFont="1" applyFill="1" applyBorder="1" applyAlignment="1">
      <alignment horizontal="center" vertical="center" wrapText="1"/>
    </xf>
    <xf numFmtId="49" fontId="20" fillId="33" borderId="12" xfId="71" applyNumberFormat="1" applyFont="1" applyFill="1" applyBorder="1" applyAlignment="1">
      <alignment horizontal="center" vertical="center"/>
    </xf>
    <xf numFmtId="49" fontId="20" fillId="33" borderId="12" xfId="71" applyNumberFormat="1" applyFont="1" applyFill="1" applyBorder="1" applyAlignment="1">
      <alignment horizontal="left" vertical="center" wrapText="1"/>
    </xf>
    <xf numFmtId="0" fontId="92" fillId="0" borderId="11" xfId="61" applyFont="1" applyBorder="1" applyAlignment="1">
      <alignment horizontal="center" vertical="center"/>
      <protection/>
    </xf>
    <xf numFmtId="44" fontId="3" fillId="32" borderId="17" xfId="59" applyNumberFormat="1" applyFont="1" applyFill="1" applyBorder="1" applyAlignment="1">
      <alignment vertical="center"/>
      <protection/>
    </xf>
    <xf numFmtId="0" fontId="1" fillId="34" borderId="11" xfId="62" applyFont="1" applyFill="1" applyBorder="1" applyAlignment="1">
      <alignment horizontal="center" vertical="center"/>
      <protection/>
    </xf>
    <xf numFmtId="0" fontId="12" fillId="34" borderId="11" xfId="64" applyFont="1" applyFill="1" applyBorder="1" applyAlignment="1" quotePrefix="1">
      <alignment horizontal="center" vertical="center" wrapText="1"/>
      <protection/>
    </xf>
    <xf numFmtId="44" fontId="1" fillId="34" borderId="11" xfId="81" applyNumberFormat="1" applyFont="1" applyFill="1" applyBorder="1" applyAlignment="1">
      <alignment horizontal="center" vertical="center"/>
    </xf>
    <xf numFmtId="44" fontId="1" fillId="34" borderId="11" xfId="81" applyNumberFormat="1" applyFont="1" applyFill="1" applyBorder="1" applyAlignment="1">
      <alignment horizontal="right" vertical="center"/>
    </xf>
    <xf numFmtId="1" fontId="1" fillId="35" borderId="11" xfId="62" applyNumberFormat="1" applyFont="1" applyFill="1" applyBorder="1" applyAlignment="1">
      <alignment horizontal="center" vertical="center"/>
      <protection/>
    </xf>
    <xf numFmtId="0" fontId="93" fillId="33" borderId="11" xfId="70" applyFont="1" applyFill="1" applyBorder="1" applyAlignment="1">
      <alignment horizontal="left" vertical="center" wrapText="1"/>
      <protection/>
    </xf>
    <xf numFmtId="0" fontId="93" fillId="33" borderId="22" xfId="70" applyFont="1" applyFill="1" applyBorder="1" applyAlignment="1">
      <alignment horizontal="left" vertical="center" wrapText="1"/>
      <protection/>
    </xf>
    <xf numFmtId="0" fontId="91" fillId="0" borderId="11" xfId="0" applyFont="1" applyBorder="1" applyAlignment="1">
      <alignment vertical="center" wrapText="1"/>
    </xf>
    <xf numFmtId="0" fontId="0" fillId="0" borderId="11" xfId="0" applyFill="1" applyBorder="1" applyAlignment="1">
      <alignment vertical="center" wrapText="1"/>
    </xf>
    <xf numFmtId="2" fontId="5" fillId="0" borderId="11" xfId="0" applyNumberFormat="1" applyFont="1" applyFill="1" applyBorder="1" applyAlignment="1">
      <alignment horizontal="center" vertical="center" wrapText="1"/>
    </xf>
    <xf numFmtId="0" fontId="12" fillId="0" borderId="12" xfId="58" applyFont="1" applyBorder="1" applyAlignment="1" quotePrefix="1">
      <alignment horizontal="center" vertical="center" wrapText="1"/>
      <protection/>
    </xf>
    <xf numFmtId="0" fontId="12" fillId="0" borderId="13" xfId="56" applyFont="1" applyBorder="1" applyAlignment="1" quotePrefix="1">
      <alignment horizontal="center" vertical="center" wrapText="1"/>
      <protection/>
    </xf>
    <xf numFmtId="0" fontId="12" fillId="0" borderId="14" xfId="62" applyFont="1" applyBorder="1" applyAlignment="1" quotePrefix="1">
      <alignment horizontal="center" vertical="center" wrapText="1"/>
      <protection/>
    </xf>
    <xf numFmtId="0" fontId="12" fillId="0" borderId="15" xfId="62" applyFont="1" applyBorder="1" applyAlignment="1" quotePrefix="1">
      <alignment horizontal="center" vertical="center" wrapText="1"/>
      <protection/>
    </xf>
    <xf numFmtId="0" fontId="12" fillId="0" borderId="12" xfId="62" applyFont="1" applyBorder="1" applyAlignment="1" quotePrefix="1">
      <alignment horizontal="center" vertical="center" wrapText="1"/>
      <protection/>
    </xf>
    <xf numFmtId="0" fontId="12" fillId="0" borderId="16" xfId="62" applyFont="1" applyBorder="1" applyAlignment="1" quotePrefix="1">
      <alignment horizontal="center" vertical="center" wrapText="1"/>
      <protection/>
    </xf>
    <xf numFmtId="0" fontId="1" fillId="33" borderId="11" xfId="41" applyFont="1" applyFill="1" applyBorder="1" applyAlignment="1">
      <alignment horizontal="left" vertical="center" wrapText="1"/>
    </xf>
    <xf numFmtId="0" fontId="15" fillId="33" borderId="17" xfId="41" applyFont="1" applyFill="1" applyBorder="1" applyAlignment="1">
      <alignment horizontal="center" vertical="center" wrapText="1"/>
    </xf>
    <xf numFmtId="196" fontId="1" fillId="35" borderId="11" xfId="62" applyNumberFormat="1" applyFont="1" applyFill="1" applyBorder="1" applyAlignment="1">
      <alignment horizontal="center" vertical="center"/>
      <protection/>
    </xf>
    <xf numFmtId="1" fontId="1" fillId="4" borderId="11" xfId="77" applyNumberFormat="1" applyFont="1" applyFill="1" applyBorder="1" applyAlignment="1">
      <alignment horizontal="center" vertical="center"/>
    </xf>
    <xf numFmtId="0" fontId="1" fillId="33" borderId="17" xfId="41" applyFont="1" applyFill="1" applyBorder="1" applyAlignment="1">
      <alignment horizontal="left" vertical="center" wrapText="1"/>
    </xf>
    <xf numFmtId="0" fontId="1" fillId="0" borderId="11" xfId="0" applyFont="1" applyFill="1" applyBorder="1" applyAlignment="1">
      <alignment horizontal="left" vertical="center" wrapText="1"/>
    </xf>
    <xf numFmtId="0" fontId="15" fillId="0" borderId="11" xfId="41" applyFont="1" applyBorder="1" applyAlignment="1">
      <alignment horizontal="center" vertical="center"/>
    </xf>
    <xf numFmtId="0" fontId="1" fillId="0" borderId="11" xfId="0" applyFont="1" applyBorder="1" applyAlignment="1">
      <alignment horizontal="left" vertical="center" wrapText="1"/>
    </xf>
    <xf numFmtId="0" fontId="1" fillId="0" borderId="0" xfId="0" applyNumberFormat="1" applyFont="1" applyBorder="1" applyAlignment="1">
      <alignment horizontal="center" vertical="center"/>
    </xf>
    <xf numFmtId="0" fontId="1" fillId="0" borderId="0" xfId="0" applyFont="1" applyBorder="1" applyAlignment="1">
      <alignment horizontal="center" vertical="center"/>
    </xf>
    <xf numFmtId="183" fontId="6" fillId="0" borderId="0" xfId="62" applyNumberFormat="1" applyFont="1" applyBorder="1" applyAlignment="1">
      <alignment horizontal="center" vertical="center" wrapText="1"/>
      <protection/>
    </xf>
    <xf numFmtId="0" fontId="1" fillId="0" borderId="0" xfId="62" applyFont="1" applyBorder="1" applyAlignment="1">
      <alignment horizontal="left" vertical="center" wrapText="1"/>
      <protection/>
    </xf>
    <xf numFmtId="0" fontId="1" fillId="0" borderId="0" xfId="62" applyBorder="1" applyAlignment="1">
      <alignment horizontal="left" vertical="center" wrapText="1"/>
      <protection/>
    </xf>
    <xf numFmtId="0" fontId="6" fillId="0" borderId="0" xfId="62" applyFont="1" applyBorder="1" applyAlignment="1">
      <alignment horizontal="center" vertical="center" wrapText="1"/>
      <protection/>
    </xf>
    <xf numFmtId="0" fontId="6" fillId="33" borderId="0" xfId="62" applyFont="1" applyFill="1" applyBorder="1" applyAlignment="1">
      <alignment horizontal="center" vertical="center" wrapText="1"/>
      <protection/>
    </xf>
    <xf numFmtId="0" fontId="60" fillId="0" borderId="11" xfId="62" applyFont="1" applyBorder="1" applyAlignment="1">
      <alignment vertical="center" wrapText="1"/>
      <protection/>
    </xf>
    <xf numFmtId="44" fontId="14" fillId="35" borderId="11" xfId="81" applyFont="1" applyFill="1" applyBorder="1" applyAlignment="1">
      <alignment horizontal="center" vertical="center" wrapText="1"/>
    </xf>
    <xf numFmtId="0" fontId="94" fillId="0" borderId="11" xfId="0" applyFont="1" applyBorder="1" applyAlignment="1">
      <alignment horizontal="left" vertical="center" wrapText="1"/>
    </xf>
    <xf numFmtId="49" fontId="14" fillId="0" borderId="11" xfId="65" applyNumberFormat="1" applyFont="1" applyFill="1" applyBorder="1" applyAlignment="1">
      <alignment horizontal="left" vertical="center" wrapText="1"/>
      <protection/>
    </xf>
    <xf numFmtId="0" fontId="12" fillId="0" borderId="23" xfId="58" applyFont="1" applyBorder="1" applyAlignment="1" quotePrefix="1">
      <alignment horizontal="center" vertical="center" wrapText="1"/>
      <protection/>
    </xf>
    <xf numFmtId="0" fontId="15" fillId="0" borderId="24" xfId="41" applyFont="1" applyBorder="1" applyAlignment="1">
      <alignment horizontal="center" vertical="center"/>
    </xf>
    <xf numFmtId="0" fontId="1" fillId="0" borderId="24" xfId="0" applyFont="1" applyFill="1" applyBorder="1" applyAlignment="1">
      <alignment horizontal="left" vertical="center" wrapText="1"/>
    </xf>
    <xf numFmtId="0" fontId="14" fillId="0" borderId="25" xfId="0" applyFont="1" applyBorder="1" applyAlignment="1">
      <alignment horizontal="left" vertical="center" wrapText="1"/>
    </xf>
    <xf numFmtId="0" fontId="12" fillId="0" borderId="16" xfId="55" applyFont="1" applyBorder="1" applyAlignment="1" quotePrefix="1">
      <alignment horizontal="center" vertical="center" wrapText="1"/>
      <protection/>
    </xf>
    <xf numFmtId="0" fontId="12" fillId="0" borderId="24" xfId="63" applyFont="1" applyFill="1" applyBorder="1" applyAlignment="1" quotePrefix="1">
      <alignment horizontal="center" vertical="center" wrapText="1"/>
      <protection/>
    </xf>
    <xf numFmtId="0" fontId="12" fillId="0" borderId="26" xfId="61" applyFont="1" applyBorder="1" applyAlignment="1" quotePrefix="1">
      <alignment horizontal="center" vertical="center" wrapText="1"/>
      <protection/>
    </xf>
    <xf numFmtId="0" fontId="12" fillId="0" borderId="24" xfId="57" applyFont="1" applyBorder="1" applyAlignment="1" quotePrefix="1">
      <alignment horizontal="center" vertical="center" wrapText="1"/>
      <protection/>
    </xf>
    <xf numFmtId="0" fontId="95" fillId="0" borderId="19" xfId="65" applyNumberFormat="1" applyFont="1" applyFill="1" applyBorder="1" applyAlignment="1">
      <alignment horizontal="left" vertical="center" wrapText="1"/>
      <protection/>
    </xf>
    <xf numFmtId="2" fontId="96" fillId="36" borderId="11" xfId="41" applyNumberFormat="1" applyFont="1" applyFill="1" applyBorder="1" applyAlignment="1">
      <alignment horizontal="left" vertical="center" wrapText="1"/>
    </xf>
    <xf numFmtId="0" fontId="95" fillId="0" borderId="19" xfId="0" applyFont="1" applyBorder="1" applyAlignment="1">
      <alignment horizontal="left" vertical="center" wrapText="1"/>
    </xf>
    <xf numFmtId="0" fontId="95" fillId="0" borderId="20" xfId="65" applyNumberFormat="1" applyFont="1" applyFill="1" applyBorder="1" applyAlignment="1">
      <alignment horizontal="center" vertical="center" wrapText="1"/>
      <protection/>
    </xf>
    <xf numFmtId="2" fontId="15" fillId="0" borderId="11" xfId="0" applyNumberFormat="1" applyFont="1" applyBorder="1" applyAlignment="1">
      <alignment horizontal="left" vertical="center" wrapText="1"/>
    </xf>
    <xf numFmtId="0" fontId="14" fillId="0" borderId="20" xfId="0" applyFont="1" applyBorder="1" applyAlignment="1">
      <alignment horizontal="center" vertical="center" wrapText="1"/>
    </xf>
    <xf numFmtId="0" fontId="1" fillId="0" borderId="20" xfId="0" applyFont="1" applyBorder="1" applyAlignment="1">
      <alignment horizontal="center" vertical="center"/>
    </xf>
    <xf numFmtId="0" fontId="1" fillId="38" borderId="20" xfId="0" applyFont="1" applyFill="1" applyBorder="1" applyAlignment="1">
      <alignment horizontal="center" vertical="center"/>
    </xf>
    <xf numFmtId="44" fontId="14" fillId="39" borderId="20" xfId="0" applyNumberFormat="1" applyFont="1" applyFill="1" applyBorder="1" applyAlignment="1">
      <alignment horizontal="center" vertical="center" wrapText="1"/>
    </xf>
    <xf numFmtId="2" fontId="1" fillId="39" borderId="20" xfId="0" applyNumberFormat="1" applyFont="1" applyFill="1" applyBorder="1" applyAlignment="1">
      <alignment horizontal="center" vertical="center"/>
    </xf>
    <xf numFmtId="0" fontId="12" fillId="38" borderId="20" xfId="0" applyFont="1" applyFill="1" applyBorder="1" applyAlignment="1">
      <alignment horizontal="center" vertical="center" wrapText="1"/>
    </xf>
    <xf numFmtId="1" fontId="1" fillId="35" borderId="11" xfId="61" applyNumberFormat="1" applyFont="1" applyFill="1" applyBorder="1" applyAlignment="1">
      <alignment horizontal="center" vertical="center"/>
      <protection/>
    </xf>
    <xf numFmtId="8" fontId="14" fillId="35" borderId="11" xfId="81" applyNumberFormat="1" applyFont="1" applyFill="1" applyBorder="1" applyAlignment="1">
      <alignment horizontal="center" vertical="center" wrapText="1"/>
    </xf>
    <xf numFmtId="44" fontId="12" fillId="35" borderId="11" xfId="79" applyFont="1" applyFill="1" applyBorder="1" applyAlignment="1" quotePrefix="1">
      <alignment horizontal="center" vertical="center" wrapText="1"/>
    </xf>
    <xf numFmtId="44" fontId="12" fillId="34" borderId="11" xfId="79" applyFont="1" applyFill="1" applyBorder="1" applyAlignment="1" quotePrefix="1">
      <alignment horizontal="center" vertical="center" wrapText="1"/>
    </xf>
    <xf numFmtId="0" fontId="56" fillId="0" borderId="0" xfId="61" applyFont="1" applyAlignment="1">
      <alignment vertical="center"/>
      <protection/>
    </xf>
    <xf numFmtId="0" fontId="60" fillId="0" borderId="11" xfId="61" applyFont="1" applyBorder="1" applyAlignment="1">
      <alignment horizontal="center" vertical="center" wrapText="1"/>
      <protection/>
    </xf>
    <xf numFmtId="0" fontId="60" fillId="0" borderId="11" xfId="61" applyFont="1" applyFill="1" applyBorder="1" applyAlignment="1">
      <alignment horizontal="center" vertical="center" wrapText="1"/>
      <protection/>
    </xf>
    <xf numFmtId="2" fontId="62" fillId="0" borderId="11" xfId="0" applyNumberFormat="1" applyFont="1" applyFill="1" applyBorder="1" applyAlignment="1">
      <alignment horizontal="center" vertical="center" wrapText="1"/>
    </xf>
    <xf numFmtId="0" fontId="56" fillId="0" borderId="0" xfId="61" applyFont="1" applyBorder="1" applyAlignment="1">
      <alignment vertical="center"/>
      <protection/>
    </xf>
    <xf numFmtId="0" fontId="63" fillId="0" borderId="15" xfId="57" applyFont="1" applyBorder="1" applyAlignment="1" quotePrefix="1">
      <alignment horizontal="center" vertical="center" wrapText="1"/>
      <protection/>
    </xf>
    <xf numFmtId="0" fontId="63" fillId="0" borderId="16" xfId="55" applyFont="1" applyBorder="1" applyAlignment="1" quotePrefix="1">
      <alignment horizontal="center" vertical="center" wrapText="1"/>
      <protection/>
    </xf>
    <xf numFmtId="0" fontId="63" fillId="0" borderId="24" xfId="63" applyFont="1" applyFill="1" applyBorder="1" applyAlignment="1" quotePrefix="1">
      <alignment horizontal="center" vertical="center" wrapText="1"/>
      <protection/>
    </xf>
    <xf numFmtId="0" fontId="63" fillId="0" borderId="26" xfId="61" applyFont="1" applyBorder="1" applyAlignment="1" quotePrefix="1">
      <alignment horizontal="center" vertical="center" wrapText="1"/>
      <protection/>
    </xf>
    <xf numFmtId="0" fontId="63" fillId="0" borderId="15" xfId="61" applyFont="1" applyBorder="1" applyAlignment="1" quotePrefix="1">
      <alignment horizontal="center" vertical="center" wrapText="1"/>
      <protection/>
    </xf>
    <xf numFmtId="0" fontId="63" fillId="0" borderId="16" xfId="61" applyFont="1" applyBorder="1" applyAlignment="1" quotePrefix="1">
      <alignment horizontal="center" vertical="center" wrapText="1"/>
      <protection/>
    </xf>
    <xf numFmtId="0" fontId="63" fillId="0" borderId="24" xfId="57" applyFont="1" applyBorder="1" applyAlignment="1" quotePrefix="1">
      <alignment horizontal="center" vertical="center" wrapText="1"/>
      <protection/>
    </xf>
    <xf numFmtId="0" fontId="64" fillId="0" borderId="0" xfId="0" applyFont="1" applyAlignment="1">
      <alignment/>
    </xf>
    <xf numFmtId="0" fontId="64" fillId="0" borderId="11" xfId="57" applyFont="1" applyBorder="1" applyAlignment="1" quotePrefix="1">
      <alignment horizontal="center" vertical="center" wrapText="1"/>
      <protection/>
    </xf>
    <xf numFmtId="0" fontId="64" fillId="0" borderId="11" xfId="55" applyFont="1" applyBorder="1" applyAlignment="1" quotePrefix="1">
      <alignment horizontal="center" vertical="center" wrapText="1"/>
      <protection/>
    </xf>
    <xf numFmtId="0" fontId="56" fillId="4" borderId="11" xfId="61" applyFont="1" applyFill="1" applyBorder="1" applyAlignment="1">
      <alignment horizontal="center" vertical="center"/>
      <protection/>
    </xf>
    <xf numFmtId="44" fontId="57" fillId="35" borderId="11" xfId="79" applyFont="1" applyFill="1" applyBorder="1" applyAlignment="1">
      <alignment horizontal="center" vertical="center" wrapText="1"/>
    </xf>
    <xf numFmtId="44" fontId="56" fillId="4" borderId="11" xfId="79" applyNumberFormat="1" applyFont="1" applyFill="1" applyBorder="1" applyAlignment="1">
      <alignment horizontal="center" vertical="center"/>
    </xf>
    <xf numFmtId="44" fontId="56" fillId="4" borderId="11" xfId="79" applyNumberFormat="1" applyFont="1" applyFill="1" applyBorder="1" applyAlignment="1">
      <alignment horizontal="right" vertical="center"/>
    </xf>
    <xf numFmtId="0" fontId="64" fillId="34" borderId="11" xfId="57" applyFont="1" applyFill="1" applyBorder="1" applyAlignment="1" quotePrefix="1">
      <alignment horizontal="center" vertical="center" wrapText="1"/>
      <protection/>
    </xf>
    <xf numFmtId="0" fontId="57" fillId="0" borderId="11" xfId="65" applyNumberFormat="1" applyFont="1" applyFill="1" applyBorder="1" applyAlignment="1">
      <alignment horizontal="center" vertical="center" wrapText="1"/>
      <protection/>
    </xf>
    <xf numFmtId="0" fontId="56" fillId="0" borderId="11" xfId="61" applyFont="1" applyBorder="1" applyAlignment="1">
      <alignment horizontal="center" vertical="center"/>
      <protection/>
    </xf>
    <xf numFmtId="0" fontId="56" fillId="0" borderId="0" xfId="60" applyFont="1" applyBorder="1" applyAlignment="1">
      <alignment horizontal="left" vertical="center" wrapText="1"/>
      <protection/>
    </xf>
    <xf numFmtId="0" fontId="56" fillId="0" borderId="0" xfId="0" applyNumberFormat="1" applyFont="1" applyBorder="1" applyAlignment="1">
      <alignment horizontal="center" vertical="center"/>
    </xf>
    <xf numFmtId="0" fontId="56" fillId="0" borderId="0" xfId="0" applyFont="1" applyBorder="1" applyAlignment="1">
      <alignment horizontal="center" vertical="center"/>
    </xf>
    <xf numFmtId="0" fontId="65" fillId="32" borderId="0" xfId="59" applyFont="1" applyFill="1" applyBorder="1" applyAlignment="1">
      <alignment vertical="center"/>
      <protection/>
    </xf>
    <xf numFmtId="44" fontId="60" fillId="32" borderId="17" xfId="59" applyNumberFormat="1" applyFont="1" applyFill="1" applyBorder="1" applyAlignment="1">
      <alignment vertical="center"/>
      <protection/>
    </xf>
    <xf numFmtId="0" fontId="56" fillId="0" borderId="0" xfId="0" applyFont="1" applyBorder="1" applyAlignment="1">
      <alignment/>
    </xf>
    <xf numFmtId="0" fontId="56" fillId="0" borderId="0" xfId="61" applyFont="1" applyAlignment="1">
      <alignment horizontal="center" vertical="center"/>
      <protection/>
    </xf>
    <xf numFmtId="0" fontId="62" fillId="0" borderId="0" xfId="61" applyFont="1" applyBorder="1" applyAlignment="1">
      <alignment horizontal="center" vertical="center" wrapText="1"/>
      <protection/>
    </xf>
    <xf numFmtId="0" fontId="56" fillId="0" borderId="0" xfId="61" applyFont="1" applyBorder="1" applyAlignment="1">
      <alignment horizontal="center" vertical="center"/>
      <protection/>
    </xf>
    <xf numFmtId="0" fontId="60" fillId="0" borderId="0" xfId="61" applyFont="1" applyBorder="1" applyAlignment="1">
      <alignment horizontal="left" vertical="center"/>
      <protection/>
    </xf>
    <xf numFmtId="0" fontId="56" fillId="0" borderId="0" xfId="61" applyFont="1" applyBorder="1" applyAlignment="1">
      <alignment horizontal="left" vertical="center"/>
      <protection/>
    </xf>
    <xf numFmtId="0" fontId="65" fillId="0" borderId="0" xfId="61" applyFont="1" applyAlignment="1">
      <alignment horizontal="center" vertical="center"/>
      <protection/>
    </xf>
    <xf numFmtId="0" fontId="56" fillId="0" borderId="0" xfId="61" applyFont="1" applyFill="1" applyBorder="1" applyAlignment="1">
      <alignment horizontal="left" vertical="center"/>
      <protection/>
    </xf>
    <xf numFmtId="0" fontId="56" fillId="0" borderId="0" xfId="60" applyFont="1" applyAlignment="1">
      <alignment wrapText="1"/>
      <protection/>
    </xf>
    <xf numFmtId="0" fontId="56" fillId="0" borderId="0" xfId="0" applyFont="1" applyAlignment="1">
      <alignment/>
    </xf>
    <xf numFmtId="0" fontId="60" fillId="0" borderId="0" xfId="0" applyFont="1" applyAlignment="1">
      <alignment/>
    </xf>
    <xf numFmtId="0" fontId="56" fillId="0" borderId="11" xfId="57" applyFont="1" applyBorder="1" applyAlignment="1" quotePrefix="1">
      <alignment horizontal="center" vertical="center" wrapText="1"/>
      <protection/>
    </xf>
    <xf numFmtId="0" fontId="56" fillId="0" borderId="11" xfId="65" applyNumberFormat="1" applyFont="1" applyFill="1" applyBorder="1" applyAlignment="1">
      <alignment horizontal="center" vertical="center" wrapText="1"/>
      <protection/>
    </xf>
    <xf numFmtId="44" fontId="1" fillId="4" borderId="24" xfId="79" applyNumberFormat="1" applyFont="1" applyFill="1" applyBorder="1" applyAlignment="1">
      <alignment horizontal="center" vertical="center"/>
    </xf>
    <xf numFmtId="0" fontId="20" fillId="32" borderId="0" xfId="71" applyNumberFormat="1" applyFont="1" applyFill="1" applyBorder="1" applyAlignment="1">
      <alignment vertical="center"/>
    </xf>
    <xf numFmtId="0" fontId="20" fillId="32" borderId="15" xfId="71" applyNumberFormat="1" applyFont="1" applyFill="1" applyBorder="1" applyAlignment="1">
      <alignment horizontal="left" vertical="center" wrapText="1"/>
    </xf>
    <xf numFmtId="49" fontId="20" fillId="33" borderId="15" xfId="71" applyNumberFormat="1" applyFont="1" applyFill="1" applyBorder="1" applyAlignment="1">
      <alignment horizontal="justify" vertical="center" wrapText="1"/>
    </xf>
    <xf numFmtId="3" fontId="20" fillId="33" borderId="15" xfId="71" applyNumberFormat="1" applyFont="1" applyFill="1" applyBorder="1" applyAlignment="1">
      <alignment horizontal="center" vertical="center" wrapText="1"/>
    </xf>
    <xf numFmtId="49" fontId="20" fillId="33" borderId="15" xfId="71" applyNumberFormat="1" applyFont="1" applyFill="1" applyBorder="1" applyAlignment="1">
      <alignment horizontal="center" vertical="center"/>
    </xf>
    <xf numFmtId="44" fontId="14" fillId="35" borderId="24" xfId="79" applyFont="1" applyFill="1" applyBorder="1" applyAlignment="1">
      <alignment horizontal="center" vertical="center" wrapText="1"/>
    </xf>
    <xf numFmtId="0" fontId="20" fillId="32" borderId="0" xfId="71" applyNumberFormat="1" applyFont="1" applyFill="1" applyBorder="1" applyAlignment="1">
      <alignment horizontal="left" vertical="center" wrapText="1"/>
    </xf>
    <xf numFmtId="0" fontId="20" fillId="32" borderId="0" xfId="71" applyNumberFormat="1" applyFont="1" applyFill="1" applyBorder="1" applyAlignment="1">
      <alignment horizontal="center" vertical="center"/>
    </xf>
    <xf numFmtId="0" fontId="22" fillId="32" borderId="0" xfId="71" applyNumberFormat="1" applyFont="1" applyFill="1" applyBorder="1" applyAlignment="1">
      <alignment vertical="center"/>
    </xf>
    <xf numFmtId="0" fontId="19" fillId="0" borderId="0" xfId="71" applyNumberFormat="1" applyFont="1" applyBorder="1" applyAlignment="1">
      <alignment/>
    </xf>
    <xf numFmtId="0" fontId="20" fillId="32" borderId="11" xfId="71" applyNumberFormat="1" applyFont="1" applyFill="1" applyBorder="1" applyAlignment="1">
      <alignment horizontal="left" vertical="center" wrapText="1"/>
    </xf>
    <xf numFmtId="49" fontId="20" fillId="33" borderId="11" xfId="71" applyNumberFormat="1" applyFont="1" applyFill="1" applyBorder="1" applyAlignment="1">
      <alignment horizontal="justify" vertical="center" wrapText="1"/>
    </xf>
    <xf numFmtId="3" fontId="20" fillId="33" borderId="11" xfId="71" applyNumberFormat="1" applyFont="1" applyFill="1" applyBorder="1" applyAlignment="1">
      <alignment horizontal="center" vertical="center" wrapText="1"/>
    </xf>
    <xf numFmtId="49" fontId="20" fillId="33" borderId="11" xfId="71" applyNumberFormat="1" applyFont="1" applyFill="1" applyBorder="1" applyAlignment="1">
      <alignment horizontal="center" vertical="center"/>
    </xf>
    <xf numFmtId="0" fontId="84" fillId="0" borderId="0" xfId="70">
      <alignment/>
      <protection/>
    </xf>
    <xf numFmtId="2" fontId="5" fillId="0" borderId="11" xfId="70" applyNumberFormat="1" applyFont="1" applyFill="1" applyBorder="1" applyAlignment="1">
      <alignment horizontal="center" vertical="center" wrapText="1"/>
      <protection/>
    </xf>
    <xf numFmtId="0" fontId="14" fillId="0" borderId="19" xfId="70" applyFont="1" applyBorder="1" applyAlignment="1">
      <alignment horizontal="left" vertical="center" wrapText="1"/>
      <protection/>
    </xf>
    <xf numFmtId="0" fontId="64" fillId="0" borderId="11" xfId="52" applyFont="1" applyBorder="1" applyAlignment="1">
      <alignment horizontal="center" vertical="center" wrapText="1"/>
      <protection/>
    </xf>
    <xf numFmtId="44" fontId="14" fillId="35" borderId="11" xfId="78" applyFont="1" applyFill="1" applyBorder="1" applyAlignment="1">
      <alignment horizontal="center" vertical="center" wrapText="1"/>
    </xf>
    <xf numFmtId="44" fontId="1" fillId="4" borderId="11" xfId="78" applyNumberFormat="1" applyFont="1" applyFill="1" applyBorder="1" applyAlignment="1">
      <alignment horizontal="center" vertical="center"/>
    </xf>
    <xf numFmtId="44" fontId="1" fillId="4" borderId="11" xfId="78" applyNumberFormat="1" applyFont="1" applyFill="1" applyBorder="1" applyAlignment="1">
      <alignment horizontal="right" vertical="center"/>
    </xf>
    <xf numFmtId="1" fontId="1" fillId="35" borderId="11" xfId="62" applyNumberFormat="1" applyFont="1" applyFill="1" applyBorder="1" applyAlignment="1">
      <alignment horizontal="center" vertical="center"/>
      <protection/>
    </xf>
    <xf numFmtId="1" fontId="1" fillId="4" borderId="11" xfId="78" applyNumberFormat="1" applyFont="1" applyFill="1" applyBorder="1" applyAlignment="1">
      <alignment horizontal="center" vertical="center"/>
    </xf>
    <xf numFmtId="0" fontId="14" fillId="0" borderId="11" xfId="70" applyFont="1" applyBorder="1" applyAlignment="1">
      <alignment horizontal="left" vertical="center" wrapText="1"/>
      <protection/>
    </xf>
    <xf numFmtId="1" fontId="14" fillId="0" borderId="11" xfId="65" applyNumberFormat="1" applyFont="1" applyFill="1" applyBorder="1" applyAlignment="1">
      <alignment horizontal="center" vertical="center" wrapText="1"/>
      <protection/>
    </xf>
    <xf numFmtId="1" fontId="1" fillId="4" borderId="11" xfId="81" applyNumberFormat="1" applyFont="1" applyFill="1" applyBorder="1" applyAlignment="1">
      <alignment horizontal="center" vertical="center"/>
    </xf>
    <xf numFmtId="0" fontId="1" fillId="0" borderId="24" xfId="61" applyFont="1" applyBorder="1" applyAlignment="1">
      <alignment horizontal="center" vertical="center"/>
      <protection/>
    </xf>
    <xf numFmtId="0" fontId="1" fillId="4" borderId="24" xfId="61" applyFont="1" applyFill="1" applyBorder="1" applyAlignment="1">
      <alignment horizontal="center" vertical="center"/>
      <protection/>
    </xf>
    <xf numFmtId="44" fontId="1" fillId="4" borderId="24" xfId="79" applyNumberFormat="1" applyFont="1" applyFill="1" applyBorder="1" applyAlignment="1">
      <alignment horizontal="right" vertical="center"/>
    </xf>
    <xf numFmtId="1" fontId="1" fillId="35" borderId="24" xfId="61" applyNumberFormat="1" applyFont="1" applyFill="1" applyBorder="1" applyAlignment="1">
      <alignment horizontal="center" vertical="center"/>
      <protection/>
    </xf>
    <xf numFmtId="0" fontId="12" fillId="34" borderId="24" xfId="57" applyFont="1" applyFill="1" applyBorder="1" applyAlignment="1" quotePrefix="1">
      <alignment horizontal="center" vertical="center" wrapText="1"/>
      <protection/>
    </xf>
    <xf numFmtId="0" fontId="60" fillId="0" borderId="11" xfId="62" applyFont="1" applyBorder="1" applyAlignment="1">
      <alignment horizontal="center" vertical="center" wrapText="1"/>
      <protection/>
    </xf>
    <xf numFmtId="0" fontId="93" fillId="33" borderId="11" xfId="0" applyFont="1" applyFill="1" applyBorder="1" applyAlignment="1">
      <alignment horizontal="left" vertical="center" wrapText="1"/>
    </xf>
    <xf numFmtId="0" fontId="11" fillId="0" borderId="11" xfId="57" applyFont="1" applyBorder="1" applyAlignment="1">
      <alignment horizontal="left" vertical="center" wrapText="1"/>
      <protection/>
    </xf>
    <xf numFmtId="2" fontId="31" fillId="0" borderId="11" xfId="41" applyNumberFormat="1" applyFont="1" applyBorder="1" applyAlignment="1">
      <alignment horizontal="left" vertical="center" wrapText="1"/>
    </xf>
    <xf numFmtId="49" fontId="20" fillId="33" borderId="15" xfId="71" applyNumberFormat="1" applyFont="1" applyFill="1" applyBorder="1" applyAlignment="1">
      <alignment horizontal="left" vertical="center" wrapText="1"/>
    </xf>
    <xf numFmtId="194" fontId="23" fillId="32" borderId="23" xfId="71" applyNumberFormat="1" applyFont="1" applyFill="1" applyBorder="1" applyAlignment="1">
      <alignment vertical="center"/>
    </xf>
    <xf numFmtId="0" fontId="22" fillId="32" borderId="27" xfId="71" applyNumberFormat="1" applyFont="1" applyFill="1" applyBorder="1" applyAlignment="1">
      <alignment vertical="center"/>
    </xf>
    <xf numFmtId="194" fontId="23" fillId="32" borderId="17" xfId="71" applyNumberFormat="1" applyFont="1" applyFill="1" applyBorder="1" applyAlignment="1">
      <alignment vertical="center"/>
    </xf>
    <xf numFmtId="49" fontId="20" fillId="33" borderId="11" xfId="71" applyNumberFormat="1" applyFont="1" applyFill="1" applyBorder="1" applyAlignment="1">
      <alignment horizontal="left" vertical="center" wrapText="1"/>
    </xf>
    <xf numFmtId="0" fontId="19" fillId="0" borderId="11" xfId="71" applyNumberFormat="1" applyFont="1" applyBorder="1" applyAlignment="1">
      <alignment/>
    </xf>
    <xf numFmtId="194" fontId="23" fillId="32" borderId="28" xfId="71" applyNumberFormat="1" applyFont="1" applyFill="1" applyBorder="1" applyAlignment="1">
      <alignment vertical="center"/>
    </xf>
    <xf numFmtId="184" fontId="1" fillId="4" borderId="11" xfId="78" applyNumberFormat="1" applyFont="1" applyFill="1" applyBorder="1" applyAlignment="1">
      <alignment horizontal="right" vertical="center"/>
    </xf>
    <xf numFmtId="184" fontId="1" fillId="4" borderId="11" xfId="78" applyNumberFormat="1" applyFont="1" applyFill="1" applyBorder="1" applyAlignment="1">
      <alignment horizontal="center" vertical="center"/>
    </xf>
    <xf numFmtId="0" fontId="12" fillId="0" borderId="15" xfId="58" applyFont="1" applyBorder="1" applyAlignment="1" quotePrefix="1">
      <alignment horizontal="center" vertical="center" wrapText="1"/>
      <protection/>
    </xf>
    <xf numFmtId="0" fontId="12" fillId="0" borderId="16" xfId="56" applyFont="1" applyBorder="1" applyAlignment="1" quotePrefix="1">
      <alignment horizontal="center" vertical="center" wrapText="1"/>
      <protection/>
    </xf>
    <xf numFmtId="0" fontId="12" fillId="0" borderId="24" xfId="64" applyFont="1" applyFill="1" applyBorder="1" applyAlignment="1" quotePrefix="1">
      <alignment horizontal="center" vertical="center" wrapText="1"/>
      <protection/>
    </xf>
    <xf numFmtId="0" fontId="12" fillId="0" borderId="26" xfId="62" applyFont="1" applyBorder="1" applyAlignment="1" quotePrefix="1">
      <alignment horizontal="center" vertical="center" wrapText="1"/>
      <protection/>
    </xf>
    <xf numFmtId="0" fontId="12" fillId="0" borderId="24" xfId="58" applyFont="1" applyBorder="1" applyAlignment="1" quotePrefix="1">
      <alignment horizontal="center" vertical="center" wrapText="1"/>
      <protection/>
    </xf>
    <xf numFmtId="44" fontId="1" fillId="4" borderId="11" xfId="79" applyNumberFormat="1" applyFont="1" applyFill="1" applyBorder="1" applyAlignment="1">
      <alignment horizontal="center" vertical="center"/>
    </xf>
    <xf numFmtId="0" fontId="0" fillId="0" borderId="0" xfId="0" applyAlignment="1">
      <alignment wrapText="1"/>
    </xf>
    <xf numFmtId="2" fontId="11" fillId="0" borderId="11" xfId="41" applyNumberFormat="1" applyFont="1" applyBorder="1" applyAlignment="1">
      <alignment horizontal="left" vertical="center" wrapText="1"/>
    </xf>
    <xf numFmtId="0" fontId="1" fillId="4" borderId="11" xfId="61" applyFont="1" applyFill="1" applyBorder="1" applyAlignment="1">
      <alignment horizontal="center" vertical="center"/>
      <protection/>
    </xf>
    <xf numFmtId="2" fontId="18" fillId="0" borderId="11" xfId="41" applyNumberFormat="1" applyFont="1" applyBorder="1" applyAlignment="1">
      <alignment vertical="center" wrapText="1"/>
    </xf>
    <xf numFmtId="0" fontId="27" fillId="0" borderId="11" xfId="0" applyFont="1" applyFill="1" applyBorder="1" applyAlignment="1">
      <alignment horizontal="left" vertical="center" wrapText="1"/>
    </xf>
    <xf numFmtId="0" fontId="27" fillId="0" borderId="11" xfId="0" applyFont="1" applyBorder="1" applyAlignment="1">
      <alignment horizontal="left" vertical="center" wrapText="1"/>
    </xf>
    <xf numFmtId="0" fontId="27" fillId="0" borderId="11" xfId="62" applyFont="1" applyBorder="1" applyAlignment="1">
      <alignment horizontal="left" vertical="center" wrapText="1"/>
      <protection/>
    </xf>
    <xf numFmtId="183" fontId="66" fillId="0" borderId="11" xfId="62" applyNumberFormat="1" applyFont="1" applyBorder="1" applyAlignment="1">
      <alignment horizontal="center" vertical="center" wrapText="1"/>
      <protection/>
    </xf>
    <xf numFmtId="183" fontId="32" fillId="0" borderId="11" xfId="62" applyNumberFormat="1" applyFont="1" applyBorder="1" applyAlignment="1">
      <alignment horizontal="center" vertical="center" wrapText="1"/>
      <protection/>
    </xf>
    <xf numFmtId="0" fontId="66" fillId="0" borderId="11" xfId="62" applyFont="1" applyBorder="1" applyAlignment="1">
      <alignment horizontal="center" vertical="center" wrapText="1"/>
      <protection/>
    </xf>
    <xf numFmtId="0" fontId="27" fillId="0" borderId="11" xfId="62" applyFont="1" applyBorder="1" applyAlignment="1">
      <alignment horizontal="center" vertical="center" wrapText="1"/>
      <protection/>
    </xf>
    <xf numFmtId="2" fontId="15" fillId="0" borderId="11" xfId="41" applyNumberFormat="1" applyFont="1" applyBorder="1" applyAlignment="1">
      <alignment horizontal="left" vertical="top" wrapText="1"/>
    </xf>
    <xf numFmtId="0" fontId="14" fillId="0" borderId="24" xfId="0" applyFont="1" applyBorder="1" applyAlignment="1">
      <alignment horizontal="left" vertical="center" wrapText="1"/>
    </xf>
    <xf numFmtId="2" fontId="17" fillId="0" borderId="29" xfId="41" applyNumberFormat="1" applyFont="1" applyBorder="1" applyAlignment="1">
      <alignment horizontal="left" vertical="center" wrapText="1"/>
    </xf>
    <xf numFmtId="1" fontId="17" fillId="0" borderId="29" xfId="41" applyNumberFormat="1" applyFont="1" applyBorder="1" applyAlignment="1">
      <alignment horizontal="center" vertical="center" wrapText="1"/>
    </xf>
    <xf numFmtId="0" fontId="1" fillId="0" borderId="24" xfId="61" applyFont="1" applyBorder="1" applyAlignment="1">
      <alignment horizontal="center" vertical="center"/>
      <protection/>
    </xf>
    <xf numFmtId="1" fontId="17" fillId="0" borderId="11" xfId="41" applyNumberFormat="1" applyFont="1" applyBorder="1" applyAlignment="1">
      <alignment horizontal="center" vertical="center" wrapText="1"/>
    </xf>
    <xf numFmtId="0" fontId="12" fillId="0" borderId="24" xfId="61" applyFont="1" applyBorder="1" applyAlignment="1" quotePrefix="1">
      <alignment horizontal="center" vertical="center" wrapText="1"/>
      <protection/>
    </xf>
    <xf numFmtId="184" fontId="3" fillId="32" borderId="17" xfId="59" applyNumberFormat="1" applyFont="1" applyFill="1" applyBorder="1" applyAlignment="1">
      <alignment vertical="center"/>
      <protection/>
    </xf>
    <xf numFmtId="0" fontId="96" fillId="0" borderId="11" xfId="41" applyNumberFormat="1" applyFont="1" applyBorder="1" applyAlignment="1">
      <alignment horizontal="left" vertical="center" wrapText="1"/>
    </xf>
    <xf numFmtId="1" fontId="96" fillId="36" borderId="11" xfId="41" applyNumberFormat="1" applyFont="1" applyFill="1" applyBorder="1" applyAlignment="1">
      <alignment horizontal="center" vertical="center" wrapText="1"/>
    </xf>
    <xf numFmtId="0" fontId="1" fillId="34" borderId="11" xfId="61" applyFont="1" applyFill="1" applyBorder="1" applyAlignment="1">
      <alignment horizontal="center" vertical="center"/>
      <protection/>
    </xf>
    <xf numFmtId="0" fontId="0" fillId="0" borderId="11" xfId="70" applyFont="1" applyBorder="1" applyAlignment="1">
      <alignment horizontal="left" vertical="center" wrapText="1"/>
      <protection/>
    </xf>
    <xf numFmtId="0" fontId="0" fillId="0" borderId="11" xfId="70" applyFont="1" applyBorder="1" applyAlignment="1">
      <alignment vertical="top" wrapText="1"/>
      <protection/>
    </xf>
    <xf numFmtId="0" fontId="92" fillId="0" borderId="11" xfId="0" applyFont="1" applyFill="1" applyBorder="1" applyAlignment="1">
      <alignment horizontal="center" vertical="top" wrapText="1"/>
    </xf>
    <xf numFmtId="44" fontId="1" fillId="0" borderId="0" xfId="61" applyNumberFormat="1" applyAlignment="1">
      <alignment horizontal="center" vertical="center"/>
      <protection/>
    </xf>
    <xf numFmtId="0" fontId="33" fillId="0" borderId="11" xfId="0" applyFont="1" applyBorder="1" applyAlignment="1">
      <alignment vertical="top" wrapText="1"/>
    </xf>
    <xf numFmtId="0" fontId="1" fillId="0" borderId="11" xfId="0" applyFont="1" applyBorder="1" applyAlignment="1">
      <alignment vertical="top" wrapText="1"/>
    </xf>
    <xf numFmtId="0" fontId="11" fillId="0" borderId="11" xfId="0" applyNumberFormat="1" applyFont="1" applyFill="1" applyBorder="1" applyAlignment="1">
      <alignment horizontal="center" vertical="center" wrapText="1"/>
    </xf>
    <xf numFmtId="0" fontId="14" fillId="0" borderId="19" xfId="0" applyFont="1" applyBorder="1" applyAlignment="1">
      <alignment horizontal="center" vertical="center" wrapText="1"/>
    </xf>
    <xf numFmtId="49" fontId="97" fillId="33" borderId="12" xfId="71" applyNumberFormat="1" applyFont="1" applyFill="1" applyBorder="1" applyAlignment="1">
      <alignment horizontal="left" vertical="top" wrapText="1"/>
    </xf>
    <xf numFmtId="49" fontId="97" fillId="33" borderId="15" xfId="71" applyNumberFormat="1" applyFont="1" applyFill="1" applyBorder="1" applyAlignment="1">
      <alignment horizontal="left" vertical="top" wrapText="1"/>
    </xf>
    <xf numFmtId="49" fontId="98" fillId="33" borderId="12" xfId="71" applyNumberFormat="1" applyFont="1" applyFill="1" applyBorder="1" applyAlignment="1">
      <alignment horizontal="justify" vertical="top" wrapText="1"/>
    </xf>
    <xf numFmtId="49" fontId="97" fillId="33" borderId="11" xfId="71" applyNumberFormat="1" applyFont="1" applyFill="1" applyBorder="1" applyAlignment="1">
      <alignment horizontal="justify" vertical="top" wrapText="1"/>
    </xf>
    <xf numFmtId="49" fontId="99" fillId="33" borderId="12" xfId="71" applyNumberFormat="1" applyFont="1" applyFill="1" applyBorder="1" applyAlignment="1">
      <alignment horizontal="left" vertical="top" wrapText="1"/>
    </xf>
    <xf numFmtId="49" fontId="99" fillId="33" borderId="12" xfId="71" applyNumberFormat="1" applyFont="1" applyFill="1" applyBorder="1" applyAlignment="1">
      <alignment horizontal="left" vertical="center" wrapText="1"/>
    </xf>
    <xf numFmtId="0" fontId="35" fillId="0" borderId="0" xfId="0" applyFont="1" applyAlignment="1">
      <alignment horizontal="left" vertical="center" wrapText="1"/>
    </xf>
    <xf numFmtId="49" fontId="99" fillId="33" borderId="11" xfId="71" applyNumberFormat="1" applyFont="1" applyFill="1" applyBorder="1" applyAlignment="1">
      <alignment horizontal="left" vertical="center" wrapText="1"/>
    </xf>
    <xf numFmtId="0" fontId="35" fillId="0" borderId="11" xfId="0" applyFont="1" applyBorder="1" applyAlignment="1">
      <alignment horizontal="left" vertical="center"/>
    </xf>
    <xf numFmtId="44" fontId="11" fillId="4" borderId="11" xfId="79" applyNumberFormat="1" applyFont="1" applyFill="1" applyBorder="1" applyAlignment="1">
      <alignment horizontal="center" vertical="center"/>
    </xf>
    <xf numFmtId="49" fontId="31" fillId="33" borderId="12" xfId="71" applyNumberFormat="1" applyFont="1" applyFill="1" applyBorder="1" applyAlignment="1">
      <alignment horizontal="center" vertical="center" wrapText="1"/>
    </xf>
    <xf numFmtId="0" fontId="0" fillId="0" borderId="11" xfId="0" applyBorder="1" applyAlignment="1">
      <alignment/>
    </xf>
    <xf numFmtId="44" fontId="14" fillId="35" borderId="11" xfId="79" applyNumberFormat="1" applyFont="1" applyFill="1" applyBorder="1" applyAlignment="1">
      <alignment horizontal="center" vertical="center" wrapText="1"/>
    </xf>
    <xf numFmtId="44" fontId="14" fillId="35" borderId="11" xfId="81" applyNumberFormat="1" applyFont="1" applyFill="1" applyBorder="1" applyAlignment="1">
      <alignment horizontal="center" vertical="center" wrapText="1"/>
    </xf>
    <xf numFmtId="1" fontId="1" fillId="35" borderId="11" xfId="69" applyNumberFormat="1" applyFont="1" applyFill="1" applyBorder="1" applyAlignment="1">
      <alignment horizontal="center" vertical="center"/>
    </xf>
    <xf numFmtId="1" fontId="12" fillId="35" borderId="11" xfId="69" applyNumberFormat="1" applyFont="1" applyFill="1" applyBorder="1" applyAlignment="1" quotePrefix="1">
      <alignment horizontal="center" vertical="center" wrapText="1"/>
    </xf>
    <xf numFmtId="1" fontId="56" fillId="35" borderId="11" xfId="69" applyNumberFormat="1" applyFont="1" applyFill="1" applyBorder="1" applyAlignment="1">
      <alignment horizontal="center" vertical="center"/>
    </xf>
    <xf numFmtId="1" fontId="1" fillId="35" borderId="11" xfId="69" applyNumberFormat="1" applyFont="1" applyFill="1" applyBorder="1" applyAlignment="1">
      <alignment horizontal="center" vertical="center"/>
    </xf>
    <xf numFmtId="1" fontId="14" fillId="35" borderId="11" xfId="69" applyNumberFormat="1" applyFont="1" applyFill="1" applyBorder="1" applyAlignment="1">
      <alignment horizontal="center" vertical="center" wrapText="1"/>
    </xf>
    <xf numFmtId="44" fontId="3" fillId="0" borderId="11" xfId="59" applyNumberFormat="1" applyFont="1" applyFill="1" applyBorder="1" applyAlignment="1">
      <alignment vertical="center"/>
      <protection/>
    </xf>
    <xf numFmtId="44" fontId="1" fillId="34" borderId="11" xfId="79" applyNumberFormat="1" applyFont="1" applyFill="1" applyBorder="1" applyAlignment="1">
      <alignment horizontal="right" vertical="center"/>
    </xf>
    <xf numFmtId="44" fontId="3" fillId="34" borderId="11" xfId="59" applyNumberFormat="1" applyFont="1" applyFill="1" applyBorder="1" applyAlignment="1">
      <alignment vertical="center"/>
      <protection/>
    </xf>
    <xf numFmtId="44" fontId="3" fillId="34" borderId="17" xfId="59" applyNumberFormat="1" applyFont="1" applyFill="1" applyBorder="1" applyAlignment="1">
      <alignment vertical="center"/>
      <protection/>
    </xf>
    <xf numFmtId="44" fontId="3" fillId="34" borderId="17" xfId="59" applyNumberFormat="1" applyFont="1" applyFill="1" applyBorder="1" applyAlignment="1">
      <alignment vertical="center"/>
      <protection/>
    </xf>
    <xf numFmtId="184" fontId="1" fillId="0" borderId="11" xfId="78" applyNumberFormat="1" applyFont="1" applyFill="1" applyBorder="1" applyAlignment="1">
      <alignment horizontal="right" vertical="center"/>
    </xf>
    <xf numFmtId="1" fontId="1" fillId="0" borderId="11" xfId="62" applyNumberFormat="1" applyFont="1" applyFill="1" applyBorder="1" applyAlignment="1">
      <alignment horizontal="center" vertical="center"/>
      <protection/>
    </xf>
    <xf numFmtId="0" fontId="12" fillId="0" borderId="11" xfId="58" applyFont="1" applyFill="1" applyBorder="1" applyAlignment="1" quotePrefix="1">
      <alignment horizontal="center" vertical="center" wrapText="1"/>
      <protection/>
    </xf>
    <xf numFmtId="1" fontId="1" fillId="0" borderId="11" xfId="78" applyNumberFormat="1" applyFont="1" applyFill="1" applyBorder="1" applyAlignment="1">
      <alignment horizontal="center" vertical="center"/>
    </xf>
    <xf numFmtId="1" fontId="1" fillId="40" borderId="11" xfId="62" applyNumberFormat="1" applyFont="1" applyFill="1" applyBorder="1" applyAlignment="1">
      <alignment horizontal="center" vertical="center"/>
      <protection/>
    </xf>
    <xf numFmtId="0" fontId="27" fillId="0" borderId="11" xfId="0" applyFont="1" applyBorder="1" applyAlignment="1">
      <alignment horizontal="center" vertical="center" wrapText="1"/>
    </xf>
    <xf numFmtId="0" fontId="27" fillId="34" borderId="19" xfId="62" applyFont="1" applyFill="1" applyBorder="1" applyAlignment="1">
      <alignment horizontal="left" vertical="center" wrapText="1"/>
      <protection/>
    </xf>
    <xf numFmtId="0" fontId="27" fillId="34" borderId="30" xfId="62" applyFont="1" applyFill="1" applyBorder="1" applyAlignment="1">
      <alignment horizontal="left" vertical="center" wrapText="1"/>
      <protection/>
    </xf>
    <xf numFmtId="0" fontId="27" fillId="34" borderId="20" xfId="62" applyFont="1" applyFill="1" applyBorder="1" applyAlignment="1">
      <alignment horizontal="left" vertical="center" wrapText="1"/>
      <protection/>
    </xf>
    <xf numFmtId="0" fontId="100" fillId="0" borderId="11" xfId="65" applyNumberFormat="1" applyFont="1" applyFill="1" applyBorder="1" applyAlignment="1">
      <alignment horizontal="center" vertical="center" wrapText="1"/>
      <protection/>
    </xf>
    <xf numFmtId="0" fontId="101" fillId="0" borderId="11" xfId="61" applyFont="1" applyBorder="1" applyAlignment="1">
      <alignment horizontal="center" vertical="center" wrapText="1"/>
      <protection/>
    </xf>
    <xf numFmtId="0" fontId="101" fillId="0" borderId="11" xfId="61" applyFont="1" applyBorder="1" applyAlignment="1">
      <alignment horizontal="center" vertical="center" wrapText="1"/>
      <protection/>
    </xf>
    <xf numFmtId="0" fontId="101" fillId="0" borderId="11" xfId="62" applyFont="1" applyBorder="1" applyAlignment="1">
      <alignment horizontal="center" vertical="center"/>
      <protection/>
    </xf>
    <xf numFmtId="1" fontId="102" fillId="0" borderId="18" xfId="41" applyNumberFormat="1" applyFont="1" applyBorder="1" applyAlignment="1">
      <alignment horizontal="center" vertical="center" wrapText="1"/>
    </xf>
    <xf numFmtId="2" fontId="102" fillId="0" borderId="18" xfId="41" applyNumberFormat="1" applyFont="1" applyBorder="1" applyAlignment="1">
      <alignment horizontal="left" vertical="center" wrapText="1"/>
    </xf>
    <xf numFmtId="0" fontId="13" fillId="0" borderId="0" xfId="65" applyFont="1" applyAlignment="1">
      <alignment horizontal="left" vertical="center" wrapText="1"/>
      <protection/>
    </xf>
    <xf numFmtId="0" fontId="3" fillId="0" borderId="11" xfId="61" applyFont="1" applyBorder="1" applyAlignment="1">
      <alignment horizontal="center" vertical="center" wrapText="1"/>
      <protection/>
    </xf>
    <xf numFmtId="0" fontId="12" fillId="0" borderId="31" xfId="57" applyFont="1" applyBorder="1" applyAlignment="1" quotePrefix="1">
      <alignment horizontal="center" vertical="center" wrapText="1"/>
      <protection/>
    </xf>
    <xf numFmtId="0" fontId="12" fillId="0" borderId="32" xfId="57" applyFont="1" applyBorder="1" applyAlignment="1">
      <alignment horizontal="center" vertical="center" wrapText="1"/>
      <protection/>
    </xf>
    <xf numFmtId="0" fontId="3" fillId="32" borderId="10" xfId="59" applyFont="1" applyFill="1" applyBorder="1" applyAlignment="1">
      <alignment horizontal="center" vertical="center"/>
      <protection/>
    </xf>
    <xf numFmtId="0" fontId="1" fillId="0" borderId="0" xfId="60" applyAlignment="1">
      <alignment wrapText="1"/>
      <protection/>
    </xf>
    <xf numFmtId="0" fontId="0" fillId="0" borderId="0" xfId="0" applyAlignment="1">
      <alignment/>
    </xf>
    <xf numFmtId="0" fontId="3" fillId="0" borderId="11" xfId="62" applyFont="1" applyBorder="1" applyAlignment="1">
      <alignment horizontal="center" vertical="center" wrapText="1"/>
      <protection/>
    </xf>
    <xf numFmtId="0" fontId="12" fillId="0" borderId="31" xfId="58" applyFont="1" applyBorder="1" applyAlignment="1" quotePrefix="1">
      <alignment horizontal="center" vertical="center" wrapText="1"/>
      <protection/>
    </xf>
    <xf numFmtId="0" fontId="12" fillId="0" borderId="32" xfId="58" applyFont="1" applyBorder="1" applyAlignment="1">
      <alignment horizontal="center" vertical="center" wrapText="1"/>
      <protection/>
    </xf>
    <xf numFmtId="0" fontId="3" fillId="32" borderId="0" xfId="59" applyFont="1" applyFill="1" applyBorder="1" applyAlignment="1">
      <alignment horizontal="center" vertical="center"/>
      <protection/>
    </xf>
    <xf numFmtId="0" fontId="3" fillId="32" borderId="10" xfId="59" applyFont="1" applyFill="1" applyBorder="1" applyAlignment="1">
      <alignment horizontal="center" vertical="center"/>
      <protection/>
    </xf>
    <xf numFmtId="0" fontId="66" fillId="4" borderId="11" xfId="62" applyFont="1" applyFill="1" applyBorder="1" applyAlignment="1">
      <alignment horizontal="left" vertical="center" wrapText="1"/>
      <protection/>
    </xf>
    <xf numFmtId="0" fontId="60" fillId="0" borderId="11" xfId="62" applyFont="1" applyBorder="1" applyAlignment="1">
      <alignment horizontal="center" vertical="center" wrapText="1"/>
      <protection/>
    </xf>
    <xf numFmtId="0" fontId="66" fillId="4" borderId="19" xfId="62" applyFont="1" applyFill="1" applyBorder="1" applyAlignment="1">
      <alignment horizontal="left" vertical="center" wrapText="1"/>
      <protection/>
    </xf>
    <xf numFmtId="0" fontId="66" fillId="4" borderId="30" xfId="62" applyFont="1" applyFill="1" applyBorder="1" applyAlignment="1">
      <alignment horizontal="left" vertical="center" wrapText="1"/>
      <protection/>
    </xf>
    <xf numFmtId="0" fontId="66" fillId="4" borderId="20" xfId="62" applyFont="1" applyFill="1" applyBorder="1" applyAlignment="1">
      <alignment horizontal="left" vertical="center" wrapText="1"/>
      <protection/>
    </xf>
    <xf numFmtId="0" fontId="27" fillId="34" borderId="19" xfId="62" applyFont="1" applyFill="1" applyBorder="1" applyAlignment="1">
      <alignment horizontal="left" vertical="center" wrapText="1"/>
      <protection/>
    </xf>
    <xf numFmtId="0" fontId="27" fillId="34" borderId="30" xfId="62" applyFont="1" applyFill="1" applyBorder="1" applyAlignment="1">
      <alignment horizontal="left" vertical="center" wrapText="1"/>
      <protection/>
    </xf>
    <xf numFmtId="0" fontId="27" fillId="34" borderId="20" xfId="62" applyFont="1" applyFill="1" applyBorder="1" applyAlignment="1">
      <alignment horizontal="left" vertical="center" wrapText="1"/>
      <protection/>
    </xf>
    <xf numFmtId="0" fontId="3" fillId="32" borderId="0" xfId="59" applyFont="1" applyFill="1" applyBorder="1" applyAlignment="1">
      <alignment horizontal="center" vertical="center"/>
      <protection/>
    </xf>
    <xf numFmtId="0" fontId="12" fillId="0" borderId="27" xfId="57" applyFont="1" applyBorder="1" applyAlignment="1" quotePrefix="1">
      <alignment horizontal="center" vertical="center" wrapText="1"/>
      <protection/>
    </xf>
    <xf numFmtId="0" fontId="13" fillId="0" borderId="33" xfId="65" applyFont="1" applyBorder="1" applyAlignment="1">
      <alignment horizontal="left" vertical="center" wrapText="1"/>
      <protection/>
    </xf>
    <xf numFmtId="0" fontId="12" fillId="0" borderId="11" xfId="58" applyFont="1" applyBorder="1" applyAlignment="1" quotePrefix="1">
      <alignment horizontal="center" vertical="center" wrapText="1"/>
      <protection/>
    </xf>
    <xf numFmtId="0" fontId="12" fillId="0" borderId="11" xfId="58" applyFont="1" applyBorder="1" applyAlignment="1">
      <alignment horizontal="center" vertical="center" wrapText="1"/>
      <protection/>
    </xf>
    <xf numFmtId="0" fontId="0" fillId="0" borderId="0" xfId="53" applyAlignment="1">
      <alignment/>
      <protection/>
    </xf>
    <xf numFmtId="0" fontId="68" fillId="0" borderId="0" xfId="65" applyFont="1" applyAlignment="1">
      <alignment horizontal="left" vertical="center" wrapText="1"/>
      <protection/>
    </xf>
    <xf numFmtId="0" fontId="60" fillId="0" borderId="11" xfId="61" applyFont="1" applyBorder="1" applyAlignment="1">
      <alignment horizontal="center" vertical="center" wrapText="1"/>
      <protection/>
    </xf>
    <xf numFmtId="0" fontId="63" fillId="0" borderId="27" xfId="57" applyFont="1" applyBorder="1" applyAlignment="1" quotePrefix="1">
      <alignment horizontal="center" vertical="center" wrapText="1"/>
      <protection/>
    </xf>
    <xf numFmtId="0" fontId="63" fillId="0" borderId="32" xfId="57" applyFont="1" applyBorder="1" applyAlignment="1">
      <alignment horizontal="center" vertical="center" wrapText="1"/>
      <protection/>
    </xf>
    <xf numFmtId="0" fontId="60" fillId="32" borderId="0" xfId="59" applyFont="1" applyFill="1" applyBorder="1" applyAlignment="1">
      <alignment horizontal="center" vertical="center"/>
      <protection/>
    </xf>
    <xf numFmtId="0" fontId="56" fillId="0" borderId="0" xfId="60" applyFont="1" applyAlignment="1">
      <alignment wrapText="1"/>
      <protection/>
    </xf>
    <xf numFmtId="0" fontId="56" fillId="0" borderId="0" xfId="0" applyFont="1" applyAlignment="1">
      <alignment/>
    </xf>
    <xf numFmtId="49" fontId="23" fillId="32" borderId="0" xfId="71" applyNumberFormat="1" applyFont="1" applyFill="1" applyBorder="1" applyAlignment="1">
      <alignment horizontal="center" vertical="center"/>
    </xf>
    <xf numFmtId="0" fontId="23" fillId="32" borderId="32" xfId="71" applyNumberFormat="1" applyFont="1" applyFill="1" applyBorder="1" applyAlignment="1">
      <alignment horizontal="center" vertical="center"/>
    </xf>
    <xf numFmtId="49" fontId="23" fillId="32" borderId="12" xfId="71" applyNumberFormat="1" applyFont="1" applyFill="1" applyBorder="1" applyAlignment="1">
      <alignment horizontal="center" vertical="center" wrapText="1"/>
    </xf>
    <xf numFmtId="0" fontId="23" fillId="32" borderId="12" xfId="71" applyNumberFormat="1" applyFont="1" applyFill="1" applyBorder="1" applyAlignment="1">
      <alignment horizontal="center" vertical="center" wrapText="1"/>
    </xf>
    <xf numFmtId="49" fontId="24" fillId="32" borderId="34" xfId="71" applyNumberFormat="1" applyFont="1" applyFill="1" applyBorder="1" applyAlignment="1">
      <alignment horizontal="center" vertical="center" wrapText="1"/>
    </xf>
    <xf numFmtId="0" fontId="25" fillId="32" borderId="35" xfId="71" applyNumberFormat="1" applyFont="1" applyFill="1" applyBorder="1" applyAlignment="1">
      <alignment horizontal="center" vertical="center" wrapText="1"/>
    </xf>
    <xf numFmtId="49" fontId="23" fillId="33" borderId="21" xfId="71" applyNumberFormat="1" applyFont="1" applyFill="1" applyBorder="1" applyAlignment="1">
      <alignment horizontal="left" vertical="center" wrapText="1"/>
    </xf>
    <xf numFmtId="0" fontId="26" fillId="33" borderId="21" xfId="71" applyNumberFormat="1" applyFont="1" applyFill="1" applyBorder="1" applyAlignment="1">
      <alignment horizontal="left" vertical="center" wrapText="1"/>
    </xf>
    <xf numFmtId="49" fontId="23" fillId="32" borderId="36" xfId="71" applyNumberFormat="1" applyFont="1" applyFill="1" applyBorder="1" applyAlignment="1">
      <alignment horizontal="center" vertical="center"/>
    </xf>
    <xf numFmtId="0" fontId="23" fillId="32" borderId="37" xfId="71" applyNumberFormat="1" applyFont="1" applyFill="1" applyBorder="1" applyAlignment="1">
      <alignment horizontal="center" vertical="center"/>
    </xf>
    <xf numFmtId="2" fontId="17" fillId="0" borderId="10" xfId="41" applyNumberFormat="1" applyFont="1" applyFill="1" applyBorder="1" applyAlignment="1">
      <alignment horizontal="left" vertical="center" wrapText="1"/>
    </xf>
    <xf numFmtId="44" fontId="13" fillId="0" borderId="19" xfId="78" applyFont="1" applyFill="1" applyBorder="1" applyAlignment="1">
      <alignment horizontal="center" vertical="center" wrapText="1"/>
    </xf>
    <xf numFmtId="44" fontId="13" fillId="0" borderId="20" xfId="78" applyFont="1" applyFill="1" applyBorder="1" applyAlignment="1">
      <alignment horizontal="center" vertical="center" wrapText="1"/>
    </xf>
    <xf numFmtId="0" fontId="12" fillId="0" borderId="27" xfId="58" applyFont="1" applyBorder="1" applyAlignment="1" quotePrefix="1">
      <alignment horizontal="center" vertical="center" wrapText="1"/>
      <protection/>
    </xf>
    <xf numFmtId="0" fontId="10" fillId="0" borderId="11" xfId="0" applyFont="1" applyBorder="1" applyAlignment="1">
      <alignment horizontal="center"/>
    </xf>
    <xf numFmtId="0" fontId="103" fillId="0" borderId="11" xfId="65" applyNumberFormat="1" applyFont="1" applyFill="1" applyBorder="1" applyAlignment="1">
      <alignment horizontal="center" vertical="center" wrapText="1"/>
      <protection/>
    </xf>
    <xf numFmtId="0" fontId="104" fillId="0" borderId="11" xfId="61" applyFont="1" applyBorder="1" applyAlignment="1">
      <alignment horizontal="center" vertical="center" wrapText="1"/>
      <protection/>
    </xf>
  </cellXfs>
  <cellStyles count="6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efault" xfId="41"/>
    <cellStyle name="Dobry" xfId="42"/>
    <cellStyle name="Comma" xfId="43"/>
    <cellStyle name="Comma [0]" xfId="44"/>
    <cellStyle name="Komórka połączona" xfId="45"/>
    <cellStyle name="Komórka zaznaczona" xfId="46"/>
    <cellStyle name="Nagłówek 1" xfId="47"/>
    <cellStyle name="Nagłówek 2" xfId="48"/>
    <cellStyle name="Nagłówek 3" xfId="49"/>
    <cellStyle name="Nagłówek 4" xfId="50"/>
    <cellStyle name="Neutralny" xfId="51"/>
    <cellStyle name="Normal 3" xfId="52"/>
    <cellStyle name="Normalny 2" xfId="53"/>
    <cellStyle name="Normalny 3" xfId="54"/>
    <cellStyle name="Normalny_Arkusz11" xfId="55"/>
    <cellStyle name="Normalny_Arkusz11 2" xfId="56"/>
    <cellStyle name="Normalny_Arkusz13" xfId="57"/>
    <cellStyle name="Normalny_Arkusz13 2" xfId="58"/>
    <cellStyle name="Normalny_Arkusz5" xfId="59"/>
    <cellStyle name="Normalny_Arkusz9" xfId="60"/>
    <cellStyle name="Normalny_kardiowert_w2-zal2" xfId="61"/>
    <cellStyle name="Normalny_kardiowert_w2-zal2 2" xfId="62"/>
    <cellStyle name="Normalny_pak. nr 1, 2009" xfId="63"/>
    <cellStyle name="Normalny_pak. nr 1, 2009 2" xfId="64"/>
    <cellStyle name="Normalny_Przedmiot zamówienia - załącznik2" xfId="65"/>
    <cellStyle name="Obliczenia" xfId="66"/>
    <cellStyle name="Followed Hyperlink" xfId="67"/>
    <cellStyle name="Procent 2" xfId="68"/>
    <cellStyle name="Percent" xfId="69"/>
    <cellStyle name="Standardowy 2" xfId="70"/>
    <cellStyle name="Standardowy 3" xfId="71"/>
    <cellStyle name="Suma" xfId="72"/>
    <cellStyle name="Tekst objaśnienia" xfId="73"/>
    <cellStyle name="Tekst ostrzeżenia" xfId="74"/>
    <cellStyle name="Tytuł" xfId="75"/>
    <cellStyle name="Uwaga" xfId="76"/>
    <cellStyle name="Walutowe 2" xfId="77"/>
    <cellStyle name="Walutowe 3" xfId="78"/>
    <cellStyle name="Currency" xfId="79"/>
    <cellStyle name="Currency [0]" xfId="80"/>
    <cellStyle name="Walutowy 2" xfId="81"/>
    <cellStyle name="Zły"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view="pageLayout" zoomScaleNormal="75" workbookViewId="0" topLeftCell="A7">
      <selection activeCell="H4" sqref="H4"/>
    </sheetView>
  </sheetViews>
  <sheetFormatPr defaultColWidth="11.375" defaultRowHeight="12.75"/>
  <cols>
    <col min="1" max="1" width="8.25390625" style="8" customWidth="1"/>
    <col min="2" max="2" width="39.37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0" t="s">
        <v>158</v>
      </c>
      <c r="B1" s="360"/>
      <c r="C1" s="360"/>
      <c r="D1" s="360"/>
      <c r="E1" s="360"/>
      <c r="F1" s="360"/>
      <c r="G1" s="360"/>
      <c r="H1" s="360"/>
      <c r="I1" s="360"/>
      <c r="J1" s="360"/>
    </row>
    <row r="2" spans="1:11" s="11" customFormat="1" ht="52.5" customHeight="1">
      <c r="A2" s="361" t="s">
        <v>0</v>
      </c>
      <c r="B2" s="361"/>
      <c r="C2" s="9" t="s">
        <v>6</v>
      </c>
      <c r="D2" s="9" t="s">
        <v>1</v>
      </c>
      <c r="E2" s="10" t="s">
        <v>7</v>
      </c>
      <c r="F2" s="9" t="s">
        <v>2</v>
      </c>
      <c r="G2" s="9" t="s">
        <v>8</v>
      </c>
      <c r="H2" s="9" t="s">
        <v>3</v>
      </c>
      <c r="I2" s="9" t="s">
        <v>9</v>
      </c>
      <c r="J2" s="9" t="s">
        <v>4</v>
      </c>
      <c r="K2" s="49" t="s">
        <v>26</v>
      </c>
    </row>
    <row r="3" spans="1:11" s="25" customFormat="1" ht="13.5" customHeight="1">
      <c r="A3" s="362" t="s">
        <v>13</v>
      </c>
      <c r="B3" s="363"/>
      <c r="C3" s="26" t="s">
        <v>14</v>
      </c>
      <c r="D3" s="27" t="s">
        <v>15</v>
      </c>
      <c r="E3" s="28" t="s">
        <v>16</v>
      </c>
      <c r="F3" s="28" t="s">
        <v>17</v>
      </c>
      <c r="G3" s="29" t="s">
        <v>18</v>
      </c>
      <c r="H3" s="30" t="s">
        <v>19</v>
      </c>
      <c r="I3" s="31">
        <v>8</v>
      </c>
      <c r="J3" s="32" t="s">
        <v>21</v>
      </c>
      <c r="K3" s="50">
        <v>11</v>
      </c>
    </row>
    <row r="4" spans="1:11" s="25" customFormat="1" ht="120">
      <c r="A4" s="67">
        <v>1</v>
      </c>
      <c r="B4" s="149" t="s">
        <v>127</v>
      </c>
      <c r="C4" s="71">
        <v>400</v>
      </c>
      <c r="D4" s="12" t="s">
        <v>5</v>
      </c>
      <c r="E4" s="13"/>
      <c r="F4" s="52"/>
      <c r="G4" s="42">
        <f aca="true" t="shared" si="0" ref="G4:G10">ROUND(F4*(1+(I4/100)),2)</f>
        <v>0</v>
      </c>
      <c r="H4" s="43">
        <f aca="true" t="shared" si="1" ref="H4:H10">C4*F4</f>
        <v>0</v>
      </c>
      <c r="I4" s="53"/>
      <c r="J4" s="43">
        <f aca="true" t="shared" si="2" ref="J4:J10">H4+H4*I4/100</f>
        <v>0</v>
      </c>
      <c r="K4" s="51"/>
    </row>
    <row r="5" spans="1:11" s="25" customFormat="1" ht="84">
      <c r="A5" s="67">
        <v>2</v>
      </c>
      <c r="B5" s="81" t="s">
        <v>128</v>
      </c>
      <c r="C5" s="71">
        <v>100</v>
      </c>
      <c r="D5" s="12" t="s">
        <v>5</v>
      </c>
      <c r="E5" s="13"/>
      <c r="F5" s="52"/>
      <c r="G5" s="42">
        <f t="shared" si="0"/>
        <v>0</v>
      </c>
      <c r="H5" s="43">
        <f t="shared" si="1"/>
        <v>0</v>
      </c>
      <c r="I5" s="53"/>
      <c r="J5" s="43">
        <f t="shared" si="2"/>
        <v>0</v>
      </c>
      <c r="K5" s="51"/>
    </row>
    <row r="6" spans="1:11" s="25" customFormat="1" ht="102">
      <c r="A6" s="67">
        <v>3</v>
      </c>
      <c r="B6" s="150" t="s">
        <v>129</v>
      </c>
      <c r="C6" s="71">
        <v>200</v>
      </c>
      <c r="D6" s="82" t="s">
        <v>5</v>
      </c>
      <c r="E6" s="293" t="s">
        <v>215</v>
      </c>
      <c r="F6" s="52"/>
      <c r="G6" s="42">
        <f t="shared" si="0"/>
        <v>0</v>
      </c>
      <c r="H6" s="341">
        <f t="shared" si="1"/>
        <v>0</v>
      </c>
      <c r="I6" s="53"/>
      <c r="J6" s="341">
        <f t="shared" si="2"/>
        <v>0</v>
      </c>
      <c r="K6" s="51"/>
    </row>
    <row r="7" spans="1:11" s="25" customFormat="1" ht="96">
      <c r="A7" s="67">
        <v>4</v>
      </c>
      <c r="B7" s="81" t="s">
        <v>217</v>
      </c>
      <c r="C7" s="71">
        <v>200</v>
      </c>
      <c r="D7" s="82" t="s">
        <v>93</v>
      </c>
      <c r="E7" s="13"/>
      <c r="F7" s="52"/>
      <c r="G7" s="42">
        <f t="shared" si="0"/>
        <v>0</v>
      </c>
      <c r="H7" s="43">
        <f t="shared" si="1"/>
        <v>0</v>
      </c>
      <c r="I7" s="53"/>
      <c r="J7" s="43">
        <f t="shared" si="2"/>
        <v>0</v>
      </c>
      <c r="K7" s="51"/>
    </row>
    <row r="8" spans="1:11" s="25" customFormat="1" ht="108">
      <c r="A8" s="67">
        <v>5</v>
      </c>
      <c r="B8" s="83" t="s">
        <v>130</v>
      </c>
      <c r="C8" s="71">
        <v>50</v>
      </c>
      <c r="D8" s="82" t="s">
        <v>93</v>
      </c>
      <c r="E8" s="13"/>
      <c r="F8" s="52"/>
      <c r="G8" s="42">
        <f t="shared" si="0"/>
        <v>0</v>
      </c>
      <c r="H8" s="43">
        <f t="shared" si="1"/>
        <v>0</v>
      </c>
      <c r="I8" s="53"/>
      <c r="J8" s="43">
        <f t="shared" si="2"/>
        <v>0</v>
      </c>
      <c r="K8" s="51"/>
    </row>
    <row r="9" spans="1:11" s="25" customFormat="1" ht="145.5" customHeight="1">
      <c r="A9" s="62">
        <v>6</v>
      </c>
      <c r="B9" s="294" t="s">
        <v>216</v>
      </c>
      <c r="C9" s="71">
        <v>100</v>
      </c>
      <c r="D9" s="12" t="s">
        <v>5</v>
      </c>
      <c r="E9" s="13"/>
      <c r="F9" s="52"/>
      <c r="G9" s="42">
        <f t="shared" si="0"/>
        <v>0</v>
      </c>
      <c r="H9" s="43">
        <f t="shared" si="1"/>
        <v>0</v>
      </c>
      <c r="I9" s="53"/>
      <c r="J9" s="43">
        <f t="shared" si="2"/>
        <v>0</v>
      </c>
      <c r="K9" s="51"/>
    </row>
    <row r="10" spans="1:11" s="25" customFormat="1" ht="89.25">
      <c r="A10" s="67">
        <v>7</v>
      </c>
      <c r="B10" s="76" t="s">
        <v>132</v>
      </c>
      <c r="C10" s="71">
        <v>50</v>
      </c>
      <c r="D10" s="12" t="s">
        <v>5</v>
      </c>
      <c r="E10" s="13"/>
      <c r="F10" s="52"/>
      <c r="G10" s="42">
        <f t="shared" si="0"/>
        <v>0</v>
      </c>
      <c r="H10" s="43">
        <f t="shared" si="1"/>
        <v>0</v>
      </c>
      <c r="I10" s="53"/>
      <c r="J10" s="43">
        <f t="shared" si="2"/>
        <v>0</v>
      </c>
      <c r="K10" s="51"/>
    </row>
    <row r="11" spans="1:11" s="25" customFormat="1" ht="12.75">
      <c r="A11" s="3"/>
      <c r="B11" s="3"/>
      <c r="C11" s="4"/>
      <c r="D11" s="1"/>
      <c r="E11" s="5"/>
      <c r="F11" s="364" t="s">
        <v>11</v>
      </c>
      <c r="G11" s="364"/>
      <c r="H11" s="342">
        <f>SUM(H4:H10)</f>
        <v>0</v>
      </c>
      <c r="I11" s="5"/>
      <c r="J11" s="342">
        <f>SUM(J4:J10)</f>
        <v>0</v>
      </c>
      <c r="K11" s="8"/>
    </row>
    <row r="12" spans="1:7" ht="12.75">
      <c r="A12" s="14" t="s">
        <v>10</v>
      </c>
      <c r="F12" s="15"/>
      <c r="G12" s="22"/>
    </row>
    <row r="13" spans="1:6" ht="12.75">
      <c r="A13" s="14"/>
      <c r="F13" s="15"/>
    </row>
    <row r="14" spans="1:10" ht="14.25" customHeight="1">
      <c r="A14" s="35"/>
      <c r="B14" s="36"/>
      <c r="C14" s="37"/>
      <c r="D14" s="37"/>
      <c r="E14" s="37"/>
      <c r="F14" s="38"/>
      <c r="G14" s="40"/>
      <c r="H14" s="40"/>
      <c r="I14" s="40"/>
      <c r="J14" s="39"/>
    </row>
    <row r="15" spans="1:10" s="14" customFormat="1" ht="19.5" customHeight="1">
      <c r="A15" s="19" t="s">
        <v>157</v>
      </c>
      <c r="B15" s="20"/>
      <c r="C15" s="20"/>
      <c r="D15" s="20"/>
      <c r="E15" s="20"/>
      <c r="F15" s="16"/>
      <c r="I15" s="17"/>
      <c r="J15" s="17"/>
    </row>
    <row r="16" spans="5:10" s="14" customFormat="1" ht="12.75" customHeight="1">
      <c r="E16" s="18"/>
      <c r="F16" s="20"/>
      <c r="G16" s="21"/>
      <c r="H16" s="17"/>
      <c r="I16" s="17"/>
      <c r="J16" s="17"/>
    </row>
    <row r="17" spans="1:10" s="14" customFormat="1" ht="40.5" customHeight="1">
      <c r="A17" s="365" t="s">
        <v>22</v>
      </c>
      <c r="B17" s="366"/>
      <c r="C17" s="366"/>
      <c r="D17" s="366"/>
      <c r="E17" s="366"/>
      <c r="F17" s="366"/>
      <c r="G17" s="366"/>
      <c r="H17" s="366"/>
      <c r="I17" s="366"/>
      <c r="J17" s="366"/>
    </row>
    <row r="18" spans="1:10" s="14" customFormat="1" ht="16.5" customHeight="1">
      <c r="A18" s="33"/>
      <c r="B18" s="34"/>
      <c r="C18" s="34"/>
      <c r="D18" s="34"/>
      <c r="E18" s="34"/>
      <c r="F18" s="34"/>
      <c r="G18" s="34"/>
      <c r="H18" s="34"/>
      <c r="I18" s="34"/>
      <c r="J18" s="34"/>
    </row>
    <row r="19" spans="1:10" s="14" customFormat="1" ht="12.75" customHeight="1">
      <c r="A19" s="23" t="s">
        <v>12</v>
      </c>
      <c r="E19" s="18"/>
      <c r="F19" s="18"/>
      <c r="G19" s="18"/>
      <c r="H19" s="18"/>
      <c r="I19" s="18"/>
      <c r="J19" s="18"/>
    </row>
    <row r="20" spans="1:10" s="14" customFormat="1" ht="12.75" customHeight="1">
      <c r="A20" s="23"/>
      <c r="E20" s="18"/>
      <c r="F20" s="18"/>
      <c r="G20" s="18"/>
      <c r="H20" s="18"/>
      <c r="I20" s="18"/>
      <c r="J20" s="18"/>
    </row>
    <row r="21" spans="5:10" s="14" customFormat="1" ht="12.75" customHeight="1">
      <c r="E21" s="18"/>
      <c r="F21" s="18"/>
      <c r="G21" s="18"/>
      <c r="H21" s="18"/>
      <c r="I21" s="18"/>
      <c r="J21" s="18"/>
    </row>
    <row r="22" spans="6:10" ht="12.75">
      <c r="F22" s="18"/>
      <c r="G22" s="18"/>
      <c r="H22" s="18" t="s">
        <v>24</v>
      </c>
      <c r="I22" s="18"/>
      <c r="J22" s="18"/>
    </row>
    <row r="23" ht="12.75">
      <c r="H23" s="24" t="s">
        <v>23</v>
      </c>
    </row>
    <row r="29" spans="1:10" s="14" customFormat="1" ht="40.5" customHeight="1">
      <c r="A29" s="8"/>
      <c r="B29" s="8"/>
      <c r="C29" s="8"/>
      <c r="D29" s="8"/>
      <c r="E29" s="7"/>
      <c r="F29" s="7"/>
      <c r="G29" s="7"/>
      <c r="H29" s="7"/>
      <c r="I29" s="7"/>
      <c r="J29" s="7"/>
    </row>
    <row r="30" spans="1:10" s="14" customFormat="1" ht="16.5" customHeight="1">
      <c r="A30" s="8"/>
      <c r="B30" s="8"/>
      <c r="C30" s="8"/>
      <c r="D30" s="8"/>
      <c r="E30" s="7"/>
      <c r="F30" s="7"/>
      <c r="G30" s="7"/>
      <c r="H30" s="7"/>
      <c r="I30" s="7"/>
      <c r="J30" s="7"/>
    </row>
    <row r="31" spans="1:10" s="14" customFormat="1" ht="12.75" customHeight="1">
      <c r="A31" s="8"/>
      <c r="B31" s="8"/>
      <c r="C31" s="8"/>
      <c r="D31" s="8"/>
      <c r="E31" s="7"/>
      <c r="F31" s="7"/>
      <c r="G31" s="7"/>
      <c r="H31" s="7"/>
      <c r="I31" s="7"/>
      <c r="J31" s="7"/>
    </row>
    <row r="32" spans="1:10" s="14" customFormat="1" ht="12.75" customHeight="1">
      <c r="A32" s="8"/>
      <c r="B32" s="8"/>
      <c r="C32" s="8"/>
      <c r="D32" s="8"/>
      <c r="E32" s="7"/>
      <c r="F32" s="7"/>
      <c r="G32" s="7"/>
      <c r="H32" s="7"/>
      <c r="I32" s="7"/>
      <c r="J32" s="7"/>
    </row>
    <row r="33" spans="1:10" s="14" customFormat="1" ht="12.75" customHeight="1">
      <c r="A33" s="8"/>
      <c r="B33" s="8"/>
      <c r="C33" s="8"/>
      <c r="D33" s="8"/>
      <c r="E33" s="7"/>
      <c r="F33" s="7"/>
      <c r="G33" s="7"/>
      <c r="H33" s="7"/>
      <c r="I33" s="7"/>
      <c r="J33" s="7"/>
    </row>
  </sheetData>
  <sheetProtection/>
  <mergeCells count="5">
    <mergeCell ref="A1:J1"/>
    <mergeCell ref="A2:B2"/>
    <mergeCell ref="A3:B3"/>
    <mergeCell ref="F11:G11"/>
    <mergeCell ref="A17:J17"/>
  </mergeCells>
  <printOptions/>
  <pageMargins left="0.28" right="0.26" top="1" bottom="0.51" header="0.33" footer="0.23"/>
  <pageSetup fitToHeight="0" fitToWidth="1" horizontalDpi="600" verticalDpi="600" orientation="landscape" scale="84" r:id="rId1"/>
  <headerFooter alignWithMargins="0">
    <oddHeader>&amp;LZP/32/2020&amp;CZestawienie asortymentowo-ilościowo-cenowe
&amp;RZałącznik nr 2 SIWZ</oddHeader>
    <oddFooter>&amp;CStrona &amp;P z &amp;N&amp;R&amp;A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7"/>
  <sheetViews>
    <sheetView view="pageLayout" zoomScaleNormal="80" workbookViewId="0" topLeftCell="A1">
      <selection activeCell="Q11" sqref="Q11"/>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0" t="s">
        <v>268</v>
      </c>
      <c r="B1" s="360"/>
      <c r="C1" s="360"/>
      <c r="D1" s="360"/>
      <c r="E1" s="360"/>
      <c r="F1" s="360"/>
      <c r="G1" s="360"/>
      <c r="H1" s="360"/>
      <c r="I1" s="360"/>
      <c r="J1" s="360"/>
    </row>
    <row r="2" spans="1:11" s="11" customFormat="1" ht="52.5" customHeight="1">
      <c r="A2" s="361" t="s">
        <v>0</v>
      </c>
      <c r="B2" s="361"/>
      <c r="C2" s="9" t="s">
        <v>6</v>
      </c>
      <c r="D2" s="9" t="s">
        <v>1</v>
      </c>
      <c r="E2" s="10" t="s">
        <v>7</v>
      </c>
      <c r="F2" s="9" t="s">
        <v>2</v>
      </c>
      <c r="G2" s="9" t="s">
        <v>8</v>
      </c>
      <c r="H2" s="9" t="s">
        <v>3</v>
      </c>
      <c r="I2" s="9" t="s">
        <v>9</v>
      </c>
      <c r="J2" s="9" t="s">
        <v>4</v>
      </c>
      <c r="K2" s="49" t="s">
        <v>26</v>
      </c>
    </row>
    <row r="3" spans="1:11" s="25" customFormat="1" ht="13.5" customHeight="1">
      <c r="A3" s="362" t="s">
        <v>13</v>
      </c>
      <c r="B3" s="363"/>
      <c r="C3" s="26" t="s">
        <v>14</v>
      </c>
      <c r="D3" s="27" t="s">
        <v>15</v>
      </c>
      <c r="E3" s="28" t="s">
        <v>16</v>
      </c>
      <c r="F3" s="28" t="s">
        <v>17</v>
      </c>
      <c r="G3" s="29" t="s">
        <v>18</v>
      </c>
      <c r="H3" s="30" t="s">
        <v>19</v>
      </c>
      <c r="I3" s="31" t="s">
        <v>20</v>
      </c>
      <c r="J3" s="32" t="s">
        <v>21</v>
      </c>
      <c r="K3" s="50">
        <v>11</v>
      </c>
    </row>
    <row r="4" spans="1:11" s="11" customFormat="1" ht="46.5" customHeight="1">
      <c r="A4" s="44">
        <v>1</v>
      </c>
      <c r="B4" s="59" t="s">
        <v>89</v>
      </c>
      <c r="C4" s="60">
        <v>500</v>
      </c>
      <c r="D4" s="12" t="s">
        <v>5</v>
      </c>
      <c r="E4" s="13"/>
      <c r="F4" s="52"/>
      <c r="G4" s="42">
        <f>ROUND(F4*(1+(I4/100)),2)</f>
        <v>0</v>
      </c>
      <c r="H4" s="43">
        <f>C4*F4</f>
        <v>0</v>
      </c>
      <c r="I4" s="196"/>
      <c r="J4" s="43">
        <f>H4+H4*I4/100</f>
        <v>0</v>
      </c>
      <c r="K4" s="51"/>
    </row>
    <row r="5" spans="1:11" s="2" customFormat="1" ht="12.75">
      <c r="A5" s="3"/>
      <c r="B5" s="3"/>
      <c r="C5" s="4"/>
      <c r="D5" s="1"/>
      <c r="E5" s="5"/>
      <c r="F5" s="364" t="s">
        <v>11</v>
      </c>
      <c r="G5" s="364"/>
      <c r="H5" s="6">
        <f>SUM(H4:H4)</f>
        <v>0</v>
      </c>
      <c r="I5" s="5"/>
      <c r="J5" s="6">
        <f>SUM(J4:J4)</f>
        <v>0</v>
      </c>
      <c r="K5" s="8"/>
    </row>
    <row r="6" spans="1:7" ht="12.75">
      <c r="A6" s="14" t="s">
        <v>10</v>
      </c>
      <c r="F6" s="15"/>
      <c r="G6" s="22"/>
    </row>
    <row r="7" spans="1:6" ht="12.75">
      <c r="A7" s="14"/>
      <c r="F7" s="15"/>
    </row>
    <row r="8" spans="1:10" ht="14.25" customHeight="1">
      <c r="A8" s="35"/>
      <c r="B8" s="36"/>
      <c r="C8" s="37"/>
      <c r="D8" s="37"/>
      <c r="E8" s="37"/>
      <c r="F8" s="38"/>
      <c r="G8" s="40"/>
      <c r="H8" s="40"/>
      <c r="I8" s="40"/>
      <c r="J8" s="39"/>
    </row>
    <row r="9" spans="1:11" s="14" customFormat="1" ht="19.5" customHeight="1">
      <c r="A9" s="19" t="s">
        <v>157</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365" t="s">
        <v>22</v>
      </c>
      <c r="B11" s="366"/>
      <c r="C11" s="366"/>
      <c r="D11" s="366"/>
      <c r="E11" s="366"/>
      <c r="F11" s="366"/>
      <c r="G11" s="366"/>
      <c r="H11" s="366"/>
      <c r="I11" s="366"/>
      <c r="J11" s="366"/>
      <c r="K11" s="8"/>
    </row>
    <row r="12" spans="1:11" s="14" customFormat="1" ht="16.5" customHeight="1">
      <c r="A12" s="33"/>
      <c r="B12" s="34"/>
      <c r="C12" s="34"/>
      <c r="D12" s="34"/>
      <c r="E12" s="34"/>
      <c r="F12" s="34"/>
      <c r="G12" s="34"/>
      <c r="H12" s="34"/>
      <c r="I12" s="34"/>
      <c r="J12" s="34"/>
      <c r="K12" s="8"/>
    </row>
    <row r="13" spans="1:11" s="14" customFormat="1" ht="12.75" customHeight="1">
      <c r="A13" s="23" t="s">
        <v>12</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t="s">
        <v>24</v>
      </c>
      <c r="I16" s="18"/>
      <c r="J16" s="18"/>
    </row>
    <row r="17" ht="12.75">
      <c r="H17" s="24" t="s">
        <v>23</v>
      </c>
    </row>
    <row r="21" ht="12.75">
      <c r="K21" s="14"/>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5:G5"/>
    <mergeCell ref="A11:J11"/>
  </mergeCells>
  <printOptions/>
  <pageMargins left="0.28" right="0.26" top="1" bottom="0.51" header="0.33" footer="0.23"/>
  <pageSetup fitToHeight="0" fitToWidth="1" horizontalDpi="600" verticalDpi="600" orientation="landscape" scale="88" r:id="rId1"/>
  <headerFooter alignWithMargins="0">
    <oddHeader>&amp;LZP/32/2020&amp;CZestawienie asortymentowo-ilościowo-cenowe
&amp;RZałącznik nr 2 SIWZ</oddHeader>
    <oddFooter>&amp;CStrona &amp;P z &amp;N&amp;R&amp;A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27"/>
  <sheetViews>
    <sheetView view="pageLayout" zoomScaleNormal="80" workbookViewId="0" topLeftCell="A1">
      <selection activeCell="P12" sqref="P12"/>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0" t="s">
        <v>270</v>
      </c>
      <c r="B1" s="360"/>
      <c r="C1" s="360"/>
      <c r="D1" s="360"/>
      <c r="E1" s="360"/>
      <c r="F1" s="360"/>
      <c r="G1" s="360"/>
      <c r="H1" s="360"/>
      <c r="I1" s="360"/>
      <c r="J1" s="360"/>
    </row>
    <row r="2" spans="1:11" s="11" customFormat="1" ht="52.5" customHeight="1">
      <c r="A2" s="361" t="s">
        <v>0</v>
      </c>
      <c r="B2" s="361"/>
      <c r="C2" s="9" t="s">
        <v>6</v>
      </c>
      <c r="D2" s="9" t="s">
        <v>1</v>
      </c>
      <c r="E2" s="10" t="s">
        <v>7</v>
      </c>
      <c r="F2" s="9" t="s">
        <v>2</v>
      </c>
      <c r="G2" s="9" t="s">
        <v>8</v>
      </c>
      <c r="H2" s="9" t="s">
        <v>3</v>
      </c>
      <c r="I2" s="9" t="s">
        <v>9</v>
      </c>
      <c r="J2" s="9" t="s">
        <v>4</v>
      </c>
      <c r="K2" s="49" t="s">
        <v>26</v>
      </c>
    </row>
    <row r="3" spans="1:11" s="25" customFormat="1" ht="13.5" customHeight="1">
      <c r="A3" s="362" t="s">
        <v>13</v>
      </c>
      <c r="B3" s="363"/>
      <c r="C3" s="26" t="s">
        <v>14</v>
      </c>
      <c r="D3" s="27" t="s">
        <v>15</v>
      </c>
      <c r="E3" s="28" t="s">
        <v>16</v>
      </c>
      <c r="F3" s="28" t="s">
        <v>17</v>
      </c>
      <c r="G3" s="29" t="s">
        <v>18</v>
      </c>
      <c r="H3" s="30" t="s">
        <v>19</v>
      </c>
      <c r="I3" s="31" t="s">
        <v>20</v>
      </c>
      <c r="J3" s="32" t="s">
        <v>21</v>
      </c>
      <c r="K3" s="50">
        <v>11</v>
      </c>
    </row>
    <row r="4" spans="1:11" s="11" customFormat="1" ht="66" customHeight="1">
      <c r="A4" s="44">
        <v>1</v>
      </c>
      <c r="B4" s="59" t="s">
        <v>269</v>
      </c>
      <c r="C4" s="60">
        <v>250</v>
      </c>
      <c r="D4" s="12" t="s">
        <v>5</v>
      </c>
      <c r="E4" s="13"/>
      <c r="F4" s="52"/>
      <c r="G4" s="42">
        <f>ROUND(F4*(1+(I4/100)),2)</f>
        <v>0</v>
      </c>
      <c r="H4" s="43">
        <f>C4*F4</f>
        <v>0</v>
      </c>
      <c r="I4" s="196"/>
      <c r="J4" s="43">
        <f>H4+H4*I4/100</f>
        <v>0</v>
      </c>
      <c r="K4" s="51"/>
    </row>
    <row r="5" spans="1:11" s="2" customFormat="1" ht="12.75">
      <c r="A5" s="3"/>
      <c r="B5" s="3"/>
      <c r="C5" s="4"/>
      <c r="D5" s="1"/>
      <c r="E5" s="5"/>
      <c r="F5" s="364" t="s">
        <v>11</v>
      </c>
      <c r="G5" s="364"/>
      <c r="H5" s="6">
        <f>SUM(H4:H4)</f>
        <v>0</v>
      </c>
      <c r="I5" s="5"/>
      <c r="J5" s="6">
        <f>SUM(J4:J4)</f>
        <v>0</v>
      </c>
      <c r="K5" s="8"/>
    </row>
    <row r="6" spans="1:7" ht="12.75">
      <c r="A6" s="14" t="s">
        <v>10</v>
      </c>
      <c r="F6" s="15"/>
      <c r="G6" s="22"/>
    </row>
    <row r="7" spans="1:6" ht="12.75">
      <c r="A7" s="14"/>
      <c r="F7" s="15"/>
    </row>
    <row r="8" spans="1:10" ht="14.25" customHeight="1">
      <c r="A8" s="35"/>
      <c r="B8" s="36"/>
      <c r="C8" s="37"/>
      <c r="D8" s="37"/>
      <c r="E8" s="37"/>
      <c r="F8" s="38"/>
      <c r="G8" s="40"/>
      <c r="H8" s="40"/>
      <c r="I8" s="40"/>
      <c r="J8" s="39"/>
    </row>
    <row r="9" spans="1:11" s="14" customFormat="1" ht="19.5" customHeight="1">
      <c r="A9" s="19" t="s">
        <v>157</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365" t="s">
        <v>22</v>
      </c>
      <c r="B11" s="366"/>
      <c r="C11" s="366"/>
      <c r="D11" s="366"/>
      <c r="E11" s="366"/>
      <c r="F11" s="366"/>
      <c r="G11" s="366"/>
      <c r="H11" s="366"/>
      <c r="I11" s="366"/>
      <c r="J11" s="366"/>
      <c r="K11" s="8"/>
    </row>
    <row r="12" spans="1:11" s="14" customFormat="1" ht="16.5" customHeight="1">
      <c r="A12" s="33"/>
      <c r="B12" s="34"/>
      <c r="C12" s="34"/>
      <c r="D12" s="34"/>
      <c r="E12" s="34"/>
      <c r="F12" s="34"/>
      <c r="G12" s="34"/>
      <c r="H12" s="34"/>
      <c r="I12" s="34"/>
      <c r="J12" s="34"/>
      <c r="K12" s="8"/>
    </row>
    <row r="13" spans="1:11" s="14" customFormat="1" ht="12.75" customHeight="1">
      <c r="A13" s="23" t="s">
        <v>12</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t="s">
        <v>24</v>
      </c>
      <c r="I16" s="18"/>
      <c r="J16" s="18"/>
    </row>
    <row r="17" ht="12.75">
      <c r="H17" s="24" t="s">
        <v>23</v>
      </c>
    </row>
    <row r="21" ht="12.75">
      <c r="K21" s="14"/>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5:G5"/>
    <mergeCell ref="A11:J11"/>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L28"/>
  <sheetViews>
    <sheetView view="pageLayout" zoomScaleNormal="80" workbookViewId="0" topLeftCell="A1">
      <selection activeCell="F4" sqref="F4:F5 I4:I5"/>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0.125" style="7" customWidth="1"/>
    <col min="12" max="12" width="19.375" style="8" customWidth="1"/>
    <col min="13" max="16384" width="11.375" style="8" customWidth="1"/>
  </cols>
  <sheetData>
    <row r="1" spans="1:11" ht="21.75" customHeight="1">
      <c r="A1" s="360" t="s">
        <v>271</v>
      </c>
      <c r="B1" s="360"/>
      <c r="C1" s="360"/>
      <c r="D1" s="360"/>
      <c r="E1" s="360"/>
      <c r="F1" s="360"/>
      <c r="G1" s="360"/>
      <c r="H1" s="360"/>
      <c r="I1" s="360"/>
      <c r="J1" s="360"/>
      <c r="K1" s="41"/>
    </row>
    <row r="2" spans="1:12" s="11" customFormat="1" ht="52.5" customHeight="1">
      <c r="A2" s="361" t="s">
        <v>0</v>
      </c>
      <c r="B2" s="361"/>
      <c r="C2" s="9" t="s">
        <v>6</v>
      </c>
      <c r="D2" s="9" t="s">
        <v>1</v>
      </c>
      <c r="E2" s="10" t="s">
        <v>7</v>
      </c>
      <c r="F2" s="9" t="s">
        <v>2</v>
      </c>
      <c r="G2" s="9" t="s">
        <v>8</v>
      </c>
      <c r="H2" s="9" t="s">
        <v>3</v>
      </c>
      <c r="I2" s="9" t="s">
        <v>9</v>
      </c>
      <c r="J2" s="9" t="s">
        <v>4</v>
      </c>
      <c r="K2" s="9" t="s">
        <v>25</v>
      </c>
      <c r="L2" s="49" t="s">
        <v>26</v>
      </c>
    </row>
    <row r="3" spans="1:12" s="25" customFormat="1" ht="13.5" customHeight="1">
      <c r="A3" s="362" t="s">
        <v>13</v>
      </c>
      <c r="B3" s="363"/>
      <c r="C3" s="26" t="s">
        <v>14</v>
      </c>
      <c r="D3" s="27" t="s">
        <v>15</v>
      </c>
      <c r="E3" s="28" t="s">
        <v>16</v>
      </c>
      <c r="F3" s="28" t="s">
        <v>17</v>
      </c>
      <c r="G3" s="29" t="s">
        <v>18</v>
      </c>
      <c r="H3" s="30" t="s">
        <v>19</v>
      </c>
      <c r="I3" s="31" t="s">
        <v>20</v>
      </c>
      <c r="J3" s="32" t="s">
        <v>21</v>
      </c>
      <c r="K3" s="48">
        <v>10</v>
      </c>
      <c r="L3" s="50">
        <v>11</v>
      </c>
    </row>
    <row r="4" spans="1:12" s="11" customFormat="1" ht="71.25" customHeight="1">
      <c r="A4" s="44">
        <v>1</v>
      </c>
      <c r="B4" s="61" t="s">
        <v>41</v>
      </c>
      <c r="C4" s="12">
        <v>150</v>
      </c>
      <c r="D4" s="12" t="s">
        <v>5</v>
      </c>
      <c r="E4" s="13"/>
      <c r="F4" s="52"/>
      <c r="G4" s="42">
        <f>ROUND(F4*(1+(I4/100)),2)</f>
        <v>0</v>
      </c>
      <c r="H4" s="43">
        <f>C4*F4</f>
        <v>0</v>
      </c>
      <c r="I4" s="53"/>
      <c r="J4" s="43">
        <f>H4+H4*I4/100</f>
        <v>0</v>
      </c>
      <c r="K4" s="47">
        <v>1</v>
      </c>
      <c r="L4" s="51"/>
    </row>
    <row r="5" spans="1:12" s="11" customFormat="1" ht="78" customHeight="1">
      <c r="A5" s="44">
        <v>2</v>
      </c>
      <c r="B5" s="61" t="s">
        <v>42</v>
      </c>
      <c r="C5" s="12">
        <v>50</v>
      </c>
      <c r="D5" s="12" t="s">
        <v>5</v>
      </c>
      <c r="E5" s="13"/>
      <c r="F5" s="52"/>
      <c r="G5" s="42">
        <f>ROUND(F5*(1+(I5/100)),2)</f>
        <v>0</v>
      </c>
      <c r="H5" s="43">
        <f>C5*F5</f>
        <v>0</v>
      </c>
      <c r="I5" s="53"/>
      <c r="J5" s="43">
        <f>H5+H5*I5/100</f>
        <v>0</v>
      </c>
      <c r="K5" s="47">
        <v>1</v>
      </c>
      <c r="L5" s="51"/>
    </row>
    <row r="6" spans="1:12" s="2" customFormat="1" ht="12.75">
      <c r="A6" s="3"/>
      <c r="B6" s="3"/>
      <c r="C6" s="4"/>
      <c r="D6" s="1"/>
      <c r="E6" s="5"/>
      <c r="F6" s="364" t="s">
        <v>11</v>
      </c>
      <c r="G6" s="364"/>
      <c r="H6" s="6">
        <f>SUM(H4:H5)</f>
        <v>0</v>
      </c>
      <c r="I6" s="5"/>
      <c r="J6" s="6">
        <f>SUM(J4:J5)</f>
        <v>0</v>
      </c>
      <c r="K6" s="46"/>
      <c r="L6" s="8"/>
    </row>
    <row r="7" spans="1:7" ht="12.75">
      <c r="A7" s="14" t="s">
        <v>10</v>
      </c>
      <c r="F7" s="15"/>
      <c r="G7" s="22"/>
    </row>
    <row r="8" spans="1:6" ht="12.75">
      <c r="A8" s="14"/>
      <c r="F8" s="15"/>
    </row>
    <row r="9" spans="1:10" ht="14.25" customHeight="1">
      <c r="A9" s="35"/>
      <c r="B9" s="36"/>
      <c r="C9" s="37"/>
      <c r="D9" s="37"/>
      <c r="E9" s="37"/>
      <c r="F9" s="38"/>
      <c r="G9" s="40"/>
      <c r="H9" s="40"/>
      <c r="I9" s="40"/>
      <c r="J9" s="39"/>
    </row>
    <row r="10" spans="1:12" s="14" customFormat="1" ht="19.5" customHeight="1">
      <c r="A10" s="19" t="s">
        <v>157</v>
      </c>
      <c r="B10" s="20"/>
      <c r="C10" s="20"/>
      <c r="D10" s="20"/>
      <c r="E10" s="20"/>
      <c r="F10" s="16"/>
      <c r="I10" s="17"/>
      <c r="J10" s="17"/>
      <c r="K10" s="7"/>
      <c r="L10" s="8"/>
    </row>
    <row r="11" spans="5:12" s="14" customFormat="1" ht="12.75" customHeight="1">
      <c r="E11" s="18"/>
      <c r="F11" s="20"/>
      <c r="G11" s="21"/>
      <c r="H11" s="17"/>
      <c r="I11" s="17"/>
      <c r="J11" s="17"/>
      <c r="K11" s="7"/>
      <c r="L11" s="8"/>
    </row>
    <row r="12" spans="1:12" s="14" customFormat="1" ht="40.5" customHeight="1">
      <c r="A12" s="365" t="s">
        <v>22</v>
      </c>
      <c r="B12" s="366"/>
      <c r="C12" s="366"/>
      <c r="D12" s="366"/>
      <c r="E12" s="366"/>
      <c r="F12" s="366"/>
      <c r="G12" s="366"/>
      <c r="H12" s="366"/>
      <c r="I12" s="366"/>
      <c r="J12" s="366"/>
      <c r="K12" s="7"/>
      <c r="L12" s="8"/>
    </row>
    <row r="13" spans="1:12" s="14" customFormat="1" ht="16.5" customHeight="1">
      <c r="A13" s="33"/>
      <c r="B13" s="34"/>
      <c r="C13" s="34"/>
      <c r="D13" s="34"/>
      <c r="E13" s="34"/>
      <c r="F13" s="34"/>
      <c r="G13" s="34"/>
      <c r="H13" s="34"/>
      <c r="I13" s="34"/>
      <c r="J13" s="34"/>
      <c r="K13" s="7"/>
      <c r="L13" s="8"/>
    </row>
    <row r="14" spans="1:12" s="14" customFormat="1" ht="12.75" customHeight="1">
      <c r="A14" s="23" t="s">
        <v>12</v>
      </c>
      <c r="E14" s="18"/>
      <c r="F14" s="18"/>
      <c r="G14" s="18"/>
      <c r="H14" s="18"/>
      <c r="I14" s="18"/>
      <c r="J14" s="18"/>
      <c r="K14" s="7"/>
      <c r="L14" s="8"/>
    </row>
    <row r="15" spans="1:12" s="14" customFormat="1" ht="12.75" customHeight="1">
      <c r="A15" s="23"/>
      <c r="E15" s="18"/>
      <c r="F15" s="18"/>
      <c r="G15" s="18"/>
      <c r="H15" s="18"/>
      <c r="I15" s="18"/>
      <c r="J15" s="18"/>
      <c r="K15" s="7"/>
      <c r="L15" s="8"/>
    </row>
    <row r="16" spans="5:12" s="14" customFormat="1" ht="12.75" customHeight="1">
      <c r="E16" s="18"/>
      <c r="F16" s="18"/>
      <c r="G16" s="18"/>
      <c r="H16" s="18"/>
      <c r="I16" s="18"/>
      <c r="J16" s="18"/>
      <c r="K16" s="7"/>
      <c r="L16" s="8"/>
    </row>
    <row r="17" spans="6:10" ht="12.75">
      <c r="F17" s="18"/>
      <c r="G17" s="18"/>
      <c r="H17" s="18" t="s">
        <v>24</v>
      </c>
      <c r="I17" s="18"/>
      <c r="J17" s="18"/>
    </row>
    <row r="18" ht="12.75">
      <c r="H18" s="24" t="s">
        <v>23</v>
      </c>
    </row>
    <row r="22" ht="12.75">
      <c r="L22" s="14"/>
    </row>
    <row r="23" ht="12.75">
      <c r="L23" s="14"/>
    </row>
    <row r="24" ht="12.75">
      <c r="L24" s="14"/>
    </row>
    <row r="25" ht="12.75">
      <c r="L25" s="14"/>
    </row>
    <row r="26" ht="12.75">
      <c r="L26" s="14"/>
    </row>
    <row r="27" ht="12.75">
      <c r="L27" s="14"/>
    </row>
    <row r="28" ht="12.75">
      <c r="L28" s="14"/>
    </row>
  </sheetData>
  <sheetProtection/>
  <mergeCells count="5">
    <mergeCell ref="A1:J1"/>
    <mergeCell ref="A2:B2"/>
    <mergeCell ref="A3:B3"/>
    <mergeCell ref="F6:G6"/>
    <mergeCell ref="A12:J12"/>
  </mergeCells>
  <printOptions/>
  <pageMargins left="0.28" right="0.26" top="1" bottom="0.51" header="0.33" footer="0.23"/>
  <pageSetup fitToHeight="0" fitToWidth="1" horizontalDpi="600" verticalDpi="600" orientation="landscape" scale="83" r:id="rId1"/>
  <headerFooter alignWithMargins="0">
    <oddHeader>&amp;LNr sprawy ZP/32/2020&amp;CZestawienie asortymentowo-ilościowo-cenowe
&amp;RZałącznik nr 2 SIWZ</oddHeader>
    <oddFooter>&amp;CStrona &amp;P z &amp;N&amp;R&amp;A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44"/>
  <sheetViews>
    <sheetView view="pageLayout" zoomScaleNormal="60" workbookViewId="0" topLeftCell="A22">
      <selection activeCell="F4" sqref="F4:F21 I4:I21"/>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0" t="s">
        <v>272</v>
      </c>
      <c r="B1" s="360"/>
      <c r="C1" s="360"/>
      <c r="D1" s="360"/>
      <c r="E1" s="360"/>
      <c r="F1" s="360"/>
      <c r="G1" s="360"/>
      <c r="H1" s="360"/>
      <c r="I1" s="360"/>
      <c r="J1" s="360"/>
    </row>
    <row r="2" spans="1:11" s="11" customFormat="1" ht="52.5" customHeight="1">
      <c r="A2" s="361" t="s">
        <v>0</v>
      </c>
      <c r="B2" s="361"/>
      <c r="C2" s="9" t="s">
        <v>6</v>
      </c>
      <c r="D2" s="9" t="s">
        <v>1</v>
      </c>
      <c r="E2" s="10" t="s">
        <v>7</v>
      </c>
      <c r="F2" s="9" t="s">
        <v>2</v>
      </c>
      <c r="G2" s="9" t="s">
        <v>8</v>
      </c>
      <c r="H2" s="9" t="s">
        <v>3</v>
      </c>
      <c r="I2" s="9" t="s">
        <v>9</v>
      </c>
      <c r="J2" s="9" t="s">
        <v>4</v>
      </c>
      <c r="K2" s="49" t="s">
        <v>26</v>
      </c>
    </row>
    <row r="3" spans="1:11" s="25" customFormat="1" ht="13.5" customHeight="1">
      <c r="A3" s="362" t="s">
        <v>13</v>
      </c>
      <c r="B3" s="363"/>
      <c r="C3" s="26" t="s">
        <v>14</v>
      </c>
      <c r="D3" s="27" t="s">
        <v>15</v>
      </c>
      <c r="E3" s="28" t="s">
        <v>16</v>
      </c>
      <c r="F3" s="28" t="s">
        <v>17</v>
      </c>
      <c r="G3" s="29" t="s">
        <v>18</v>
      </c>
      <c r="H3" s="30" t="s">
        <v>19</v>
      </c>
      <c r="I3" s="31" t="s">
        <v>20</v>
      </c>
      <c r="J3" s="32" t="s">
        <v>21</v>
      </c>
      <c r="K3" s="50">
        <v>10</v>
      </c>
    </row>
    <row r="4" spans="1:11" s="25" customFormat="1" ht="48">
      <c r="A4" s="62">
        <v>1</v>
      </c>
      <c r="B4" s="64" t="s">
        <v>67</v>
      </c>
      <c r="C4" s="63">
        <v>500</v>
      </c>
      <c r="D4" s="12" t="s">
        <v>5</v>
      </c>
      <c r="E4" s="13"/>
      <c r="F4" s="52"/>
      <c r="G4" s="42">
        <f aca="true" t="shared" si="0" ref="G4:G21">ROUND(F4*(1+(I4/100)),2)</f>
        <v>0</v>
      </c>
      <c r="H4" s="43">
        <f aca="true" t="shared" si="1" ref="H4:H21">C4*F4</f>
        <v>0</v>
      </c>
      <c r="I4" s="196"/>
      <c r="J4" s="43">
        <f aca="true" t="shared" si="2" ref="J4:J21">H4+H4*I4/100</f>
        <v>0</v>
      </c>
      <c r="K4" s="51"/>
    </row>
    <row r="5" spans="1:11" s="25" customFormat="1" ht="96">
      <c r="A5" s="62">
        <v>2</v>
      </c>
      <c r="B5" s="64" t="s">
        <v>44</v>
      </c>
      <c r="C5" s="63">
        <v>5000</v>
      </c>
      <c r="D5" s="12" t="s">
        <v>5</v>
      </c>
      <c r="E5" s="13"/>
      <c r="F5" s="52"/>
      <c r="G5" s="42">
        <f t="shared" si="0"/>
        <v>0</v>
      </c>
      <c r="H5" s="43">
        <f t="shared" si="1"/>
        <v>0</v>
      </c>
      <c r="I5" s="196"/>
      <c r="J5" s="43">
        <f t="shared" si="2"/>
        <v>0</v>
      </c>
      <c r="K5" s="51"/>
    </row>
    <row r="6" spans="1:11" s="25" customFormat="1" ht="108">
      <c r="A6" s="62">
        <v>3</v>
      </c>
      <c r="B6" s="65" t="s">
        <v>45</v>
      </c>
      <c r="C6" s="63">
        <v>1000</v>
      </c>
      <c r="D6" s="12" t="s">
        <v>5</v>
      </c>
      <c r="E6" s="13"/>
      <c r="F6" s="52"/>
      <c r="G6" s="42">
        <f t="shared" si="0"/>
        <v>0</v>
      </c>
      <c r="H6" s="43">
        <f t="shared" si="1"/>
        <v>0</v>
      </c>
      <c r="I6" s="196"/>
      <c r="J6" s="43">
        <f t="shared" si="2"/>
        <v>0</v>
      </c>
      <c r="K6" s="51"/>
    </row>
    <row r="7" spans="1:11" s="25" customFormat="1" ht="31.5" customHeight="1">
      <c r="A7" s="62">
        <v>4</v>
      </c>
      <c r="B7" s="65" t="s">
        <v>46</v>
      </c>
      <c r="C7" s="63">
        <v>400</v>
      </c>
      <c r="D7" s="12" t="s">
        <v>5</v>
      </c>
      <c r="E7" s="13"/>
      <c r="F7" s="52"/>
      <c r="G7" s="42">
        <f t="shared" si="0"/>
        <v>0</v>
      </c>
      <c r="H7" s="43">
        <f t="shared" si="1"/>
        <v>0</v>
      </c>
      <c r="I7" s="196"/>
      <c r="J7" s="43">
        <f t="shared" si="2"/>
        <v>0</v>
      </c>
      <c r="K7" s="51"/>
    </row>
    <row r="8" spans="1:11" s="25" customFormat="1" ht="180">
      <c r="A8" s="62">
        <v>5</v>
      </c>
      <c r="B8" s="65" t="s">
        <v>47</v>
      </c>
      <c r="C8" s="63">
        <v>5000</v>
      </c>
      <c r="D8" s="12" t="s">
        <v>5</v>
      </c>
      <c r="E8" s="13"/>
      <c r="F8" s="52"/>
      <c r="G8" s="42">
        <f t="shared" si="0"/>
        <v>0</v>
      </c>
      <c r="H8" s="43">
        <f t="shared" si="1"/>
        <v>0</v>
      </c>
      <c r="I8" s="196"/>
      <c r="J8" s="43">
        <f t="shared" si="2"/>
        <v>0</v>
      </c>
      <c r="K8" s="51"/>
    </row>
    <row r="9" spans="1:11" s="25" customFormat="1" ht="132">
      <c r="A9" s="62">
        <v>6</v>
      </c>
      <c r="B9" s="64" t="s">
        <v>48</v>
      </c>
      <c r="C9" s="63">
        <v>300</v>
      </c>
      <c r="D9" s="12" t="s">
        <v>5</v>
      </c>
      <c r="E9" s="13"/>
      <c r="F9" s="52"/>
      <c r="G9" s="42">
        <f t="shared" si="0"/>
        <v>0</v>
      </c>
      <c r="H9" s="43">
        <f t="shared" si="1"/>
        <v>0</v>
      </c>
      <c r="I9" s="196"/>
      <c r="J9" s="43">
        <f t="shared" si="2"/>
        <v>0</v>
      </c>
      <c r="K9" s="51"/>
    </row>
    <row r="10" spans="1:11" s="25" customFormat="1" ht="168">
      <c r="A10" s="62">
        <v>7</v>
      </c>
      <c r="B10" s="66" t="s">
        <v>49</v>
      </c>
      <c r="C10" s="63">
        <v>400</v>
      </c>
      <c r="D10" s="12" t="s">
        <v>5</v>
      </c>
      <c r="E10" s="13"/>
      <c r="F10" s="52"/>
      <c r="G10" s="42">
        <f t="shared" si="0"/>
        <v>0</v>
      </c>
      <c r="H10" s="43">
        <f t="shared" si="1"/>
        <v>0</v>
      </c>
      <c r="I10" s="196"/>
      <c r="J10" s="43">
        <f t="shared" si="2"/>
        <v>0</v>
      </c>
      <c r="K10" s="51"/>
    </row>
    <row r="11" spans="1:11" s="11" customFormat="1" ht="192">
      <c r="A11" s="62">
        <v>8</v>
      </c>
      <c r="B11" s="66" t="s">
        <v>50</v>
      </c>
      <c r="C11" s="63">
        <v>50</v>
      </c>
      <c r="D11" s="12" t="s">
        <v>5</v>
      </c>
      <c r="E11" s="13"/>
      <c r="F11" s="52"/>
      <c r="G11" s="42">
        <f t="shared" si="0"/>
        <v>0</v>
      </c>
      <c r="H11" s="43">
        <f t="shared" si="1"/>
        <v>0</v>
      </c>
      <c r="I11" s="196"/>
      <c r="J11" s="43">
        <f t="shared" si="2"/>
        <v>0</v>
      </c>
      <c r="K11" s="51"/>
    </row>
    <row r="12" spans="1:11" s="11" customFormat="1" ht="192">
      <c r="A12" s="62">
        <v>9</v>
      </c>
      <c r="B12" s="66" t="s">
        <v>51</v>
      </c>
      <c r="C12" s="63">
        <v>50</v>
      </c>
      <c r="D12" s="12" t="s">
        <v>5</v>
      </c>
      <c r="E12" s="13"/>
      <c r="F12" s="52"/>
      <c r="G12" s="42">
        <f t="shared" si="0"/>
        <v>0</v>
      </c>
      <c r="H12" s="43">
        <f t="shared" si="1"/>
        <v>0</v>
      </c>
      <c r="I12" s="196"/>
      <c r="J12" s="43">
        <f t="shared" si="2"/>
        <v>0</v>
      </c>
      <c r="K12" s="51"/>
    </row>
    <row r="13" spans="1:11" s="11" customFormat="1" ht="120">
      <c r="A13" s="62">
        <v>10</v>
      </c>
      <c r="B13" s="64" t="s">
        <v>52</v>
      </c>
      <c r="C13" s="63">
        <v>50</v>
      </c>
      <c r="D13" s="12" t="s">
        <v>5</v>
      </c>
      <c r="E13" s="13"/>
      <c r="F13" s="52"/>
      <c r="G13" s="42">
        <f t="shared" si="0"/>
        <v>0</v>
      </c>
      <c r="H13" s="43">
        <f t="shared" si="1"/>
        <v>0</v>
      </c>
      <c r="I13" s="196"/>
      <c r="J13" s="43">
        <f t="shared" si="2"/>
        <v>0</v>
      </c>
      <c r="K13" s="51"/>
    </row>
    <row r="14" spans="1:11" s="11" customFormat="1" ht="48">
      <c r="A14" s="62">
        <v>11</v>
      </c>
      <c r="B14" s="64" t="s">
        <v>53</v>
      </c>
      <c r="C14" s="63">
        <v>200</v>
      </c>
      <c r="D14" s="12" t="s">
        <v>5</v>
      </c>
      <c r="E14" s="13"/>
      <c r="F14" s="52"/>
      <c r="G14" s="42">
        <f t="shared" si="0"/>
        <v>0</v>
      </c>
      <c r="H14" s="43">
        <f t="shared" si="1"/>
        <v>0</v>
      </c>
      <c r="I14" s="196"/>
      <c r="J14" s="43">
        <f t="shared" si="2"/>
        <v>0</v>
      </c>
      <c r="K14" s="51"/>
    </row>
    <row r="15" spans="1:11" s="11" customFormat="1" ht="144">
      <c r="A15" s="62">
        <v>12</v>
      </c>
      <c r="B15" s="64" t="s">
        <v>54</v>
      </c>
      <c r="C15" s="63">
        <v>50</v>
      </c>
      <c r="D15" s="12" t="s">
        <v>5</v>
      </c>
      <c r="E15" s="13"/>
      <c r="F15" s="52"/>
      <c r="G15" s="42">
        <f t="shared" si="0"/>
        <v>0</v>
      </c>
      <c r="H15" s="43">
        <f t="shared" si="1"/>
        <v>0</v>
      </c>
      <c r="I15" s="196"/>
      <c r="J15" s="43">
        <f t="shared" si="2"/>
        <v>0</v>
      </c>
      <c r="K15" s="51"/>
    </row>
    <row r="16" spans="1:11" s="11" customFormat="1" ht="252">
      <c r="A16" s="62">
        <v>13</v>
      </c>
      <c r="B16" s="66" t="s">
        <v>55</v>
      </c>
      <c r="C16" s="63">
        <v>20</v>
      </c>
      <c r="D16" s="12" t="s">
        <v>5</v>
      </c>
      <c r="E16" s="13"/>
      <c r="F16" s="52"/>
      <c r="G16" s="42">
        <f t="shared" si="0"/>
        <v>0</v>
      </c>
      <c r="H16" s="43">
        <f t="shared" si="1"/>
        <v>0</v>
      </c>
      <c r="I16" s="196"/>
      <c r="J16" s="43">
        <f t="shared" si="2"/>
        <v>0</v>
      </c>
      <c r="K16" s="51"/>
    </row>
    <row r="17" spans="1:11" s="11" customFormat="1" ht="48">
      <c r="A17" s="62">
        <v>14</v>
      </c>
      <c r="B17" s="64" t="s">
        <v>56</v>
      </c>
      <c r="C17" s="63">
        <v>300</v>
      </c>
      <c r="D17" s="12" t="s">
        <v>5</v>
      </c>
      <c r="E17" s="13"/>
      <c r="F17" s="52"/>
      <c r="G17" s="42">
        <f t="shared" si="0"/>
        <v>0</v>
      </c>
      <c r="H17" s="43">
        <f t="shared" si="1"/>
        <v>0</v>
      </c>
      <c r="I17" s="196"/>
      <c r="J17" s="43">
        <f t="shared" si="2"/>
        <v>0</v>
      </c>
      <c r="K17" s="51"/>
    </row>
    <row r="18" spans="1:11" s="11" customFormat="1" ht="120">
      <c r="A18" s="62">
        <v>15</v>
      </c>
      <c r="B18" s="64" t="s">
        <v>57</v>
      </c>
      <c r="C18" s="63">
        <v>50</v>
      </c>
      <c r="D18" s="12" t="s">
        <v>5</v>
      </c>
      <c r="E18" s="13"/>
      <c r="F18" s="52"/>
      <c r="G18" s="42">
        <f t="shared" si="0"/>
        <v>0</v>
      </c>
      <c r="H18" s="43">
        <f t="shared" si="1"/>
        <v>0</v>
      </c>
      <c r="I18" s="196"/>
      <c r="J18" s="43">
        <f t="shared" si="2"/>
        <v>0</v>
      </c>
      <c r="K18" s="51"/>
    </row>
    <row r="19" spans="1:11" s="11" customFormat="1" ht="219.75" customHeight="1">
      <c r="A19" s="62">
        <v>16</v>
      </c>
      <c r="B19" s="64" t="s">
        <v>155</v>
      </c>
      <c r="C19" s="63">
        <v>50</v>
      </c>
      <c r="D19" s="12" t="s">
        <v>5</v>
      </c>
      <c r="E19" s="13"/>
      <c r="F19" s="52"/>
      <c r="G19" s="42">
        <f t="shared" si="0"/>
        <v>0</v>
      </c>
      <c r="H19" s="43">
        <f t="shared" si="1"/>
        <v>0</v>
      </c>
      <c r="I19" s="196"/>
      <c r="J19" s="43">
        <f t="shared" si="2"/>
        <v>0</v>
      </c>
      <c r="K19" s="51"/>
    </row>
    <row r="20" spans="1:11" s="11" customFormat="1" ht="48">
      <c r="A20" s="62">
        <v>17</v>
      </c>
      <c r="B20" s="66" t="s">
        <v>61</v>
      </c>
      <c r="C20" s="63">
        <v>50</v>
      </c>
      <c r="D20" s="12" t="s">
        <v>5</v>
      </c>
      <c r="E20" s="13"/>
      <c r="F20" s="52"/>
      <c r="G20" s="42">
        <f t="shared" si="0"/>
        <v>0</v>
      </c>
      <c r="H20" s="43">
        <f t="shared" si="1"/>
        <v>0</v>
      </c>
      <c r="I20" s="196"/>
      <c r="J20" s="43">
        <f t="shared" si="2"/>
        <v>0</v>
      </c>
      <c r="K20" s="51"/>
    </row>
    <row r="21" spans="1:11" s="11" customFormat="1" ht="60">
      <c r="A21" s="62">
        <v>18</v>
      </c>
      <c r="B21" s="65" t="s">
        <v>62</v>
      </c>
      <c r="C21" s="63">
        <v>10</v>
      </c>
      <c r="D21" s="12" t="s">
        <v>5</v>
      </c>
      <c r="E21" s="13"/>
      <c r="F21" s="52"/>
      <c r="G21" s="42">
        <f t="shared" si="0"/>
        <v>0</v>
      </c>
      <c r="H21" s="43">
        <f t="shared" si="1"/>
        <v>0</v>
      </c>
      <c r="I21" s="196"/>
      <c r="J21" s="43">
        <f t="shared" si="2"/>
        <v>0</v>
      </c>
      <c r="K21" s="51"/>
    </row>
    <row r="22" spans="1:12" s="2" customFormat="1" ht="12.75">
      <c r="A22" s="3"/>
      <c r="B22" s="3"/>
      <c r="C22" s="4"/>
      <c r="D22" s="1"/>
      <c r="E22" s="5"/>
      <c r="F22" s="364" t="s">
        <v>11</v>
      </c>
      <c r="G22" s="364"/>
      <c r="H22" s="6">
        <f>SUM(H4:H21)</f>
        <v>0</v>
      </c>
      <c r="I22" s="5"/>
      <c r="J22" s="6">
        <f>SUM(J4:J21)</f>
        <v>0</v>
      </c>
      <c r="K22" s="46"/>
      <c r="L22" s="8"/>
    </row>
    <row r="23" spans="1:7" ht="12.75">
      <c r="A23" s="14" t="s">
        <v>10</v>
      </c>
      <c r="F23" s="15"/>
      <c r="G23" s="22"/>
    </row>
    <row r="24" spans="1:6" ht="12.75">
      <c r="A24" s="14"/>
      <c r="F24" s="15"/>
    </row>
    <row r="25" spans="1:10" ht="14.25" customHeight="1">
      <c r="A25" s="35"/>
      <c r="B25" s="36"/>
      <c r="C25" s="37"/>
      <c r="D25" s="37"/>
      <c r="E25" s="37"/>
      <c r="F25" s="38"/>
      <c r="G25" s="40"/>
      <c r="H25" s="40"/>
      <c r="I25" s="40"/>
      <c r="J25" s="39"/>
    </row>
    <row r="26" spans="1:11" s="14" customFormat="1" ht="19.5" customHeight="1">
      <c r="A26" s="19" t="s">
        <v>157</v>
      </c>
      <c r="B26" s="20"/>
      <c r="C26" s="20"/>
      <c r="D26" s="20"/>
      <c r="E26" s="20"/>
      <c r="F26" s="16"/>
      <c r="I26" s="17"/>
      <c r="J26" s="17"/>
      <c r="K26" s="8"/>
    </row>
    <row r="27" spans="5:11" s="14" customFormat="1" ht="12.75" customHeight="1">
      <c r="E27" s="18"/>
      <c r="F27" s="20"/>
      <c r="G27" s="21"/>
      <c r="H27" s="17"/>
      <c r="I27" s="17"/>
      <c r="J27" s="17"/>
      <c r="K27" s="8"/>
    </row>
    <row r="28" spans="1:11" s="14" customFormat="1" ht="40.5" customHeight="1">
      <c r="A28" s="365" t="s">
        <v>22</v>
      </c>
      <c r="B28" s="365"/>
      <c r="C28" s="365"/>
      <c r="D28" s="365"/>
      <c r="E28" s="365"/>
      <c r="F28" s="365"/>
      <c r="G28" s="365"/>
      <c r="H28" s="365"/>
      <c r="I28" s="365"/>
      <c r="J28" s="365"/>
      <c r="K28" s="8"/>
    </row>
    <row r="29" spans="1:11" s="14" customFormat="1" ht="16.5" customHeight="1">
      <c r="A29" s="33"/>
      <c r="B29" s="34"/>
      <c r="C29" s="34"/>
      <c r="D29" s="34"/>
      <c r="E29" s="34"/>
      <c r="F29" s="34"/>
      <c r="G29" s="34"/>
      <c r="H29" s="34"/>
      <c r="I29" s="34"/>
      <c r="J29" s="34"/>
      <c r="K29" s="8"/>
    </row>
    <row r="30" spans="1:11" s="14" customFormat="1" ht="12.75" customHeight="1">
      <c r="A30" s="23" t="s">
        <v>12</v>
      </c>
      <c r="E30" s="18"/>
      <c r="F30" s="18"/>
      <c r="G30" s="18"/>
      <c r="H30" s="18"/>
      <c r="I30" s="18"/>
      <c r="J30" s="18"/>
      <c r="K30" s="8"/>
    </row>
    <row r="31" spans="1:11" s="14" customFormat="1" ht="12.75" customHeight="1">
      <c r="A31" s="23"/>
      <c r="E31" s="18"/>
      <c r="F31" s="18"/>
      <c r="G31" s="18"/>
      <c r="H31" s="18"/>
      <c r="I31" s="18"/>
      <c r="J31" s="18"/>
      <c r="K31" s="8"/>
    </row>
    <row r="32" spans="5:11" s="14" customFormat="1" ht="12.75" customHeight="1">
      <c r="E32" s="18"/>
      <c r="F32" s="18"/>
      <c r="G32" s="18"/>
      <c r="H32" s="18"/>
      <c r="I32" s="18"/>
      <c r="J32" s="18"/>
      <c r="K32" s="8"/>
    </row>
    <row r="33" spans="6:10" ht="12.75">
      <c r="F33" s="18"/>
      <c r="G33" s="18"/>
      <c r="H33" s="18" t="s">
        <v>24</v>
      </c>
      <c r="I33" s="18"/>
      <c r="J33" s="18"/>
    </row>
    <row r="34" ht="12.75">
      <c r="H34" s="24" t="s">
        <v>23</v>
      </c>
    </row>
    <row r="38" ht="12.75">
      <c r="K38" s="14"/>
    </row>
    <row r="39" ht="12.75">
      <c r="K39" s="14"/>
    </row>
    <row r="40" ht="12.75">
      <c r="K40" s="14"/>
    </row>
    <row r="41" ht="12.75">
      <c r="K41" s="14"/>
    </row>
    <row r="42" ht="12.75">
      <c r="K42" s="14"/>
    </row>
    <row r="43" ht="12.75">
      <c r="K43" s="14"/>
    </row>
    <row r="44" ht="12.75">
      <c r="K44" s="14"/>
    </row>
  </sheetData>
  <sheetProtection/>
  <mergeCells count="5">
    <mergeCell ref="A1:J1"/>
    <mergeCell ref="A2:B2"/>
    <mergeCell ref="A3:B3"/>
    <mergeCell ref="F22:G22"/>
    <mergeCell ref="A28:J28"/>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29"/>
  <sheetViews>
    <sheetView view="pageLayout" zoomScaleNormal="60" workbookViewId="0" topLeftCell="A1">
      <selection activeCell="I11" sqref="I11"/>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0" t="s">
        <v>273</v>
      </c>
      <c r="B1" s="360"/>
      <c r="C1" s="360"/>
      <c r="D1" s="360"/>
      <c r="E1" s="360"/>
      <c r="F1" s="360"/>
      <c r="G1" s="360"/>
      <c r="H1" s="360"/>
      <c r="I1" s="360"/>
      <c r="J1" s="360"/>
    </row>
    <row r="2" spans="1:11" s="11" customFormat="1" ht="52.5" customHeight="1">
      <c r="A2" s="361" t="s">
        <v>0</v>
      </c>
      <c r="B2" s="361"/>
      <c r="C2" s="9" t="s">
        <v>6</v>
      </c>
      <c r="D2" s="9" t="s">
        <v>1</v>
      </c>
      <c r="E2" s="10" t="s">
        <v>7</v>
      </c>
      <c r="F2" s="9" t="s">
        <v>2</v>
      </c>
      <c r="G2" s="9" t="s">
        <v>8</v>
      </c>
      <c r="H2" s="9" t="s">
        <v>3</v>
      </c>
      <c r="I2" s="9" t="s">
        <v>9</v>
      </c>
      <c r="J2" s="9" t="s">
        <v>4</v>
      </c>
      <c r="K2" s="49" t="s">
        <v>26</v>
      </c>
    </row>
    <row r="3" spans="1:11" s="25" customFormat="1" ht="13.5" customHeight="1">
      <c r="A3" s="362" t="s">
        <v>13</v>
      </c>
      <c r="B3" s="363"/>
      <c r="C3" s="26" t="s">
        <v>14</v>
      </c>
      <c r="D3" s="27" t="s">
        <v>15</v>
      </c>
      <c r="E3" s="28" t="s">
        <v>16</v>
      </c>
      <c r="F3" s="28" t="s">
        <v>17</v>
      </c>
      <c r="G3" s="29" t="s">
        <v>18</v>
      </c>
      <c r="H3" s="30" t="s">
        <v>19</v>
      </c>
      <c r="I3" s="31" t="s">
        <v>20</v>
      </c>
      <c r="J3" s="32" t="s">
        <v>21</v>
      </c>
      <c r="K3" s="50">
        <v>10</v>
      </c>
    </row>
    <row r="4" spans="1:11" s="11" customFormat="1" ht="36">
      <c r="A4" s="62">
        <v>1</v>
      </c>
      <c r="B4" s="66" t="s">
        <v>58</v>
      </c>
      <c r="C4" s="63">
        <v>1000</v>
      </c>
      <c r="D4" s="12" t="s">
        <v>5</v>
      </c>
      <c r="E4" s="13"/>
      <c r="F4" s="52"/>
      <c r="G4" s="42">
        <f>ROUND(F4*(1+(I4/100)),2)</f>
        <v>0</v>
      </c>
      <c r="H4" s="43">
        <f>C4*F4</f>
        <v>0</v>
      </c>
      <c r="I4" s="196"/>
      <c r="J4" s="43">
        <f>H4+H4*I4/100</f>
        <v>0</v>
      </c>
      <c r="K4" s="51"/>
    </row>
    <row r="5" spans="1:11" s="11" customFormat="1" ht="48">
      <c r="A5" s="62">
        <v>2</v>
      </c>
      <c r="B5" s="66" t="s">
        <v>59</v>
      </c>
      <c r="C5" s="63">
        <v>2000</v>
      </c>
      <c r="D5" s="12" t="s">
        <v>5</v>
      </c>
      <c r="E5" s="13"/>
      <c r="F5" s="52"/>
      <c r="G5" s="42">
        <f>ROUND(F5*(1+(I5/100)),2)</f>
        <v>0</v>
      </c>
      <c r="H5" s="43">
        <f>C5*F5</f>
        <v>0</v>
      </c>
      <c r="I5" s="196"/>
      <c r="J5" s="43">
        <f>H5+H5*I5/100</f>
        <v>0</v>
      </c>
      <c r="K5" s="51"/>
    </row>
    <row r="6" spans="1:11" s="11" customFormat="1" ht="36">
      <c r="A6" s="62">
        <v>3</v>
      </c>
      <c r="B6" s="66" t="s">
        <v>60</v>
      </c>
      <c r="C6" s="63">
        <v>1000</v>
      </c>
      <c r="D6" s="12" t="s">
        <v>5</v>
      </c>
      <c r="E6" s="13"/>
      <c r="F6" s="52"/>
      <c r="G6" s="42">
        <f>ROUND(F6*(1+(I6/100)),2)</f>
        <v>0</v>
      </c>
      <c r="H6" s="43">
        <f>C6*F6</f>
        <v>0</v>
      </c>
      <c r="I6" s="196"/>
      <c r="J6" s="43">
        <f>H6+H6*I6/100</f>
        <v>0</v>
      </c>
      <c r="K6" s="51"/>
    </row>
    <row r="7" spans="1:12" s="2" customFormat="1" ht="12.75">
      <c r="A7" s="3"/>
      <c r="B7" s="3"/>
      <c r="C7" s="4"/>
      <c r="D7" s="1"/>
      <c r="E7" s="5"/>
      <c r="F7" s="364" t="s">
        <v>11</v>
      </c>
      <c r="G7" s="364"/>
      <c r="H7" s="6">
        <f>SUM(H4:H6)</f>
        <v>0</v>
      </c>
      <c r="I7" s="5"/>
      <c r="J7" s="6">
        <f>SUM(J4:J6)</f>
        <v>0</v>
      </c>
      <c r="K7" s="46"/>
      <c r="L7" s="8"/>
    </row>
    <row r="8" spans="1:7" ht="12.75">
      <c r="A8" s="14" t="s">
        <v>10</v>
      </c>
      <c r="F8" s="15"/>
      <c r="G8" s="22"/>
    </row>
    <row r="9" spans="1:6" ht="12.75">
      <c r="A9" s="14"/>
      <c r="F9" s="15"/>
    </row>
    <row r="10" spans="1:10" ht="14.25" customHeight="1">
      <c r="A10" s="35"/>
      <c r="B10" s="36"/>
      <c r="C10" s="37"/>
      <c r="D10" s="37"/>
      <c r="E10" s="37"/>
      <c r="F10" s="38"/>
      <c r="G10" s="40"/>
      <c r="H10" s="40"/>
      <c r="I10" s="40"/>
      <c r="J10" s="39"/>
    </row>
    <row r="11" spans="1:11" s="14" customFormat="1" ht="19.5" customHeight="1">
      <c r="A11" s="19" t="s">
        <v>157</v>
      </c>
      <c r="B11" s="20"/>
      <c r="C11" s="20"/>
      <c r="D11" s="20"/>
      <c r="E11" s="20"/>
      <c r="F11" s="16"/>
      <c r="I11" s="17"/>
      <c r="J11" s="17"/>
      <c r="K11" s="8"/>
    </row>
    <row r="12" spans="5:11" s="14" customFormat="1" ht="12.75" customHeight="1">
      <c r="E12" s="18"/>
      <c r="F12" s="20"/>
      <c r="G12" s="21"/>
      <c r="H12" s="17"/>
      <c r="I12" s="17"/>
      <c r="J12" s="17"/>
      <c r="K12" s="8"/>
    </row>
    <row r="13" spans="1:11" s="14" customFormat="1" ht="40.5" customHeight="1">
      <c r="A13" s="365" t="s">
        <v>22</v>
      </c>
      <c r="B13" s="365"/>
      <c r="C13" s="365"/>
      <c r="D13" s="365"/>
      <c r="E13" s="365"/>
      <c r="F13" s="365"/>
      <c r="G13" s="365"/>
      <c r="H13" s="365"/>
      <c r="I13" s="365"/>
      <c r="J13" s="365"/>
      <c r="K13" s="8"/>
    </row>
    <row r="14" spans="1:11" s="14" customFormat="1" ht="16.5" customHeight="1">
      <c r="A14" s="33"/>
      <c r="B14" s="34"/>
      <c r="C14" s="34"/>
      <c r="D14" s="34"/>
      <c r="E14" s="34"/>
      <c r="F14" s="34"/>
      <c r="G14" s="34"/>
      <c r="H14" s="34"/>
      <c r="I14" s="34"/>
      <c r="J14" s="34"/>
      <c r="K14" s="8"/>
    </row>
    <row r="15" spans="1:11" s="14" customFormat="1" ht="12.75" customHeight="1">
      <c r="A15" s="23" t="s">
        <v>12</v>
      </c>
      <c r="E15" s="18"/>
      <c r="F15" s="18"/>
      <c r="G15" s="18"/>
      <c r="H15" s="18"/>
      <c r="I15" s="18"/>
      <c r="J15" s="18"/>
      <c r="K15" s="8"/>
    </row>
    <row r="16" spans="1:11" s="14" customFormat="1" ht="12.75" customHeight="1">
      <c r="A16" s="23"/>
      <c r="E16" s="18"/>
      <c r="F16" s="18"/>
      <c r="G16" s="18"/>
      <c r="H16" s="18"/>
      <c r="I16" s="18"/>
      <c r="J16" s="18"/>
      <c r="K16" s="8"/>
    </row>
    <row r="17" spans="5:11" s="14" customFormat="1" ht="12.75" customHeight="1">
      <c r="E17" s="18"/>
      <c r="F17" s="18"/>
      <c r="G17" s="18"/>
      <c r="H17" s="18"/>
      <c r="I17" s="18"/>
      <c r="J17" s="18"/>
      <c r="K17" s="8"/>
    </row>
    <row r="18" spans="6:10" ht="12.75">
      <c r="F18" s="18"/>
      <c r="G18" s="18"/>
      <c r="H18" s="18" t="s">
        <v>24</v>
      </c>
      <c r="I18" s="18"/>
      <c r="J18" s="18"/>
    </row>
    <row r="19" ht="12.75">
      <c r="H19" s="24" t="s">
        <v>23</v>
      </c>
    </row>
    <row r="23" ht="12.75">
      <c r="K23" s="14"/>
    </row>
    <row r="24" ht="12.75">
      <c r="K24" s="14"/>
    </row>
    <row r="25" ht="12.75">
      <c r="K25" s="14"/>
    </row>
    <row r="26" ht="12.75">
      <c r="K26" s="14"/>
    </row>
    <row r="27" ht="12.75">
      <c r="K27" s="14"/>
    </row>
    <row r="28" ht="12.75">
      <c r="K28" s="14"/>
    </row>
    <row r="29" ht="12.75">
      <c r="K29" s="14"/>
    </row>
  </sheetData>
  <sheetProtection/>
  <mergeCells count="5">
    <mergeCell ref="A1:J1"/>
    <mergeCell ref="A2:B2"/>
    <mergeCell ref="A3:B3"/>
    <mergeCell ref="F7:G7"/>
    <mergeCell ref="A13:J13"/>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30"/>
  <sheetViews>
    <sheetView view="pageLayout" zoomScaleNormal="60" workbookViewId="0" topLeftCell="A1">
      <selection activeCell="F4" sqref="F4:F7 I4:I7"/>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0" t="s">
        <v>274</v>
      </c>
      <c r="B1" s="360"/>
      <c r="C1" s="360"/>
      <c r="D1" s="360"/>
      <c r="E1" s="360"/>
      <c r="F1" s="360"/>
      <c r="G1" s="360"/>
      <c r="H1" s="360"/>
      <c r="I1" s="360"/>
      <c r="J1" s="360"/>
    </row>
    <row r="2" spans="1:11" s="11" customFormat="1" ht="52.5" customHeight="1">
      <c r="A2" s="361" t="s">
        <v>0</v>
      </c>
      <c r="B2" s="361"/>
      <c r="C2" s="9" t="s">
        <v>6</v>
      </c>
      <c r="D2" s="9" t="s">
        <v>1</v>
      </c>
      <c r="E2" s="10" t="s">
        <v>7</v>
      </c>
      <c r="F2" s="9" t="s">
        <v>2</v>
      </c>
      <c r="G2" s="9" t="s">
        <v>8</v>
      </c>
      <c r="H2" s="9" t="s">
        <v>3</v>
      </c>
      <c r="I2" s="9" t="s">
        <v>9</v>
      </c>
      <c r="J2" s="9" t="s">
        <v>4</v>
      </c>
      <c r="K2" s="49" t="s">
        <v>26</v>
      </c>
    </row>
    <row r="3" spans="1:11" s="25" customFormat="1" ht="13.5" customHeight="1">
      <c r="A3" s="362" t="s">
        <v>13</v>
      </c>
      <c r="B3" s="363"/>
      <c r="C3" s="26" t="s">
        <v>14</v>
      </c>
      <c r="D3" s="27" t="s">
        <v>15</v>
      </c>
      <c r="E3" s="28" t="s">
        <v>16</v>
      </c>
      <c r="F3" s="28" t="s">
        <v>17</v>
      </c>
      <c r="G3" s="29" t="s">
        <v>18</v>
      </c>
      <c r="H3" s="30" t="s">
        <v>19</v>
      </c>
      <c r="I3" s="31" t="s">
        <v>20</v>
      </c>
      <c r="J3" s="32" t="s">
        <v>21</v>
      </c>
      <c r="K3" s="50">
        <v>10</v>
      </c>
    </row>
    <row r="4" spans="1:11" s="11" customFormat="1" ht="36">
      <c r="A4" s="62">
        <v>1</v>
      </c>
      <c r="B4" s="65" t="s">
        <v>63</v>
      </c>
      <c r="C4" s="63">
        <v>100</v>
      </c>
      <c r="D4" s="12" t="s">
        <v>5</v>
      </c>
      <c r="E4" s="13"/>
      <c r="F4" s="52"/>
      <c r="G4" s="42">
        <f>ROUND(F4*(1+(I4/100)),2)</f>
        <v>0</v>
      </c>
      <c r="H4" s="43">
        <f>C4*F4</f>
        <v>0</v>
      </c>
      <c r="I4" s="196"/>
      <c r="J4" s="43">
        <f>H4+H4*I4/100</f>
        <v>0</v>
      </c>
      <c r="K4" s="51"/>
    </row>
    <row r="5" spans="1:11" s="11" customFormat="1" ht="24">
      <c r="A5" s="62">
        <v>2</v>
      </c>
      <c r="B5" s="65" t="s">
        <v>64</v>
      </c>
      <c r="C5" s="63">
        <v>100</v>
      </c>
      <c r="D5" s="12" t="s">
        <v>5</v>
      </c>
      <c r="E5" s="13"/>
      <c r="F5" s="52"/>
      <c r="G5" s="42">
        <f>ROUND(F5*(1+(I5/100)),2)</f>
        <v>0</v>
      </c>
      <c r="H5" s="43">
        <f>C5*F5</f>
        <v>0</v>
      </c>
      <c r="I5" s="196"/>
      <c r="J5" s="43">
        <f>H5+H5*I5/100</f>
        <v>0</v>
      </c>
      <c r="K5" s="51"/>
    </row>
    <row r="6" spans="1:11" s="11" customFormat="1" ht="36">
      <c r="A6" s="62">
        <v>3</v>
      </c>
      <c r="B6" s="65" t="s">
        <v>65</v>
      </c>
      <c r="C6" s="63">
        <v>1000</v>
      </c>
      <c r="D6" s="12" t="s">
        <v>5</v>
      </c>
      <c r="E6" s="13"/>
      <c r="F6" s="52"/>
      <c r="G6" s="42">
        <f>ROUND(F6*(1+(I6/100)),2)</f>
        <v>0</v>
      </c>
      <c r="H6" s="43">
        <f>C6*F6</f>
        <v>0</v>
      </c>
      <c r="I6" s="196"/>
      <c r="J6" s="43">
        <f>H6+H6*I6/100</f>
        <v>0</v>
      </c>
      <c r="K6" s="51"/>
    </row>
    <row r="7" spans="1:11" s="11" customFormat="1" ht="36">
      <c r="A7" s="62">
        <v>4</v>
      </c>
      <c r="B7" s="65" t="s">
        <v>66</v>
      </c>
      <c r="C7" s="63">
        <v>200</v>
      </c>
      <c r="D7" s="12" t="s">
        <v>5</v>
      </c>
      <c r="E7" s="13"/>
      <c r="F7" s="52"/>
      <c r="G7" s="42">
        <f>ROUND(F7*(1+(I7/100)),2)</f>
        <v>0</v>
      </c>
      <c r="H7" s="43">
        <f>C7*F7</f>
        <v>0</v>
      </c>
      <c r="I7" s="196"/>
      <c r="J7" s="43">
        <f>H7+H7*I7/100</f>
        <v>0</v>
      </c>
      <c r="K7" s="51"/>
    </row>
    <row r="8" spans="1:12" s="2" customFormat="1" ht="12.75">
      <c r="A8" s="3"/>
      <c r="B8" s="3"/>
      <c r="C8" s="4"/>
      <c r="D8" s="1"/>
      <c r="E8" s="5"/>
      <c r="F8" s="364" t="s">
        <v>11</v>
      </c>
      <c r="G8" s="364"/>
      <c r="H8" s="6">
        <f>SUM(H4:H7)</f>
        <v>0</v>
      </c>
      <c r="I8" s="5"/>
      <c r="J8" s="6">
        <f>SUM(J4:J7)</f>
        <v>0</v>
      </c>
      <c r="K8" s="46"/>
      <c r="L8" s="8"/>
    </row>
    <row r="9" spans="1:7" ht="12.75">
      <c r="A9" s="14" t="s">
        <v>10</v>
      </c>
      <c r="F9" s="15"/>
      <c r="G9" s="22"/>
    </row>
    <row r="10" spans="1:6" ht="12.75">
      <c r="A10" s="14"/>
      <c r="F10" s="15"/>
    </row>
    <row r="11" spans="1:10" ht="14.25" customHeight="1">
      <c r="A11" s="35"/>
      <c r="B11" s="36"/>
      <c r="C11" s="37"/>
      <c r="D11" s="37"/>
      <c r="E11" s="37"/>
      <c r="F11" s="38"/>
      <c r="G11" s="40"/>
      <c r="H11" s="40"/>
      <c r="I11" s="40"/>
      <c r="J11" s="39"/>
    </row>
    <row r="12" spans="1:11" s="14" customFormat="1" ht="19.5" customHeight="1">
      <c r="A12" s="19" t="s">
        <v>157</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365" t="s">
        <v>22</v>
      </c>
      <c r="B14" s="365"/>
      <c r="C14" s="365"/>
      <c r="D14" s="365"/>
      <c r="E14" s="365"/>
      <c r="F14" s="365"/>
      <c r="G14" s="365"/>
      <c r="H14" s="365"/>
      <c r="I14" s="365"/>
      <c r="J14" s="365"/>
      <c r="K14" s="8"/>
    </row>
    <row r="15" spans="1:11" s="14" customFormat="1" ht="16.5" customHeight="1">
      <c r="A15" s="33"/>
      <c r="B15" s="34"/>
      <c r="C15" s="34"/>
      <c r="D15" s="34"/>
      <c r="E15" s="34"/>
      <c r="F15" s="34"/>
      <c r="G15" s="34"/>
      <c r="H15" s="34"/>
      <c r="I15" s="34"/>
      <c r="J15" s="34"/>
      <c r="K15" s="8"/>
    </row>
    <row r="16" spans="1:11" s="14" customFormat="1" ht="12.75" customHeight="1">
      <c r="A16" s="23" t="s">
        <v>12</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6:10" ht="12.75">
      <c r="F19" s="18"/>
      <c r="G19" s="18"/>
      <c r="H19" s="18" t="s">
        <v>24</v>
      </c>
      <c r="I19" s="18"/>
      <c r="J19" s="18"/>
    </row>
    <row r="20" ht="12.75">
      <c r="H20" s="24" t="s">
        <v>23</v>
      </c>
    </row>
    <row r="24" ht="12.75">
      <c r="K24" s="14"/>
    </row>
    <row r="25" ht="12.75">
      <c r="K25" s="14"/>
    </row>
    <row r="26" ht="12.75">
      <c r="K26" s="14"/>
    </row>
    <row r="27" ht="12.75">
      <c r="K27" s="14"/>
    </row>
    <row r="28" ht="12.75">
      <c r="K28" s="14"/>
    </row>
    <row r="29" ht="12.75">
      <c r="K29" s="14"/>
    </row>
    <row r="30" ht="12.75">
      <c r="K30" s="14"/>
    </row>
  </sheetData>
  <sheetProtection/>
  <mergeCells count="5">
    <mergeCell ref="A1:J1"/>
    <mergeCell ref="A2:B2"/>
    <mergeCell ref="A3:B3"/>
    <mergeCell ref="F8:G8"/>
    <mergeCell ref="A14:J14"/>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31"/>
  <sheetViews>
    <sheetView view="pageLayout" workbookViewId="0" topLeftCell="A13">
      <selection activeCell="H9" sqref="H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7.7539062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0" t="s">
        <v>275</v>
      </c>
      <c r="B1" s="360"/>
      <c r="C1" s="360"/>
      <c r="D1" s="360"/>
      <c r="E1" s="360"/>
      <c r="F1" s="360"/>
      <c r="G1" s="360"/>
      <c r="H1" s="360"/>
      <c r="I1" s="360"/>
      <c r="J1" s="360"/>
    </row>
    <row r="2" spans="1:11" s="11" customFormat="1" ht="63" customHeight="1">
      <c r="A2" s="361" t="s">
        <v>0</v>
      </c>
      <c r="B2" s="361"/>
      <c r="C2" s="9" t="s">
        <v>6</v>
      </c>
      <c r="D2" s="9" t="s">
        <v>1</v>
      </c>
      <c r="E2" s="10" t="s">
        <v>7</v>
      </c>
      <c r="F2" s="9" t="s">
        <v>2</v>
      </c>
      <c r="G2" s="9" t="s">
        <v>8</v>
      </c>
      <c r="H2" s="9" t="s">
        <v>3</v>
      </c>
      <c r="I2" s="9" t="s">
        <v>9</v>
      </c>
      <c r="J2" s="9" t="s">
        <v>4</v>
      </c>
      <c r="K2" s="49" t="s">
        <v>26</v>
      </c>
    </row>
    <row r="3" spans="1:11" s="25" customFormat="1" ht="13.5" customHeight="1">
      <c r="A3" s="362" t="s">
        <v>13</v>
      </c>
      <c r="B3" s="363"/>
      <c r="C3" s="54" t="s">
        <v>14</v>
      </c>
      <c r="D3" s="27" t="s">
        <v>15</v>
      </c>
      <c r="E3" s="28" t="s">
        <v>16</v>
      </c>
      <c r="F3" s="28" t="s">
        <v>17</v>
      </c>
      <c r="G3" s="29" t="s">
        <v>18</v>
      </c>
      <c r="H3" s="30" t="s">
        <v>19</v>
      </c>
      <c r="I3" s="31" t="s">
        <v>20</v>
      </c>
      <c r="J3" s="32" t="s">
        <v>21</v>
      </c>
      <c r="K3" s="50">
        <v>10</v>
      </c>
    </row>
    <row r="4" spans="1:11" s="11" customFormat="1" ht="210" customHeight="1">
      <c r="A4" s="67">
        <v>1</v>
      </c>
      <c r="B4" s="80" t="s">
        <v>68</v>
      </c>
      <c r="C4" s="45">
        <v>100</v>
      </c>
      <c r="D4" s="68" t="s">
        <v>5</v>
      </c>
      <c r="E4" s="13"/>
      <c r="F4" s="52"/>
      <c r="G4" s="42">
        <f>ROUND(F4*(1+(I4/100)),2)</f>
        <v>0</v>
      </c>
      <c r="H4" s="43">
        <f>C4*F4</f>
        <v>0</v>
      </c>
      <c r="I4" s="196"/>
      <c r="J4" s="43">
        <f>H4+H4*I4/100</f>
        <v>0</v>
      </c>
      <c r="K4" s="51"/>
    </row>
    <row r="5" spans="1:11" s="11" customFormat="1" ht="51">
      <c r="A5" s="67">
        <v>2</v>
      </c>
      <c r="B5" s="80" t="s">
        <v>153</v>
      </c>
      <c r="C5" s="45">
        <v>20</v>
      </c>
      <c r="D5" s="129" t="s">
        <v>93</v>
      </c>
      <c r="E5" s="13"/>
      <c r="F5" s="52"/>
      <c r="G5" s="42">
        <f>ROUND(F5*(1+(I5/100)),2)</f>
        <v>0</v>
      </c>
      <c r="H5" s="43">
        <f>C5*F5</f>
        <v>0</v>
      </c>
      <c r="I5" s="196"/>
      <c r="J5" s="43">
        <f>H5+H5*I5/100</f>
        <v>0</v>
      </c>
      <c r="K5" s="51"/>
    </row>
    <row r="6" spans="1:11" s="11" customFormat="1" ht="51">
      <c r="A6" s="67">
        <v>3</v>
      </c>
      <c r="B6" s="80" t="s">
        <v>154</v>
      </c>
      <c r="C6" s="45">
        <v>20</v>
      </c>
      <c r="D6" s="129" t="s">
        <v>93</v>
      </c>
      <c r="E6" s="13"/>
      <c r="F6" s="52"/>
      <c r="G6" s="42">
        <f>ROUND(F6*(1+(I6/100)),2)</f>
        <v>0</v>
      </c>
      <c r="H6" s="43">
        <f>C6*F6</f>
        <v>0</v>
      </c>
      <c r="I6" s="196"/>
      <c r="J6" s="43">
        <f>H6+H6*I6/100</f>
        <v>0</v>
      </c>
      <c r="K6" s="51"/>
    </row>
    <row r="7" spans="1:11" s="11" customFormat="1" ht="62.25" customHeight="1">
      <c r="A7" s="62">
        <v>4</v>
      </c>
      <c r="B7" s="80" t="s">
        <v>277</v>
      </c>
      <c r="C7" s="45">
        <v>100</v>
      </c>
      <c r="D7" s="68" t="s">
        <v>5</v>
      </c>
      <c r="E7" s="13"/>
      <c r="F7" s="52"/>
      <c r="G7" s="42">
        <f>ROUND(F7*(1+(I7/100)),2)</f>
        <v>0</v>
      </c>
      <c r="H7" s="43">
        <f>C7*F7</f>
        <v>0</v>
      </c>
      <c r="I7" s="196"/>
      <c r="J7" s="43">
        <f>H7+H7*I7/100</f>
        <v>0</v>
      </c>
      <c r="K7" s="51"/>
    </row>
    <row r="8" spans="1:11" s="11" customFormat="1" ht="225.75" customHeight="1">
      <c r="A8" s="62">
        <v>5</v>
      </c>
      <c r="B8" s="80" t="s">
        <v>276</v>
      </c>
      <c r="C8" s="45">
        <v>500</v>
      </c>
      <c r="D8" s="68" t="s">
        <v>5</v>
      </c>
      <c r="E8" s="13"/>
      <c r="F8" s="52"/>
      <c r="G8" s="42">
        <f>ROUND(F8*(1+(I8/100)),2)</f>
        <v>0</v>
      </c>
      <c r="H8" s="43">
        <f>C8*F8</f>
        <v>0</v>
      </c>
      <c r="I8" s="196"/>
      <c r="J8" s="43">
        <f>H8+H8*I8/100</f>
        <v>0</v>
      </c>
      <c r="K8" s="51"/>
    </row>
    <row r="9" spans="1:11" s="2" customFormat="1" ht="12.75">
      <c r="A9" s="3"/>
      <c r="B9" s="3"/>
      <c r="C9" s="4"/>
      <c r="D9" s="1"/>
      <c r="E9" s="55"/>
      <c r="F9" s="380" t="s">
        <v>11</v>
      </c>
      <c r="G9" s="380"/>
      <c r="H9" s="343">
        <f>SUM(H4:H8)</f>
        <v>0</v>
      </c>
      <c r="I9" s="55"/>
      <c r="J9" s="343">
        <f>SUM(J4:J8)</f>
        <v>0</v>
      </c>
      <c r="K9" s="8"/>
    </row>
    <row r="10" spans="1:7" ht="12.75">
      <c r="A10" s="14" t="s">
        <v>10</v>
      </c>
      <c r="F10" s="15"/>
      <c r="G10" s="22"/>
    </row>
    <row r="11" spans="1:6" ht="12.75">
      <c r="A11" s="14"/>
      <c r="F11" s="15"/>
    </row>
    <row r="12" spans="1:10" ht="14.25" customHeight="1">
      <c r="A12" s="35"/>
      <c r="B12" s="36"/>
      <c r="C12" s="37"/>
      <c r="D12" s="37"/>
      <c r="E12" s="37"/>
      <c r="F12" s="38"/>
      <c r="G12" s="40"/>
      <c r="H12" s="40"/>
      <c r="I12" s="40"/>
      <c r="J12" s="39"/>
    </row>
    <row r="13" spans="1:11" s="14" customFormat="1" ht="19.5" customHeight="1">
      <c r="A13" s="19" t="s">
        <v>157</v>
      </c>
      <c r="B13" s="20"/>
      <c r="C13" s="20"/>
      <c r="D13" s="20"/>
      <c r="E13" s="20"/>
      <c r="F13" s="16"/>
      <c r="I13" s="17"/>
      <c r="J13" s="17"/>
      <c r="K13" s="8"/>
    </row>
    <row r="14" spans="5:11" s="14" customFormat="1" ht="12.75" customHeight="1">
      <c r="E14" s="18"/>
      <c r="F14" s="20"/>
      <c r="G14" s="21"/>
      <c r="H14" s="17"/>
      <c r="I14" s="17"/>
      <c r="J14" s="17"/>
      <c r="K14" s="8"/>
    </row>
    <row r="15" spans="1:11" s="14" customFormat="1" ht="40.5" customHeight="1">
      <c r="A15" s="365" t="s">
        <v>22</v>
      </c>
      <c r="B15" s="366"/>
      <c r="C15" s="366"/>
      <c r="D15" s="366"/>
      <c r="E15" s="366"/>
      <c r="F15" s="366"/>
      <c r="G15" s="366"/>
      <c r="H15" s="366"/>
      <c r="I15" s="366"/>
      <c r="J15" s="366"/>
      <c r="K15" s="8"/>
    </row>
    <row r="16" spans="1:11" s="14" customFormat="1" ht="16.5" customHeight="1">
      <c r="A16" s="33"/>
      <c r="B16" s="34"/>
      <c r="C16" s="34"/>
      <c r="D16" s="34"/>
      <c r="E16" s="34"/>
      <c r="F16" s="34"/>
      <c r="G16" s="34"/>
      <c r="H16" s="34"/>
      <c r="I16" s="34"/>
      <c r="J16" s="34"/>
      <c r="K16" s="8"/>
    </row>
    <row r="17" spans="1:11" s="14" customFormat="1" ht="12.75" customHeight="1">
      <c r="A17" s="23" t="s">
        <v>12</v>
      </c>
      <c r="E17" s="18"/>
      <c r="F17" s="18"/>
      <c r="G17" s="18"/>
      <c r="H17" s="18"/>
      <c r="I17" s="18"/>
      <c r="J17" s="18"/>
      <c r="K17" s="8"/>
    </row>
    <row r="18" spans="1:11" s="14" customFormat="1" ht="12.75" customHeight="1">
      <c r="A18" s="23"/>
      <c r="E18" s="18"/>
      <c r="F18" s="18"/>
      <c r="G18" s="18"/>
      <c r="H18" s="18"/>
      <c r="I18" s="18"/>
      <c r="J18" s="18"/>
      <c r="K18" s="8"/>
    </row>
    <row r="19" spans="5:11" s="14" customFormat="1" ht="12.75" customHeight="1">
      <c r="E19" s="18"/>
      <c r="F19" s="18"/>
      <c r="G19" s="18"/>
      <c r="H19" s="18"/>
      <c r="I19" s="18"/>
      <c r="J19" s="18"/>
      <c r="K19" s="8"/>
    </row>
    <row r="20" spans="6:10" ht="12.75">
      <c r="F20" s="18"/>
      <c r="G20" s="18"/>
      <c r="H20" s="18" t="s">
        <v>24</v>
      </c>
      <c r="I20" s="18"/>
      <c r="J20" s="18"/>
    </row>
    <row r="21" ht="12.75">
      <c r="H21" s="24" t="s">
        <v>23</v>
      </c>
    </row>
    <row r="25" ht="12.75">
      <c r="K25" s="14"/>
    </row>
    <row r="26" ht="12.75">
      <c r="K26" s="14"/>
    </row>
    <row r="27" ht="12.75">
      <c r="K27" s="14"/>
    </row>
    <row r="28" ht="12.75">
      <c r="K28" s="14"/>
    </row>
    <row r="29" ht="12.75">
      <c r="K29" s="14"/>
    </row>
    <row r="30" ht="12.75">
      <c r="K30" s="14"/>
    </row>
    <row r="31" ht="12.75">
      <c r="K31" s="14"/>
    </row>
  </sheetData>
  <sheetProtection/>
  <mergeCells count="5">
    <mergeCell ref="A1:J1"/>
    <mergeCell ref="A2:B2"/>
    <mergeCell ref="A3:B3"/>
    <mergeCell ref="F9:G9"/>
    <mergeCell ref="A15:J15"/>
  </mergeCells>
  <printOptions/>
  <pageMargins left="0.28" right="0.26" top="1" bottom="0.51" header="0.33" footer="0.23"/>
  <pageSetup fitToHeight="0" fitToWidth="1" horizontalDpi="600" verticalDpi="600" orientation="landscape" scale="85" r:id="rId1"/>
  <headerFooter alignWithMargins="0">
    <oddHeader>&amp;LNr sprawy ZP/32/2020&amp;CZestawienie asortymentowo-ilościowo-cenowe
&amp;RZałącznik nr 2 SIWZ</oddHeader>
    <oddFooter>&amp;CStrona &amp;P z &amp;N&amp;R&amp;A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K27"/>
  <sheetViews>
    <sheetView view="pageLayout" workbookViewId="0" topLeftCell="A1">
      <selection activeCell="F4" sqref="F4 I4"/>
    </sheetView>
  </sheetViews>
  <sheetFormatPr defaultColWidth="11.375" defaultRowHeight="12.75"/>
  <cols>
    <col min="1" max="1" width="8.25390625" style="8" customWidth="1"/>
    <col min="2" max="2" width="39.2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1" ht="33" customHeight="1">
      <c r="A1" s="382" t="s">
        <v>278</v>
      </c>
      <c r="B1" s="382"/>
      <c r="C1" s="382"/>
      <c r="D1" s="382"/>
      <c r="E1" s="382"/>
      <c r="F1" s="382"/>
      <c r="G1" s="382"/>
      <c r="H1" s="382"/>
      <c r="I1" s="382"/>
      <c r="J1" s="382"/>
      <c r="K1" s="382"/>
    </row>
    <row r="2" spans="1:11" s="11" customFormat="1" ht="63" customHeight="1">
      <c r="A2" s="361" t="s">
        <v>0</v>
      </c>
      <c r="B2" s="361"/>
      <c r="C2" s="9" t="s">
        <v>6</v>
      </c>
      <c r="D2" s="9" t="s">
        <v>1</v>
      </c>
      <c r="E2" s="10" t="s">
        <v>7</v>
      </c>
      <c r="F2" s="9" t="s">
        <v>2</v>
      </c>
      <c r="G2" s="9" t="s">
        <v>8</v>
      </c>
      <c r="H2" s="9" t="s">
        <v>3</v>
      </c>
      <c r="I2" s="9" t="s">
        <v>9</v>
      </c>
      <c r="J2" s="9" t="s">
        <v>4</v>
      </c>
      <c r="K2" s="49" t="s">
        <v>26</v>
      </c>
    </row>
    <row r="3" spans="1:11" s="25" customFormat="1" ht="13.5" customHeight="1">
      <c r="A3" s="381" t="s">
        <v>13</v>
      </c>
      <c r="B3" s="363"/>
      <c r="C3" s="54" t="s">
        <v>14</v>
      </c>
      <c r="D3" s="181" t="s">
        <v>15</v>
      </c>
      <c r="E3" s="182" t="s">
        <v>16</v>
      </c>
      <c r="F3" s="182" t="s">
        <v>17</v>
      </c>
      <c r="G3" s="183" t="s">
        <v>18</v>
      </c>
      <c r="H3" s="30" t="s">
        <v>19</v>
      </c>
      <c r="I3" s="32" t="s">
        <v>20</v>
      </c>
      <c r="J3" s="308" t="s">
        <v>21</v>
      </c>
      <c r="K3" s="184">
        <v>10</v>
      </c>
    </row>
    <row r="4" spans="1:11" s="25" customFormat="1" ht="119.25" customHeight="1">
      <c r="A4" s="50">
        <v>1</v>
      </c>
      <c r="B4" s="310" t="s">
        <v>71</v>
      </c>
      <c r="C4" s="311">
        <v>250</v>
      </c>
      <c r="D4" s="140" t="s">
        <v>5</v>
      </c>
      <c r="E4" s="312"/>
      <c r="F4" s="52"/>
      <c r="G4" s="42">
        <f>ROUND(F4*(1+(I4/100)),2)</f>
        <v>0</v>
      </c>
      <c r="H4" s="43">
        <f>C4*F4</f>
        <v>0</v>
      </c>
      <c r="I4" s="196"/>
      <c r="J4" s="43">
        <f>H4+H4*I4/100</f>
        <v>0</v>
      </c>
      <c r="K4" s="51" t="s">
        <v>159</v>
      </c>
    </row>
    <row r="5" spans="1:11" s="2" customFormat="1" ht="12.75">
      <c r="A5" s="3"/>
      <c r="B5" s="3"/>
      <c r="C5" s="4"/>
      <c r="D5" s="1"/>
      <c r="E5" s="55"/>
      <c r="F5" s="380" t="s">
        <v>11</v>
      </c>
      <c r="G5" s="380"/>
      <c r="H5" s="309">
        <f>SUM(H4:H4)</f>
        <v>0</v>
      </c>
      <c r="I5" s="55"/>
      <c r="J5" s="309">
        <f>SUM(J4:J4)</f>
        <v>0</v>
      </c>
      <c r="K5" s="8"/>
    </row>
    <row r="6" spans="1:7" ht="12.75">
      <c r="A6" s="14" t="s">
        <v>10</v>
      </c>
      <c r="F6" s="15"/>
      <c r="G6" s="22"/>
    </row>
    <row r="7" spans="1:6" ht="12.75">
      <c r="A7" s="14"/>
      <c r="F7" s="15"/>
    </row>
    <row r="8" spans="1:10" ht="14.25" customHeight="1">
      <c r="A8" s="35"/>
      <c r="B8" s="36"/>
      <c r="C8" s="37"/>
      <c r="D8" s="37"/>
      <c r="E8" s="37"/>
      <c r="F8" s="38"/>
      <c r="G8" s="40"/>
      <c r="H8" s="40"/>
      <c r="I8" s="40"/>
      <c r="J8" s="39"/>
    </row>
    <row r="9" spans="1:11" s="14" customFormat="1" ht="19.5" customHeight="1">
      <c r="A9" s="19" t="s">
        <v>157</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365" t="s">
        <v>22</v>
      </c>
      <c r="B11" s="366"/>
      <c r="C11" s="366"/>
      <c r="D11" s="366"/>
      <c r="E11" s="366"/>
      <c r="F11" s="366"/>
      <c r="G11" s="366"/>
      <c r="H11" s="366"/>
      <c r="I11" s="366"/>
      <c r="J11" s="366"/>
      <c r="K11" s="8"/>
    </row>
    <row r="12" spans="1:11" s="14" customFormat="1" ht="16.5" customHeight="1">
      <c r="A12" s="33"/>
      <c r="B12" s="34"/>
      <c r="C12" s="34"/>
      <c r="D12" s="34"/>
      <c r="E12" s="34"/>
      <c r="F12" s="34"/>
      <c r="G12" s="34"/>
      <c r="H12" s="34"/>
      <c r="I12" s="34"/>
      <c r="J12" s="34"/>
      <c r="K12" s="8"/>
    </row>
    <row r="13" spans="1:11" s="14" customFormat="1" ht="12.75" customHeight="1">
      <c r="A13" s="23" t="s">
        <v>12</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t="s">
        <v>24</v>
      </c>
      <c r="I16" s="18"/>
      <c r="J16" s="18"/>
    </row>
    <row r="17" ht="12.75">
      <c r="H17" s="24" t="s">
        <v>23</v>
      </c>
    </row>
    <row r="21" ht="12.75">
      <c r="K21" s="14"/>
    </row>
    <row r="22" ht="12.75">
      <c r="K22" s="14"/>
    </row>
    <row r="23" ht="12.75">
      <c r="K23" s="14"/>
    </row>
    <row r="24" ht="12.75">
      <c r="K24" s="14"/>
    </row>
    <row r="25" ht="12.75">
      <c r="K25" s="14"/>
    </row>
    <row r="26" ht="12.75">
      <c r="K26" s="14"/>
    </row>
    <row r="27" ht="12.75">
      <c r="K27" s="14"/>
    </row>
  </sheetData>
  <sheetProtection/>
  <mergeCells count="5">
    <mergeCell ref="A2:B2"/>
    <mergeCell ref="A3:B3"/>
    <mergeCell ref="F5:G5"/>
    <mergeCell ref="A11:J11"/>
    <mergeCell ref="A1:K1"/>
  </mergeCells>
  <printOptions/>
  <pageMargins left="0.28" right="0.26" top="1" bottom="0.51" header="0.33" footer="0.23"/>
  <pageSetup fitToHeight="0" fitToWidth="1" horizontalDpi="600" verticalDpi="600" orientation="landscape" scale="84" r:id="rId1"/>
  <headerFooter alignWithMargins="0">
    <oddHeader>&amp;LNr sprawy ZP/32/2020&amp;CZestawienie asortymentowo-ilościowo-cenowe
&amp;RZałącznik nr 2 SIWZ</oddHeader>
    <oddFooter>&amp;CStrona &amp;P z &amp;N&amp;R&amp;A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D41"/>
  <sheetViews>
    <sheetView view="pageLayout" workbookViewId="0" topLeftCell="A13">
      <selection activeCell="J19" sqref="J19"/>
    </sheetView>
  </sheetViews>
  <sheetFormatPr defaultColWidth="9.875" defaultRowHeight="12.75"/>
  <cols>
    <col min="1" max="1" width="7.125" style="84" customWidth="1"/>
    <col min="2" max="2" width="30.25390625" style="84" customWidth="1"/>
    <col min="3" max="3" width="9.375" style="84" customWidth="1"/>
    <col min="4" max="4" width="6.75390625" style="84" customWidth="1"/>
    <col min="5" max="5" width="10.875" style="85" customWidth="1"/>
    <col min="6" max="6" width="11.75390625" style="85" customWidth="1"/>
    <col min="7" max="7" width="23.125" style="85" customWidth="1"/>
    <col min="8" max="8" width="15.125" style="85" bestFit="1" customWidth="1"/>
    <col min="9" max="9" width="12.625" style="85" customWidth="1"/>
    <col min="10" max="10" width="22.375" style="85" customWidth="1"/>
    <col min="11" max="11" width="16.75390625" style="84" customWidth="1"/>
    <col min="12" max="16384" width="9.875" style="84" customWidth="1"/>
  </cols>
  <sheetData>
    <row r="1" spans="1:10" ht="38.25" customHeight="1">
      <c r="A1" s="360" t="s">
        <v>279</v>
      </c>
      <c r="B1" s="360"/>
      <c r="C1" s="360"/>
      <c r="D1" s="360"/>
      <c r="E1" s="360"/>
      <c r="F1" s="360"/>
      <c r="G1" s="360"/>
      <c r="H1" s="360"/>
      <c r="I1" s="360"/>
      <c r="J1" s="360"/>
    </row>
    <row r="2" spans="1:11" s="105" customFormat="1" ht="63" customHeight="1">
      <c r="A2" s="367" t="s">
        <v>0</v>
      </c>
      <c r="B2" s="367"/>
      <c r="C2" s="127" t="s">
        <v>6</v>
      </c>
      <c r="D2" s="127" t="s">
        <v>1</v>
      </c>
      <c r="E2" s="128" t="s">
        <v>7</v>
      </c>
      <c r="F2" s="127" t="s">
        <v>2</v>
      </c>
      <c r="G2" s="127" t="s">
        <v>8</v>
      </c>
      <c r="H2" s="127" t="s">
        <v>3</v>
      </c>
      <c r="I2" s="127" t="s">
        <v>9</v>
      </c>
      <c r="J2" s="127" t="s">
        <v>4</v>
      </c>
      <c r="K2" s="126" t="s">
        <v>26</v>
      </c>
    </row>
    <row r="3" spans="1:11" s="116" customFormat="1" ht="13.5" customHeight="1">
      <c r="A3" s="383" t="s">
        <v>13</v>
      </c>
      <c r="B3" s="384"/>
      <c r="C3" s="117" t="s">
        <v>14</v>
      </c>
      <c r="D3" s="120" t="s">
        <v>15</v>
      </c>
      <c r="E3" s="119" t="s">
        <v>16</v>
      </c>
      <c r="F3" s="119" t="s">
        <v>17</v>
      </c>
      <c r="G3" s="118" t="s">
        <v>18</v>
      </c>
      <c r="H3" s="118" t="s">
        <v>19</v>
      </c>
      <c r="I3" s="118" t="s">
        <v>20</v>
      </c>
      <c r="J3" s="118" t="s">
        <v>21</v>
      </c>
      <c r="K3" s="117">
        <v>10</v>
      </c>
    </row>
    <row r="4" spans="1:11" s="116" customFormat="1" ht="345">
      <c r="A4" s="122">
        <v>1</v>
      </c>
      <c r="B4" s="125" t="s">
        <v>69</v>
      </c>
      <c r="C4" s="117">
        <v>2000</v>
      </c>
      <c r="D4" s="120" t="s">
        <v>5</v>
      </c>
      <c r="E4" s="143"/>
      <c r="F4" s="334"/>
      <c r="G4" s="144">
        <f>ROUND(F4*(1+(I4/100)),2)</f>
        <v>0</v>
      </c>
      <c r="H4" s="107">
        <f aca="true" t="shared" si="0" ref="H4:H18">C4*F4</f>
        <v>0</v>
      </c>
      <c r="I4" s="335"/>
      <c r="J4" s="145">
        <f>H4+H4*I4/100</f>
        <v>0</v>
      </c>
      <c r="K4" s="106"/>
    </row>
    <row r="5" spans="1:30" s="116" customFormat="1" ht="180">
      <c r="A5" s="122">
        <v>2</v>
      </c>
      <c r="B5" s="124" t="s">
        <v>100</v>
      </c>
      <c r="C5" s="117">
        <v>100</v>
      </c>
      <c r="D5" s="120" t="s">
        <v>93</v>
      </c>
      <c r="E5" s="143"/>
      <c r="F5" s="197"/>
      <c r="G5" s="144">
        <f aca="true" t="shared" si="1" ref="G5:G18">ROUND(F5*(1+(I5/100)),2)</f>
        <v>0</v>
      </c>
      <c r="H5" s="107">
        <f t="shared" si="0"/>
        <v>0</v>
      </c>
      <c r="I5" s="335"/>
      <c r="J5" s="145">
        <f aca="true" t="shared" si="2" ref="J5:J18">H5+H5*I5/100</f>
        <v>0</v>
      </c>
      <c r="K5" s="106"/>
      <c r="L5" s="123"/>
      <c r="M5" s="123"/>
      <c r="N5" s="123"/>
      <c r="O5" s="123"/>
      <c r="P5" s="123"/>
      <c r="Q5" s="123"/>
      <c r="R5" s="123"/>
      <c r="S5" s="123"/>
      <c r="T5" s="123"/>
      <c r="U5" s="123"/>
      <c r="V5" s="123"/>
      <c r="W5" s="123"/>
      <c r="X5" s="123"/>
      <c r="Y5" s="123"/>
      <c r="Z5" s="123"/>
      <c r="AA5" s="123"/>
      <c r="AB5" s="123"/>
      <c r="AC5" s="123"/>
      <c r="AD5" s="123"/>
    </row>
    <row r="6" spans="1:11" s="116" customFormat="1" ht="57.75" customHeight="1">
      <c r="A6" s="122">
        <v>3</v>
      </c>
      <c r="B6" s="115" t="s">
        <v>43</v>
      </c>
      <c r="C6" s="117">
        <v>200</v>
      </c>
      <c r="D6" s="120" t="s">
        <v>93</v>
      </c>
      <c r="E6" s="143"/>
      <c r="F6" s="197"/>
      <c r="G6" s="144">
        <f t="shared" si="1"/>
        <v>0</v>
      </c>
      <c r="H6" s="107">
        <f t="shared" si="0"/>
        <v>0</v>
      </c>
      <c r="I6" s="335"/>
      <c r="J6" s="145">
        <f t="shared" si="2"/>
        <v>0</v>
      </c>
      <c r="K6" s="106"/>
    </row>
    <row r="7" spans="1:11" s="116" customFormat="1" ht="255">
      <c r="A7" s="122">
        <v>4</v>
      </c>
      <c r="B7" s="121" t="s">
        <v>70</v>
      </c>
      <c r="C7" s="117">
        <v>500</v>
      </c>
      <c r="D7" s="120" t="s">
        <v>93</v>
      </c>
      <c r="E7" s="143"/>
      <c r="F7" s="197"/>
      <c r="G7" s="144">
        <f t="shared" si="1"/>
        <v>0</v>
      </c>
      <c r="H7" s="107">
        <f t="shared" si="0"/>
        <v>0</v>
      </c>
      <c r="I7" s="335"/>
      <c r="J7" s="145">
        <f t="shared" si="2"/>
        <v>0</v>
      </c>
      <c r="K7" s="106"/>
    </row>
    <row r="8" spans="1:11" s="116" customFormat="1" ht="30">
      <c r="A8" s="122">
        <v>5</v>
      </c>
      <c r="B8" s="121" t="s">
        <v>99</v>
      </c>
      <c r="C8" s="117">
        <v>2000</v>
      </c>
      <c r="D8" s="120" t="s">
        <v>93</v>
      </c>
      <c r="E8" s="143"/>
      <c r="F8" s="197"/>
      <c r="G8" s="144">
        <f t="shared" si="1"/>
        <v>0</v>
      </c>
      <c r="H8" s="107">
        <f t="shared" si="0"/>
        <v>0</v>
      </c>
      <c r="I8" s="335"/>
      <c r="J8" s="145">
        <f t="shared" si="2"/>
        <v>0</v>
      </c>
      <c r="K8" s="106"/>
    </row>
    <row r="9" spans="1:11" s="105" customFormat="1" ht="198" customHeight="1">
      <c r="A9" s="122">
        <v>6</v>
      </c>
      <c r="B9" s="115" t="s">
        <v>72</v>
      </c>
      <c r="C9" s="114">
        <v>1200</v>
      </c>
      <c r="D9" s="110" t="s">
        <v>5</v>
      </c>
      <c r="E9" s="142"/>
      <c r="F9" s="197"/>
      <c r="G9" s="144">
        <f t="shared" si="1"/>
        <v>0</v>
      </c>
      <c r="H9" s="107">
        <f t="shared" si="0"/>
        <v>0</v>
      </c>
      <c r="I9" s="335"/>
      <c r="J9" s="145">
        <f t="shared" si="2"/>
        <v>0</v>
      </c>
      <c r="K9" s="106"/>
    </row>
    <row r="10" spans="1:11" s="105" customFormat="1" ht="348.75" customHeight="1">
      <c r="A10" s="122">
        <v>7</v>
      </c>
      <c r="B10" s="112" t="s">
        <v>98</v>
      </c>
      <c r="C10" s="69">
        <v>500</v>
      </c>
      <c r="D10" s="110" t="s">
        <v>5</v>
      </c>
      <c r="E10" s="109"/>
      <c r="F10" s="197"/>
      <c r="G10" s="144">
        <f t="shared" si="1"/>
        <v>0</v>
      </c>
      <c r="H10" s="107">
        <f t="shared" si="0"/>
        <v>0</v>
      </c>
      <c r="I10" s="335"/>
      <c r="J10" s="145">
        <f t="shared" si="2"/>
        <v>0</v>
      </c>
      <c r="K10" s="106"/>
    </row>
    <row r="11" spans="1:11" s="105" customFormat="1" ht="177.75" customHeight="1">
      <c r="A11" s="122">
        <v>8</v>
      </c>
      <c r="B11" s="111" t="s">
        <v>97</v>
      </c>
      <c r="C11" s="69">
        <v>1000</v>
      </c>
      <c r="D11" s="110" t="s">
        <v>93</v>
      </c>
      <c r="E11" s="109"/>
      <c r="F11" s="197"/>
      <c r="G11" s="144">
        <f t="shared" si="1"/>
        <v>0</v>
      </c>
      <c r="H11" s="107">
        <f t="shared" si="0"/>
        <v>0</v>
      </c>
      <c r="I11" s="335"/>
      <c r="J11" s="145">
        <f t="shared" si="2"/>
        <v>0</v>
      </c>
      <c r="K11" s="106"/>
    </row>
    <row r="12" spans="1:11" s="105" customFormat="1" ht="173.25" customHeight="1">
      <c r="A12" s="122">
        <v>9</v>
      </c>
      <c r="B12" s="111" t="s">
        <v>96</v>
      </c>
      <c r="C12" s="69">
        <v>2000</v>
      </c>
      <c r="D12" s="110" t="s">
        <v>93</v>
      </c>
      <c r="E12" s="109"/>
      <c r="F12" s="197"/>
      <c r="G12" s="144">
        <f t="shared" si="1"/>
        <v>0</v>
      </c>
      <c r="H12" s="107">
        <f t="shared" si="0"/>
        <v>0</v>
      </c>
      <c r="I12" s="335"/>
      <c r="J12" s="145">
        <f t="shared" si="2"/>
        <v>0</v>
      </c>
      <c r="K12" s="106"/>
    </row>
    <row r="13" spans="1:11" s="105" customFormat="1" ht="123.75" customHeight="1">
      <c r="A13" s="122">
        <v>10</v>
      </c>
      <c r="B13" s="113" t="s">
        <v>180</v>
      </c>
      <c r="C13" s="69">
        <v>1500</v>
      </c>
      <c r="D13" s="110" t="s">
        <v>93</v>
      </c>
      <c r="E13" s="109"/>
      <c r="F13" s="197"/>
      <c r="G13" s="144">
        <f t="shared" si="1"/>
        <v>0</v>
      </c>
      <c r="H13" s="145">
        <f t="shared" si="0"/>
        <v>0</v>
      </c>
      <c r="I13" s="335"/>
      <c r="J13" s="145">
        <f t="shared" si="2"/>
        <v>0</v>
      </c>
      <c r="K13" s="106"/>
    </row>
    <row r="14" spans="1:11" s="105" customFormat="1" ht="408" customHeight="1">
      <c r="A14" s="122">
        <v>11</v>
      </c>
      <c r="B14" s="113" t="s">
        <v>178</v>
      </c>
      <c r="C14" s="69">
        <v>50</v>
      </c>
      <c r="D14" s="110" t="s">
        <v>93</v>
      </c>
      <c r="E14" s="109"/>
      <c r="F14" s="197"/>
      <c r="G14" s="144">
        <f t="shared" si="1"/>
        <v>0</v>
      </c>
      <c r="H14" s="107">
        <f t="shared" si="0"/>
        <v>0</v>
      </c>
      <c r="I14" s="335"/>
      <c r="J14" s="145">
        <f t="shared" si="2"/>
        <v>0</v>
      </c>
      <c r="K14" s="106"/>
    </row>
    <row r="15" spans="1:11" s="105" customFormat="1" ht="408" customHeight="1">
      <c r="A15" s="122">
        <v>12</v>
      </c>
      <c r="B15" s="113" t="s">
        <v>179</v>
      </c>
      <c r="C15" s="69">
        <v>50</v>
      </c>
      <c r="D15" s="110" t="s">
        <v>93</v>
      </c>
      <c r="E15" s="109"/>
      <c r="F15" s="197"/>
      <c r="G15" s="144">
        <f t="shared" si="1"/>
        <v>0</v>
      </c>
      <c r="H15" s="107">
        <f t="shared" si="0"/>
        <v>0</v>
      </c>
      <c r="I15" s="335"/>
      <c r="J15" s="145">
        <f t="shared" si="2"/>
        <v>0</v>
      </c>
      <c r="K15" s="106"/>
    </row>
    <row r="16" spans="1:11" s="105" customFormat="1" ht="408" customHeight="1">
      <c r="A16" s="122">
        <v>13</v>
      </c>
      <c r="B16" s="113" t="s">
        <v>280</v>
      </c>
      <c r="C16" s="69">
        <v>1500</v>
      </c>
      <c r="D16" s="110" t="s">
        <v>93</v>
      </c>
      <c r="E16" s="109"/>
      <c r="F16" s="197"/>
      <c r="G16" s="144">
        <f t="shared" si="1"/>
        <v>0</v>
      </c>
      <c r="H16" s="107">
        <f t="shared" si="0"/>
        <v>0</v>
      </c>
      <c r="I16" s="335"/>
      <c r="J16" s="145">
        <f t="shared" si="2"/>
        <v>0</v>
      </c>
      <c r="K16" s="106"/>
    </row>
    <row r="17" spans="1:11" s="105" customFormat="1" ht="258" customHeight="1">
      <c r="A17" s="122">
        <v>14</v>
      </c>
      <c r="B17" s="113" t="s">
        <v>281</v>
      </c>
      <c r="C17" s="69">
        <v>1000</v>
      </c>
      <c r="D17" s="110" t="s">
        <v>93</v>
      </c>
      <c r="E17" s="109"/>
      <c r="F17" s="197"/>
      <c r="G17" s="144">
        <f t="shared" si="1"/>
        <v>0</v>
      </c>
      <c r="H17" s="107">
        <f t="shared" si="0"/>
        <v>0</v>
      </c>
      <c r="I17" s="335"/>
      <c r="J17" s="145">
        <f t="shared" si="2"/>
        <v>0</v>
      </c>
      <c r="K17" s="106"/>
    </row>
    <row r="18" spans="1:11" s="105" customFormat="1" ht="216" customHeight="1">
      <c r="A18" s="122">
        <v>15</v>
      </c>
      <c r="B18" s="113" t="s">
        <v>282</v>
      </c>
      <c r="C18" s="69">
        <v>2000</v>
      </c>
      <c r="D18" s="110" t="s">
        <v>283</v>
      </c>
      <c r="E18" s="109"/>
      <c r="F18" s="197"/>
      <c r="G18" s="144">
        <f t="shared" si="1"/>
        <v>0</v>
      </c>
      <c r="H18" s="107">
        <f t="shared" si="0"/>
        <v>0</v>
      </c>
      <c r="I18" s="335"/>
      <c r="J18" s="145">
        <f t="shared" si="2"/>
        <v>0</v>
      </c>
      <c r="K18" s="106"/>
    </row>
    <row r="19" spans="1:11" s="98" customFormat="1" ht="12.75">
      <c r="A19" s="103"/>
      <c r="B19" s="103"/>
      <c r="C19" s="102"/>
      <c r="D19" s="101"/>
      <c r="E19" s="55"/>
      <c r="F19" s="370" t="s">
        <v>11</v>
      </c>
      <c r="G19" s="370"/>
      <c r="H19" s="344">
        <f>SUM(H4:H18)</f>
        <v>0</v>
      </c>
      <c r="I19" s="55"/>
      <c r="J19" s="344">
        <f>SUM(J4:J18)</f>
        <v>0</v>
      </c>
      <c r="K19" s="84"/>
    </row>
    <row r="20" spans="1:11" s="98" customFormat="1" ht="12.75">
      <c r="A20" s="103"/>
      <c r="B20" s="103"/>
      <c r="C20" s="102"/>
      <c r="D20" s="101"/>
      <c r="E20" s="55"/>
      <c r="F20" s="100"/>
      <c r="G20" s="100"/>
      <c r="H20" s="99"/>
      <c r="I20" s="55"/>
      <c r="J20" s="99"/>
      <c r="K20" s="84"/>
    </row>
    <row r="21" spans="1:7" ht="12.75">
      <c r="A21" s="86" t="s">
        <v>10</v>
      </c>
      <c r="F21" s="96"/>
      <c r="G21" s="97"/>
    </row>
    <row r="22" spans="1:6" ht="12.75">
      <c r="A22" s="86"/>
      <c r="F22" s="96"/>
    </row>
    <row r="23" spans="1:11" s="86" customFormat="1" ht="19.5" customHeight="1">
      <c r="A23" s="95" t="s">
        <v>157</v>
      </c>
      <c r="B23" s="93"/>
      <c r="C23" s="93"/>
      <c r="D23" s="93"/>
      <c r="E23" s="93"/>
      <c r="F23" s="94"/>
      <c r="I23" s="91"/>
      <c r="J23" s="91"/>
      <c r="K23" s="84"/>
    </row>
    <row r="24" spans="5:11" s="86" customFormat="1" ht="12.75" customHeight="1">
      <c r="E24" s="88"/>
      <c r="F24" s="93"/>
      <c r="G24" s="92"/>
      <c r="H24" s="91"/>
      <c r="I24" s="91"/>
      <c r="J24" s="91"/>
      <c r="K24" s="84"/>
    </row>
    <row r="25" spans="1:11" s="86" customFormat="1" ht="40.5" customHeight="1">
      <c r="A25" s="365" t="s">
        <v>22</v>
      </c>
      <c r="B25" s="385"/>
      <c r="C25" s="385"/>
      <c r="D25" s="385"/>
      <c r="E25" s="385"/>
      <c r="F25" s="385"/>
      <c r="G25" s="385"/>
      <c r="H25" s="385"/>
      <c r="I25" s="385"/>
      <c r="J25" s="385"/>
      <c r="K25" s="84"/>
    </row>
    <row r="26" spans="1:11" s="86" customFormat="1" ht="16.5" customHeight="1">
      <c r="A26" s="33"/>
      <c r="B26" s="90"/>
      <c r="C26" s="90"/>
      <c r="D26" s="90"/>
      <c r="E26" s="90"/>
      <c r="F26" s="90"/>
      <c r="G26" s="90"/>
      <c r="H26" s="90"/>
      <c r="I26" s="90"/>
      <c r="J26" s="90"/>
      <c r="K26" s="84"/>
    </row>
    <row r="27" spans="1:11" s="86" customFormat="1" ht="12.75" customHeight="1">
      <c r="A27" s="89" t="s">
        <v>12</v>
      </c>
      <c r="E27" s="88"/>
      <c r="F27" s="88"/>
      <c r="G27" s="88"/>
      <c r="H27" s="88"/>
      <c r="I27" s="88"/>
      <c r="J27" s="88"/>
      <c r="K27" s="84"/>
    </row>
    <row r="28" spans="1:11" s="86" customFormat="1" ht="12.75" customHeight="1">
      <c r="A28" s="89"/>
      <c r="E28" s="88"/>
      <c r="F28" s="88"/>
      <c r="G28" s="88"/>
      <c r="H28" s="88"/>
      <c r="I28" s="88"/>
      <c r="J28" s="88"/>
      <c r="K28" s="84"/>
    </row>
    <row r="29" spans="5:11" s="86" customFormat="1" ht="12.75" customHeight="1">
      <c r="E29" s="88"/>
      <c r="F29" s="88"/>
      <c r="G29" s="88"/>
      <c r="H29" s="88"/>
      <c r="I29" s="88"/>
      <c r="J29" s="88"/>
      <c r="K29" s="84"/>
    </row>
    <row r="30" spans="6:10" ht="12.75">
      <c r="F30" s="88"/>
      <c r="G30" s="88"/>
      <c r="H30" s="88" t="s">
        <v>24</v>
      </c>
      <c r="I30" s="88"/>
      <c r="J30" s="88"/>
    </row>
    <row r="31" ht="12.75">
      <c r="H31" s="87" t="s">
        <v>23</v>
      </c>
    </row>
    <row r="35" ht="12.75">
      <c r="K35" s="86"/>
    </row>
    <row r="36" ht="12.75">
      <c r="K36" s="86"/>
    </row>
    <row r="37" ht="12.75">
      <c r="K37" s="86"/>
    </row>
    <row r="38" ht="12.75">
      <c r="K38" s="86"/>
    </row>
    <row r="39" ht="12.75">
      <c r="K39" s="86"/>
    </row>
    <row r="40" ht="12.75">
      <c r="K40" s="86"/>
    </row>
    <row r="41" ht="12.75">
      <c r="K41" s="86"/>
    </row>
  </sheetData>
  <sheetProtection/>
  <mergeCells count="5">
    <mergeCell ref="A1:J1"/>
    <mergeCell ref="A2:B2"/>
    <mergeCell ref="A3:B3"/>
    <mergeCell ref="F19:G19"/>
    <mergeCell ref="A25:J25"/>
  </mergeCells>
  <printOptions/>
  <pageMargins left="0.28" right="0.26" top="1" bottom="0.51" header="0.33" footer="0.23"/>
  <pageSetup fitToHeight="0" fitToWidth="1" horizontalDpi="600" verticalDpi="600" orientation="landscape" scale="81" r:id="rId1"/>
  <headerFooter alignWithMargins="0">
    <oddHeader>&amp;LNr sprawy ZP/32/2020&amp;CZestawienie asortymentowo-ilościowo-cenowe
&amp;RZałącznik nr 2 SIWZ</oddHeader>
    <oddFooter>&amp;CStrona &amp;P z &amp;N&amp;R&amp;A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K30"/>
  <sheetViews>
    <sheetView view="pageLayout" zoomScaleNormal="70" workbookViewId="0" topLeftCell="A7">
      <selection activeCell="M49" sqref="M49"/>
    </sheetView>
  </sheetViews>
  <sheetFormatPr defaultColWidth="11.375" defaultRowHeight="12.75"/>
  <cols>
    <col min="1" max="1" width="8.25390625" style="8" customWidth="1"/>
    <col min="2" max="2" width="35.2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38.25" customHeight="1">
      <c r="A1" s="360" t="s">
        <v>284</v>
      </c>
      <c r="B1" s="360"/>
      <c r="C1" s="360"/>
      <c r="D1" s="360"/>
      <c r="E1" s="360"/>
      <c r="F1" s="360"/>
      <c r="G1" s="360"/>
      <c r="H1" s="360"/>
      <c r="I1" s="360"/>
      <c r="J1" s="360"/>
    </row>
    <row r="2" spans="1:11" s="11" customFormat="1" ht="63" customHeight="1">
      <c r="A2" s="361" t="s">
        <v>0</v>
      </c>
      <c r="B2" s="361"/>
      <c r="C2" s="9" t="s">
        <v>6</v>
      </c>
      <c r="D2" s="9" t="s">
        <v>1</v>
      </c>
      <c r="E2" s="10" t="s">
        <v>7</v>
      </c>
      <c r="F2" s="9" t="s">
        <v>2</v>
      </c>
      <c r="G2" s="9" t="s">
        <v>8</v>
      </c>
      <c r="H2" s="9" t="s">
        <v>3</v>
      </c>
      <c r="I2" s="9" t="s">
        <v>9</v>
      </c>
      <c r="J2" s="9" t="s">
        <v>4</v>
      </c>
      <c r="K2" s="49" t="s">
        <v>26</v>
      </c>
    </row>
    <row r="3" spans="1:11" s="25" customFormat="1" ht="13.5" customHeight="1">
      <c r="A3" s="362" t="s">
        <v>13</v>
      </c>
      <c r="B3" s="363"/>
      <c r="C3" s="54" t="s">
        <v>14</v>
      </c>
      <c r="D3" s="27" t="s">
        <v>15</v>
      </c>
      <c r="E3" s="28" t="s">
        <v>16</v>
      </c>
      <c r="F3" s="28" t="s">
        <v>17</v>
      </c>
      <c r="G3" s="29" t="s">
        <v>18</v>
      </c>
      <c r="H3" s="30" t="s">
        <v>19</v>
      </c>
      <c r="I3" s="31" t="s">
        <v>20</v>
      </c>
      <c r="J3" s="32" t="s">
        <v>21</v>
      </c>
      <c r="K3" s="50">
        <v>10</v>
      </c>
    </row>
    <row r="4" spans="1:11" s="11" customFormat="1" ht="90.75" customHeight="1">
      <c r="A4" s="62">
        <v>1</v>
      </c>
      <c r="B4" s="70" t="s">
        <v>73</v>
      </c>
      <c r="C4" s="69">
        <v>100</v>
      </c>
      <c r="D4" s="68" t="s">
        <v>5</v>
      </c>
      <c r="E4" s="13"/>
      <c r="F4" s="52"/>
      <c r="G4" s="42">
        <f>ROUND(F4*(1+(I4/100)),2)</f>
        <v>0</v>
      </c>
      <c r="H4" s="43">
        <f>C4*F4</f>
        <v>0</v>
      </c>
      <c r="I4" s="53"/>
      <c r="J4" s="43">
        <f>H4+H4*I4/100</f>
        <v>0</v>
      </c>
      <c r="K4" s="51"/>
    </row>
    <row r="5" spans="1:11" s="11" customFormat="1" ht="149.25" customHeight="1">
      <c r="A5" s="62">
        <v>2</v>
      </c>
      <c r="B5" s="70" t="s">
        <v>74</v>
      </c>
      <c r="C5" s="69">
        <v>100</v>
      </c>
      <c r="D5" s="68" t="s">
        <v>5</v>
      </c>
      <c r="E5" s="13"/>
      <c r="F5" s="52"/>
      <c r="G5" s="42">
        <f>ROUND(F5*(1+(I5/100)),2)</f>
        <v>0</v>
      </c>
      <c r="H5" s="43">
        <f>C5*F5</f>
        <v>0</v>
      </c>
      <c r="I5" s="53"/>
      <c r="J5" s="43">
        <f>H5+H5*I5/100</f>
        <v>0</v>
      </c>
      <c r="K5" s="51"/>
    </row>
    <row r="6" spans="1:11" s="11" customFormat="1" ht="96">
      <c r="A6" s="67">
        <v>3</v>
      </c>
      <c r="B6" s="70" t="s">
        <v>75</v>
      </c>
      <c r="C6" s="69">
        <v>300</v>
      </c>
      <c r="D6" s="68" t="s">
        <v>5</v>
      </c>
      <c r="E6" s="13"/>
      <c r="F6" s="52"/>
      <c r="G6" s="42">
        <f>ROUND(F6*(1+(I6/100)),2)</f>
        <v>0</v>
      </c>
      <c r="H6" s="43">
        <f>C6*F6</f>
        <v>0</v>
      </c>
      <c r="I6" s="53"/>
      <c r="J6" s="43">
        <f>H6+H6*I6/100</f>
        <v>0</v>
      </c>
      <c r="K6" s="51"/>
    </row>
    <row r="7" spans="1:11" s="11" customFormat="1" ht="72">
      <c r="A7" s="62">
        <v>4</v>
      </c>
      <c r="B7" s="70" t="s">
        <v>76</v>
      </c>
      <c r="C7" s="69">
        <v>100</v>
      </c>
      <c r="D7" s="68" t="s">
        <v>5</v>
      </c>
      <c r="E7" s="13"/>
      <c r="F7" s="52"/>
      <c r="G7" s="42">
        <f>ROUND(F7*(1+(I7/100)),2)</f>
        <v>0</v>
      </c>
      <c r="H7" s="43">
        <f>C7*F7</f>
        <v>0</v>
      </c>
      <c r="I7" s="53"/>
      <c r="J7" s="43">
        <f>H7+H7*I7/100</f>
        <v>0</v>
      </c>
      <c r="K7" s="51"/>
    </row>
    <row r="8" spans="1:11" s="2" customFormat="1" ht="12.75">
      <c r="A8" s="3"/>
      <c r="B8" s="3"/>
      <c r="C8" s="4"/>
      <c r="D8" s="1"/>
      <c r="E8" s="5"/>
      <c r="F8" s="364" t="s">
        <v>11</v>
      </c>
      <c r="G8" s="364"/>
      <c r="H8" s="6">
        <f>SUM(H4:H7)</f>
        <v>0</v>
      </c>
      <c r="I8" s="5"/>
      <c r="J8" s="6">
        <f>SUM(J4:J7)</f>
        <v>0</v>
      </c>
      <c r="K8" s="8"/>
    </row>
    <row r="9" spans="1:11" s="2" customFormat="1" ht="12.75">
      <c r="A9" s="3"/>
      <c r="B9" s="3"/>
      <c r="C9" s="4"/>
      <c r="D9" s="1"/>
      <c r="E9" s="55"/>
      <c r="F9" s="56"/>
      <c r="G9" s="56"/>
      <c r="H9" s="46"/>
      <c r="I9" s="55"/>
      <c r="J9" s="46"/>
      <c r="K9" s="8"/>
    </row>
    <row r="10" spans="1:7" ht="12.75">
      <c r="A10" s="14" t="s">
        <v>10</v>
      </c>
      <c r="F10" s="15"/>
      <c r="G10" s="22"/>
    </row>
    <row r="11" spans="1:6" ht="12.75">
      <c r="A11" s="14"/>
      <c r="F11" s="15"/>
    </row>
    <row r="12" spans="1:11" s="14" customFormat="1" ht="19.5" customHeight="1">
      <c r="A12" s="19" t="s">
        <v>157</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365" t="s">
        <v>22</v>
      </c>
      <c r="B14" s="366"/>
      <c r="C14" s="366"/>
      <c r="D14" s="366"/>
      <c r="E14" s="366"/>
      <c r="F14" s="366"/>
      <c r="G14" s="366"/>
      <c r="H14" s="366"/>
      <c r="I14" s="366"/>
      <c r="J14" s="366"/>
      <c r="K14" s="8"/>
    </row>
    <row r="15" spans="1:11" s="14" customFormat="1" ht="16.5" customHeight="1">
      <c r="A15" s="33"/>
      <c r="B15" s="34"/>
      <c r="C15" s="34"/>
      <c r="D15" s="34"/>
      <c r="E15" s="34"/>
      <c r="F15" s="34"/>
      <c r="G15" s="34"/>
      <c r="H15" s="34"/>
      <c r="I15" s="34"/>
      <c r="J15" s="34"/>
      <c r="K15" s="8"/>
    </row>
    <row r="16" spans="1:11" s="14" customFormat="1" ht="12.75" customHeight="1">
      <c r="A16" s="23" t="s">
        <v>12</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6:10" ht="12.75">
      <c r="F19" s="18"/>
      <c r="G19" s="18"/>
      <c r="H19" s="18" t="s">
        <v>24</v>
      </c>
      <c r="I19" s="18"/>
      <c r="J19" s="18"/>
    </row>
    <row r="20" ht="12.75">
      <c r="H20" s="24" t="s">
        <v>23</v>
      </c>
    </row>
    <row r="24" ht="12.75">
      <c r="K24" s="14"/>
    </row>
    <row r="25" ht="12.75">
      <c r="K25" s="14"/>
    </row>
    <row r="26" ht="12.75">
      <c r="K26" s="14"/>
    </row>
    <row r="27" ht="12.75">
      <c r="K27" s="14"/>
    </row>
    <row r="28" ht="12.75">
      <c r="K28" s="14"/>
    </row>
    <row r="29" ht="12.75">
      <c r="K29" s="14"/>
    </row>
    <row r="30" ht="12.75">
      <c r="K30" s="14"/>
    </row>
  </sheetData>
  <sheetProtection/>
  <mergeCells count="5">
    <mergeCell ref="A1:J1"/>
    <mergeCell ref="A2:B2"/>
    <mergeCell ref="A3:B3"/>
    <mergeCell ref="F8:G8"/>
    <mergeCell ref="A14:J14"/>
  </mergeCells>
  <printOptions/>
  <pageMargins left="0.28" right="0.26" top="1" bottom="0.51" header="0.33" footer="0.23"/>
  <pageSetup fitToHeight="0" fitToWidth="1" horizontalDpi="600" verticalDpi="600" orientation="landscape" scale="86" r:id="rId1"/>
  <headerFooter alignWithMargins="0">
    <oddHeader>&amp;LNr sprawy ZP/32/2020&amp;CZestawienie asortymentowo-ilościowo-cenowe
&amp;RZałącznik nr 2 SIWZ</oddHeader>
    <oddFooter>&amp;CStrona &amp;P z &amp;N&amp;R&amp;A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0"/>
  <sheetViews>
    <sheetView view="pageLayout" workbookViewId="0" topLeftCell="A1">
      <selection activeCell="F4" sqref="F4"/>
    </sheetView>
  </sheetViews>
  <sheetFormatPr defaultColWidth="11.375" defaultRowHeight="12.75"/>
  <cols>
    <col min="1" max="1" width="8.25390625" style="84" customWidth="1"/>
    <col min="2" max="2" width="31.75390625" style="84" customWidth="1"/>
    <col min="3" max="3" width="11.00390625" style="84" customWidth="1"/>
    <col min="4" max="4" width="7.875" style="84" customWidth="1"/>
    <col min="5" max="5" width="12.75390625" style="85" customWidth="1"/>
    <col min="6" max="7" width="13.75390625" style="85" customWidth="1"/>
    <col min="8" max="8" width="16.125" style="85" customWidth="1"/>
    <col min="9" max="9" width="5.75390625" style="85" customWidth="1"/>
    <col min="10" max="10" width="14.875" style="85" customWidth="1"/>
    <col min="11" max="11" width="19.375" style="84" customWidth="1"/>
    <col min="12" max="16384" width="11.375" style="84" customWidth="1"/>
  </cols>
  <sheetData>
    <row r="1" spans="1:10" ht="21.75" customHeight="1">
      <c r="A1" s="360" t="s">
        <v>171</v>
      </c>
      <c r="B1" s="360"/>
      <c r="C1" s="360"/>
      <c r="D1" s="360"/>
      <c r="E1" s="360"/>
      <c r="F1" s="360"/>
      <c r="G1" s="360"/>
      <c r="H1" s="360"/>
      <c r="I1" s="360"/>
      <c r="J1" s="360"/>
    </row>
    <row r="2" spans="1:11" s="105" customFormat="1" ht="63" customHeight="1">
      <c r="A2" s="367" t="s">
        <v>0</v>
      </c>
      <c r="B2" s="367"/>
      <c r="C2" s="127" t="s">
        <v>6</v>
      </c>
      <c r="D2" s="127" t="s">
        <v>1</v>
      </c>
      <c r="E2" s="128" t="s">
        <v>7</v>
      </c>
      <c r="F2" s="127" t="s">
        <v>2</v>
      </c>
      <c r="G2" s="127" t="s">
        <v>8</v>
      </c>
      <c r="H2" s="127" t="s">
        <v>3</v>
      </c>
      <c r="I2" s="127" t="s">
        <v>9</v>
      </c>
      <c r="J2" s="127" t="s">
        <v>4</v>
      </c>
      <c r="K2" s="151" t="s">
        <v>26</v>
      </c>
    </row>
    <row r="3" spans="1:11" s="25" customFormat="1" ht="13.5" customHeight="1">
      <c r="A3" s="368" t="s">
        <v>13</v>
      </c>
      <c r="B3" s="369"/>
      <c r="C3" s="152" t="s">
        <v>14</v>
      </c>
      <c r="D3" s="153" t="s">
        <v>15</v>
      </c>
      <c r="E3" s="119" t="s">
        <v>16</v>
      </c>
      <c r="F3" s="119" t="s">
        <v>17</v>
      </c>
      <c r="G3" s="154" t="s">
        <v>18</v>
      </c>
      <c r="H3" s="155" t="s">
        <v>19</v>
      </c>
      <c r="I3" s="156" t="s">
        <v>20</v>
      </c>
      <c r="J3" s="157" t="s">
        <v>21</v>
      </c>
      <c r="K3" s="117">
        <v>10</v>
      </c>
    </row>
    <row r="4" spans="1:11" s="105" customFormat="1" ht="280.5">
      <c r="A4" s="62">
        <v>1</v>
      </c>
      <c r="B4" s="158" t="s">
        <v>172</v>
      </c>
      <c r="C4" s="159">
        <v>200</v>
      </c>
      <c r="D4" s="110" t="s">
        <v>5</v>
      </c>
      <c r="E4" s="109"/>
      <c r="F4" s="160"/>
      <c r="G4" s="108">
        <f>ROUND(F4*(1+(I4/100)),2)</f>
        <v>0</v>
      </c>
      <c r="H4" s="107">
        <f>C4*F4</f>
        <v>0</v>
      </c>
      <c r="I4" s="146"/>
      <c r="J4" s="107">
        <f>H4+H4*I4/100</f>
        <v>0</v>
      </c>
      <c r="K4" s="106"/>
    </row>
    <row r="5" spans="1:11" s="105" customFormat="1" ht="280.5">
      <c r="A5" s="62">
        <v>2</v>
      </c>
      <c r="B5" s="162" t="s">
        <v>173</v>
      </c>
      <c r="C5" s="159">
        <v>200</v>
      </c>
      <c r="D5" s="110" t="s">
        <v>5</v>
      </c>
      <c r="E5" s="109"/>
      <c r="F5" s="160"/>
      <c r="G5" s="108">
        <f>ROUND(F5*(1+(I5/100)),2)</f>
        <v>0</v>
      </c>
      <c r="H5" s="107">
        <f>C5*F5</f>
        <v>0</v>
      </c>
      <c r="I5" s="146"/>
      <c r="J5" s="107">
        <f>H5+H5*I5/100</f>
        <v>0</v>
      </c>
      <c r="K5" s="106"/>
    </row>
    <row r="6" spans="1:11" s="86" customFormat="1" ht="313.5" customHeight="1">
      <c r="A6" s="62">
        <v>3</v>
      </c>
      <c r="B6" s="163" t="s">
        <v>174</v>
      </c>
      <c r="C6" s="164">
        <v>100</v>
      </c>
      <c r="D6" s="110" t="s">
        <v>5</v>
      </c>
      <c r="E6" s="109"/>
      <c r="F6" s="160"/>
      <c r="G6" s="108">
        <f>ROUND(F6*(1+(I6/100)),2)</f>
        <v>0</v>
      </c>
      <c r="H6" s="107">
        <f>C6*F6</f>
        <v>0</v>
      </c>
      <c r="I6" s="146"/>
      <c r="J6" s="107">
        <f>H6+H6*I6/100</f>
        <v>0</v>
      </c>
      <c r="K6" s="106"/>
    </row>
    <row r="7" spans="1:11" s="86" customFormat="1" ht="313.5" customHeight="1">
      <c r="A7" s="44">
        <v>4</v>
      </c>
      <c r="B7" s="319" t="s">
        <v>175</v>
      </c>
      <c r="C7" s="164">
        <v>50</v>
      </c>
      <c r="D7" s="110" t="s">
        <v>5</v>
      </c>
      <c r="E7" s="109"/>
      <c r="F7" s="160"/>
      <c r="G7" s="108"/>
      <c r="H7" s="107"/>
      <c r="I7" s="262"/>
      <c r="J7" s="107"/>
      <c r="K7" s="106"/>
    </row>
    <row r="8" spans="1:11" ht="12.75">
      <c r="A8" s="103"/>
      <c r="B8" s="103"/>
      <c r="C8" s="166"/>
      <c r="D8" s="167"/>
      <c r="E8" s="55"/>
      <c r="F8" s="370" t="s">
        <v>11</v>
      </c>
      <c r="G8" s="370"/>
      <c r="H8" s="141">
        <f>SUM(H4:H7)</f>
        <v>0</v>
      </c>
      <c r="I8" s="55"/>
      <c r="J8" s="141">
        <f>SUM(J4:J7)</f>
        <v>0</v>
      </c>
      <c r="K8" s="99"/>
    </row>
    <row r="9" spans="1:7" ht="12.75">
      <c r="A9" s="86" t="s">
        <v>10</v>
      </c>
      <c r="F9" s="96"/>
      <c r="G9" s="97"/>
    </row>
    <row r="10" spans="1:6" ht="12.75">
      <c r="A10" s="86"/>
      <c r="F10" s="96"/>
    </row>
    <row r="11" spans="1:10" ht="12.75">
      <c r="A11" s="168"/>
      <c r="B11" s="169"/>
      <c r="C11" s="170"/>
      <c r="D11" s="170"/>
      <c r="E11" s="170"/>
      <c r="F11" s="171"/>
      <c r="G11" s="172"/>
      <c r="H11" s="172"/>
      <c r="I11" s="172"/>
      <c r="J11" s="39"/>
    </row>
    <row r="12" spans="1:10" ht="12.75">
      <c r="A12" s="95" t="s">
        <v>157</v>
      </c>
      <c r="B12" s="93"/>
      <c r="C12" s="93"/>
      <c r="D12" s="93"/>
      <c r="E12" s="93"/>
      <c r="F12" s="94"/>
      <c r="G12" s="86"/>
      <c r="H12" s="86"/>
      <c r="I12" s="91"/>
      <c r="J12" s="91"/>
    </row>
    <row r="13" spans="1:10" ht="12.75">
      <c r="A13" s="86"/>
      <c r="B13" s="86"/>
      <c r="C13" s="86"/>
      <c r="D13" s="86"/>
      <c r="E13" s="88"/>
      <c r="F13" s="93"/>
      <c r="G13" s="92"/>
      <c r="H13" s="91"/>
      <c r="I13" s="91"/>
      <c r="J13" s="91"/>
    </row>
    <row r="14" spans="1:10" ht="12.75">
      <c r="A14" s="365" t="s">
        <v>22</v>
      </c>
      <c r="B14" s="365"/>
      <c r="C14" s="365"/>
      <c r="D14" s="365"/>
      <c r="E14" s="365"/>
      <c r="F14" s="365"/>
      <c r="G14" s="365"/>
      <c r="H14" s="365"/>
      <c r="I14" s="365"/>
      <c r="J14" s="365"/>
    </row>
    <row r="15" spans="1:10" ht="12.75">
      <c r="A15" s="33"/>
      <c r="B15" s="34"/>
      <c r="C15" s="34"/>
      <c r="D15" s="34"/>
      <c r="E15" s="34"/>
      <c r="F15" s="34"/>
      <c r="G15" s="34"/>
      <c r="H15" s="34"/>
      <c r="I15" s="34"/>
      <c r="J15" s="34"/>
    </row>
    <row r="16" spans="1:10" ht="12.75">
      <c r="A16" s="23" t="s">
        <v>12</v>
      </c>
      <c r="B16" s="86"/>
      <c r="C16" s="86"/>
      <c r="D16" s="86"/>
      <c r="E16" s="88"/>
      <c r="F16" s="88"/>
      <c r="G16" s="88"/>
      <c r="H16" s="88"/>
      <c r="I16" s="88"/>
      <c r="J16" s="88"/>
    </row>
    <row r="17" spans="1:10" ht="12.75">
      <c r="A17" s="23"/>
      <c r="B17" s="86"/>
      <c r="C17" s="86"/>
      <c r="D17" s="86"/>
      <c r="E17" s="88"/>
      <c r="F17" s="88"/>
      <c r="G17" s="88"/>
      <c r="H17" s="88"/>
      <c r="I17" s="88"/>
      <c r="J17" s="88"/>
    </row>
    <row r="18" spans="1:10" ht="12.75">
      <c r="A18" s="86"/>
      <c r="B18" s="86"/>
      <c r="C18" s="86"/>
      <c r="D18" s="86"/>
      <c r="E18" s="88"/>
      <c r="F18" s="88"/>
      <c r="G18" s="88"/>
      <c r="H18" s="88"/>
      <c r="I18" s="88"/>
      <c r="J18" s="88"/>
    </row>
    <row r="19" spans="6:10" ht="12.75">
      <c r="F19" s="88"/>
      <c r="G19" s="88"/>
      <c r="H19" s="88" t="s">
        <v>24</v>
      </c>
      <c r="I19" s="88"/>
      <c r="J19" s="88"/>
    </row>
    <row r="20" ht="12.75">
      <c r="H20" s="87" t="s">
        <v>23</v>
      </c>
    </row>
  </sheetData>
  <sheetProtection/>
  <mergeCells count="5">
    <mergeCell ref="A1:J1"/>
    <mergeCell ref="A2:B2"/>
    <mergeCell ref="A3:B3"/>
    <mergeCell ref="F8:G8"/>
    <mergeCell ref="A14:J14"/>
  </mergeCells>
  <printOptions/>
  <pageMargins left="0.28" right="0.26" top="1" bottom="0.51" header="0.33" footer="0.23"/>
  <pageSetup fitToHeight="0" fitToWidth="1" horizontalDpi="600" verticalDpi="600" orientation="landscape" scale="87" r:id="rId1"/>
  <headerFooter alignWithMargins="0">
    <oddHeader>&amp;LNr sprawy ZP/32/2020&amp;CZestawienie asortymentowo-ilościowo-cenowe
&amp;RZałącznik nr 2 SIWZ</oddHeader>
    <oddFooter>&amp;CStrona &amp;P z &amp;N&amp;R&amp;A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32"/>
  <sheetViews>
    <sheetView view="pageLayout" zoomScaleNormal="80" workbookViewId="0" topLeftCell="A13">
      <selection activeCell="O9" sqref="O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0" t="s">
        <v>285</v>
      </c>
      <c r="B1" s="360"/>
      <c r="C1" s="360"/>
      <c r="D1" s="360"/>
      <c r="E1" s="360"/>
      <c r="F1" s="360"/>
      <c r="G1" s="360"/>
      <c r="H1" s="360"/>
      <c r="I1" s="360"/>
      <c r="J1" s="360"/>
    </row>
    <row r="2" spans="1:11" s="11" customFormat="1" ht="63" customHeight="1">
      <c r="A2" s="361" t="s">
        <v>0</v>
      </c>
      <c r="B2" s="361"/>
      <c r="C2" s="9" t="s">
        <v>6</v>
      </c>
      <c r="D2" s="9" t="s">
        <v>1</v>
      </c>
      <c r="E2" s="10" t="s">
        <v>7</v>
      </c>
      <c r="F2" s="9" t="s">
        <v>2</v>
      </c>
      <c r="G2" s="9" t="s">
        <v>8</v>
      </c>
      <c r="H2" s="9" t="s">
        <v>3</v>
      </c>
      <c r="I2" s="9" t="s">
        <v>9</v>
      </c>
      <c r="J2" s="9" t="s">
        <v>4</v>
      </c>
      <c r="K2" s="49" t="s">
        <v>26</v>
      </c>
    </row>
    <row r="3" spans="1:11" s="25" customFormat="1" ht="13.5" customHeight="1">
      <c r="A3" s="362" t="s">
        <v>13</v>
      </c>
      <c r="B3" s="363"/>
      <c r="C3" s="26" t="s">
        <v>14</v>
      </c>
      <c r="D3" s="27" t="s">
        <v>15</v>
      </c>
      <c r="E3" s="28" t="s">
        <v>16</v>
      </c>
      <c r="F3" s="28" t="s">
        <v>17</v>
      </c>
      <c r="G3" s="29" t="s">
        <v>18</v>
      </c>
      <c r="H3" s="30" t="s">
        <v>19</v>
      </c>
      <c r="I3" s="31" t="s">
        <v>20</v>
      </c>
      <c r="J3" s="32" t="s">
        <v>21</v>
      </c>
      <c r="K3" s="50">
        <v>10</v>
      </c>
    </row>
    <row r="4" spans="1:11" s="11" customFormat="1" ht="47.25" customHeight="1">
      <c r="A4" s="67">
        <v>1</v>
      </c>
      <c r="B4" s="72" t="s">
        <v>77</v>
      </c>
      <c r="C4" s="71">
        <v>50</v>
      </c>
      <c r="D4" s="12" t="s">
        <v>5</v>
      </c>
      <c r="E4" s="13"/>
      <c r="F4" s="52"/>
      <c r="G4" s="42">
        <f aca="true" t="shared" si="0" ref="G4:G9">ROUND(F4*(1+(I4/100)),2)</f>
        <v>0</v>
      </c>
      <c r="H4" s="43">
        <f aca="true" t="shared" si="1" ref="H4:H9">C4*F4</f>
        <v>0</v>
      </c>
      <c r="I4" s="196"/>
      <c r="J4" s="43">
        <f aca="true" t="shared" si="2" ref="J4:J9">H4+H4*I4/100</f>
        <v>0</v>
      </c>
      <c r="K4" s="51"/>
    </row>
    <row r="5" spans="1:11" s="11" customFormat="1" ht="63.75" customHeight="1">
      <c r="A5" s="62">
        <v>2</v>
      </c>
      <c r="B5" s="72" t="s">
        <v>78</v>
      </c>
      <c r="C5" s="71">
        <v>1000</v>
      </c>
      <c r="D5" s="12" t="s">
        <v>5</v>
      </c>
      <c r="E5" s="13"/>
      <c r="F5" s="52"/>
      <c r="G5" s="42">
        <f t="shared" si="0"/>
        <v>0</v>
      </c>
      <c r="H5" s="43">
        <f t="shared" si="1"/>
        <v>0</v>
      </c>
      <c r="I5" s="196"/>
      <c r="J5" s="43">
        <f t="shared" si="2"/>
        <v>0</v>
      </c>
      <c r="K5" s="51"/>
    </row>
    <row r="6" spans="1:11" s="11" customFormat="1" ht="62.25" customHeight="1">
      <c r="A6" s="62">
        <v>3</v>
      </c>
      <c r="B6" s="72" t="s">
        <v>79</v>
      </c>
      <c r="C6" s="71">
        <v>1500</v>
      </c>
      <c r="D6" s="12" t="s">
        <v>5</v>
      </c>
      <c r="E6" s="13"/>
      <c r="F6" s="52"/>
      <c r="G6" s="42">
        <f t="shared" si="0"/>
        <v>0</v>
      </c>
      <c r="H6" s="43">
        <f t="shared" si="1"/>
        <v>0</v>
      </c>
      <c r="I6" s="196"/>
      <c r="J6" s="43">
        <f t="shared" si="2"/>
        <v>0</v>
      </c>
      <c r="K6" s="51"/>
    </row>
    <row r="7" spans="1:11" s="11" customFormat="1" ht="231" customHeight="1">
      <c r="A7" s="44">
        <v>4</v>
      </c>
      <c r="B7" s="72" t="s">
        <v>101</v>
      </c>
      <c r="C7" s="45">
        <v>100</v>
      </c>
      <c r="D7" s="82" t="s">
        <v>93</v>
      </c>
      <c r="E7" s="13"/>
      <c r="F7" s="52"/>
      <c r="G7" s="42">
        <f t="shared" si="0"/>
        <v>0</v>
      </c>
      <c r="H7" s="43">
        <f t="shared" si="1"/>
        <v>0</v>
      </c>
      <c r="I7" s="196"/>
      <c r="J7" s="43">
        <f t="shared" si="2"/>
        <v>0</v>
      </c>
      <c r="K7" s="51"/>
    </row>
    <row r="8" spans="1:11" s="11" customFormat="1" ht="160.5" customHeight="1">
      <c r="A8" s="44">
        <v>5</v>
      </c>
      <c r="B8" s="72" t="s">
        <v>84</v>
      </c>
      <c r="C8" s="45">
        <v>25</v>
      </c>
      <c r="D8" s="82" t="s">
        <v>93</v>
      </c>
      <c r="E8" s="13"/>
      <c r="F8" s="52"/>
      <c r="G8" s="42">
        <f t="shared" si="0"/>
        <v>0</v>
      </c>
      <c r="H8" s="43">
        <f t="shared" si="1"/>
        <v>0</v>
      </c>
      <c r="I8" s="196"/>
      <c r="J8" s="43">
        <f t="shared" si="2"/>
        <v>0</v>
      </c>
      <c r="K8" s="51"/>
    </row>
    <row r="9" spans="1:11" s="11" customFormat="1" ht="160.5" customHeight="1">
      <c r="A9" s="44">
        <v>6</v>
      </c>
      <c r="B9" s="72" t="s">
        <v>181</v>
      </c>
      <c r="C9" s="45">
        <v>50</v>
      </c>
      <c r="D9" s="82" t="s">
        <v>93</v>
      </c>
      <c r="E9" s="13"/>
      <c r="F9" s="52"/>
      <c r="G9" s="42">
        <f t="shared" si="0"/>
        <v>0</v>
      </c>
      <c r="H9" s="43">
        <f t="shared" si="1"/>
        <v>0</v>
      </c>
      <c r="I9" s="196"/>
      <c r="J9" s="43">
        <f t="shared" si="2"/>
        <v>0</v>
      </c>
      <c r="K9" s="51"/>
    </row>
    <row r="10" spans="1:11" s="2" customFormat="1" ht="12.75">
      <c r="A10" s="3"/>
      <c r="B10" s="3"/>
      <c r="C10" s="4"/>
      <c r="D10" s="1"/>
      <c r="E10" s="55"/>
      <c r="F10" s="380" t="s">
        <v>11</v>
      </c>
      <c r="G10" s="380"/>
      <c r="H10" s="57">
        <f>SUM(H4:H9)</f>
        <v>0</v>
      </c>
      <c r="I10" s="55"/>
      <c r="J10" s="57">
        <f>SUM(J4:J9)</f>
        <v>0</v>
      </c>
      <c r="K10" s="8"/>
    </row>
    <row r="11" spans="1:7" ht="12.75">
      <c r="A11" s="14" t="s">
        <v>10</v>
      </c>
      <c r="F11" s="15"/>
      <c r="G11" s="22"/>
    </row>
    <row r="12" spans="1:6" ht="12.75">
      <c r="A12" s="14"/>
      <c r="F12" s="15"/>
    </row>
    <row r="13" spans="1:10" ht="14.25" customHeight="1">
      <c r="A13" s="35"/>
      <c r="B13" s="36"/>
      <c r="C13" s="37"/>
      <c r="D13" s="37"/>
      <c r="E13" s="37"/>
      <c r="F13" s="38"/>
      <c r="G13" s="40"/>
      <c r="H13" s="40"/>
      <c r="I13" s="40"/>
      <c r="J13" s="39"/>
    </row>
    <row r="14" spans="1:11" s="14" customFormat="1" ht="19.5" customHeight="1">
      <c r="A14" s="19" t="s">
        <v>157</v>
      </c>
      <c r="B14" s="20"/>
      <c r="C14" s="20"/>
      <c r="D14" s="20"/>
      <c r="E14" s="20"/>
      <c r="F14" s="16"/>
      <c r="I14" s="17"/>
      <c r="J14" s="17"/>
      <c r="K14" s="8"/>
    </row>
    <row r="15" spans="5:11" s="14" customFormat="1" ht="12.75" customHeight="1">
      <c r="E15" s="18"/>
      <c r="F15" s="20"/>
      <c r="G15" s="21"/>
      <c r="H15" s="17"/>
      <c r="I15" s="17"/>
      <c r="J15" s="17"/>
      <c r="K15" s="8"/>
    </row>
    <row r="16" spans="1:11" s="14" customFormat="1" ht="40.5" customHeight="1">
      <c r="A16" s="365" t="s">
        <v>22</v>
      </c>
      <c r="B16" s="365"/>
      <c r="C16" s="365"/>
      <c r="D16" s="365"/>
      <c r="E16" s="365"/>
      <c r="F16" s="365"/>
      <c r="G16" s="365"/>
      <c r="H16" s="365"/>
      <c r="I16" s="365"/>
      <c r="J16" s="365"/>
      <c r="K16" s="8"/>
    </row>
    <row r="17" spans="1:11" s="14" customFormat="1" ht="16.5" customHeight="1">
      <c r="A17" s="33"/>
      <c r="B17" s="34"/>
      <c r="C17" s="34"/>
      <c r="D17" s="34"/>
      <c r="E17" s="34"/>
      <c r="F17" s="34"/>
      <c r="G17" s="34"/>
      <c r="H17" s="34"/>
      <c r="I17" s="34"/>
      <c r="J17" s="34"/>
      <c r="K17" s="8"/>
    </row>
    <row r="18" spans="1:11" s="14" customFormat="1" ht="12.75" customHeight="1">
      <c r="A18" s="23" t="s">
        <v>12</v>
      </c>
      <c r="E18" s="18"/>
      <c r="F18" s="18"/>
      <c r="G18" s="18"/>
      <c r="H18" s="18"/>
      <c r="I18" s="18"/>
      <c r="J18" s="18"/>
      <c r="K18" s="8"/>
    </row>
    <row r="19" spans="1:11" s="14" customFormat="1" ht="12.75" customHeight="1">
      <c r="A19" s="23"/>
      <c r="E19" s="18"/>
      <c r="F19" s="18"/>
      <c r="G19" s="18"/>
      <c r="H19" s="18"/>
      <c r="I19" s="18"/>
      <c r="J19" s="18"/>
      <c r="K19" s="8"/>
    </row>
    <row r="20" spans="5:11" s="14" customFormat="1" ht="12.75" customHeight="1">
      <c r="E20" s="18"/>
      <c r="F20" s="18"/>
      <c r="G20" s="18"/>
      <c r="H20" s="18"/>
      <c r="I20" s="18"/>
      <c r="J20" s="18"/>
      <c r="K20" s="8"/>
    </row>
    <row r="21" spans="6:10" ht="12.75">
      <c r="F21" s="18"/>
      <c r="G21" s="18"/>
      <c r="H21" s="18" t="s">
        <v>24</v>
      </c>
      <c r="I21" s="18"/>
      <c r="J21" s="18"/>
    </row>
    <row r="22" ht="12.75">
      <c r="H22" s="24" t="s">
        <v>23</v>
      </c>
    </row>
    <row r="26" ht="12.75">
      <c r="K26" s="14"/>
    </row>
    <row r="27" ht="12.75">
      <c r="K27" s="14"/>
    </row>
    <row r="28" ht="12.75">
      <c r="K28" s="14"/>
    </row>
    <row r="29" ht="12.75">
      <c r="K29" s="14"/>
    </row>
    <row r="30" ht="12.75">
      <c r="K30" s="14"/>
    </row>
    <row r="31" ht="12.75">
      <c r="K31" s="14"/>
    </row>
    <row r="32" ht="12.75">
      <c r="K32" s="14"/>
    </row>
  </sheetData>
  <sheetProtection/>
  <mergeCells count="5">
    <mergeCell ref="A1:J1"/>
    <mergeCell ref="A2:B2"/>
    <mergeCell ref="A3:B3"/>
    <mergeCell ref="F10:G10"/>
    <mergeCell ref="A16:J16"/>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K28"/>
  <sheetViews>
    <sheetView view="pageLayout" zoomScaleNormal="80" workbookViewId="0" topLeftCell="A1">
      <selection activeCell="F4" sqref="F4:F5 I4:I5"/>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0" t="s">
        <v>286</v>
      </c>
      <c r="B1" s="360"/>
      <c r="C1" s="360"/>
      <c r="D1" s="360"/>
      <c r="E1" s="360"/>
      <c r="F1" s="360"/>
      <c r="G1" s="360"/>
      <c r="H1" s="360"/>
      <c r="I1" s="360"/>
      <c r="J1" s="360"/>
    </row>
    <row r="2" spans="1:11" s="11" customFormat="1" ht="63" customHeight="1">
      <c r="A2" s="361" t="s">
        <v>0</v>
      </c>
      <c r="B2" s="361"/>
      <c r="C2" s="9" t="s">
        <v>6</v>
      </c>
      <c r="D2" s="9" t="s">
        <v>1</v>
      </c>
      <c r="E2" s="10" t="s">
        <v>7</v>
      </c>
      <c r="F2" s="9" t="s">
        <v>2</v>
      </c>
      <c r="G2" s="9" t="s">
        <v>8</v>
      </c>
      <c r="H2" s="9" t="s">
        <v>3</v>
      </c>
      <c r="I2" s="9" t="s">
        <v>9</v>
      </c>
      <c r="J2" s="9" t="s">
        <v>4</v>
      </c>
      <c r="K2" s="49" t="s">
        <v>26</v>
      </c>
    </row>
    <row r="3" spans="1:11" s="25" customFormat="1" ht="13.5" customHeight="1">
      <c r="A3" s="362" t="s">
        <v>13</v>
      </c>
      <c r="B3" s="363"/>
      <c r="C3" s="26" t="s">
        <v>14</v>
      </c>
      <c r="D3" s="27" t="s">
        <v>15</v>
      </c>
      <c r="E3" s="28" t="s">
        <v>16</v>
      </c>
      <c r="F3" s="28" t="s">
        <v>17</v>
      </c>
      <c r="G3" s="29" t="s">
        <v>18</v>
      </c>
      <c r="H3" s="30" t="s">
        <v>19</v>
      </c>
      <c r="I3" s="31" t="s">
        <v>20</v>
      </c>
      <c r="J3" s="32" t="s">
        <v>21</v>
      </c>
      <c r="K3" s="50">
        <v>10</v>
      </c>
    </row>
    <row r="4" spans="1:11" s="11" customFormat="1" ht="42.75" customHeight="1">
      <c r="A4" s="67">
        <v>1</v>
      </c>
      <c r="B4" s="78" t="s">
        <v>80</v>
      </c>
      <c r="C4" s="71">
        <v>2000</v>
      </c>
      <c r="D4" s="12" t="s">
        <v>5</v>
      </c>
      <c r="E4" s="13"/>
      <c r="F4" s="52"/>
      <c r="G4" s="42">
        <f>ROUND(F4*(1+(I4/100)),2)</f>
        <v>0</v>
      </c>
      <c r="H4" s="43">
        <f>C4*F4</f>
        <v>0</v>
      </c>
      <c r="I4" s="53"/>
      <c r="J4" s="43">
        <f>H4+H4*I4/100</f>
        <v>0</v>
      </c>
      <c r="K4" s="51"/>
    </row>
    <row r="5" spans="1:11" s="11" customFormat="1" ht="69.75" customHeight="1">
      <c r="A5" s="62">
        <v>2</v>
      </c>
      <c r="B5" s="78" t="s">
        <v>81</v>
      </c>
      <c r="C5" s="71">
        <v>100</v>
      </c>
      <c r="D5" s="12" t="s">
        <v>5</v>
      </c>
      <c r="E5" s="13"/>
      <c r="F5" s="52"/>
      <c r="G5" s="42">
        <f>ROUND(F5*(1+(I5/100)),2)</f>
        <v>0</v>
      </c>
      <c r="H5" s="43">
        <f>C5*F5</f>
        <v>0</v>
      </c>
      <c r="I5" s="53"/>
      <c r="J5" s="43">
        <f>H5+H5*I5/100</f>
        <v>0</v>
      </c>
      <c r="K5" s="51"/>
    </row>
    <row r="6" spans="1:11" s="2" customFormat="1" ht="12.75">
      <c r="A6" s="3"/>
      <c r="B6" s="3"/>
      <c r="C6" s="4"/>
      <c r="D6" s="1"/>
      <c r="E6" s="5"/>
      <c r="F6" s="364" t="s">
        <v>11</v>
      </c>
      <c r="G6" s="364"/>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157</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65" t="s">
        <v>22</v>
      </c>
      <c r="B12" s="366"/>
      <c r="C12" s="366"/>
      <c r="D12" s="366"/>
      <c r="E12" s="366"/>
      <c r="F12" s="366"/>
      <c r="G12" s="366"/>
      <c r="H12" s="366"/>
      <c r="I12" s="366"/>
      <c r="J12" s="366"/>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K27"/>
  <sheetViews>
    <sheetView view="pageLayout" workbookViewId="0" topLeftCell="A7">
      <selection activeCell="F4" sqref="F4:F5 I4:I5"/>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0" t="s">
        <v>287</v>
      </c>
      <c r="B1" s="360"/>
      <c r="C1" s="360"/>
      <c r="D1" s="360"/>
      <c r="E1" s="360"/>
      <c r="F1" s="360"/>
      <c r="G1" s="360"/>
      <c r="H1" s="360"/>
      <c r="I1" s="360"/>
      <c r="J1" s="360"/>
    </row>
    <row r="2" spans="1:11" s="11" customFormat="1" ht="63" customHeight="1">
      <c r="A2" s="361" t="s">
        <v>0</v>
      </c>
      <c r="B2" s="361"/>
      <c r="C2" s="9" t="s">
        <v>6</v>
      </c>
      <c r="D2" s="9" t="s">
        <v>1</v>
      </c>
      <c r="E2" s="10" t="s">
        <v>7</v>
      </c>
      <c r="F2" s="9" t="s">
        <v>2</v>
      </c>
      <c r="G2" s="9" t="s">
        <v>8</v>
      </c>
      <c r="H2" s="9" t="s">
        <v>3</v>
      </c>
      <c r="I2" s="9" t="s">
        <v>9</v>
      </c>
      <c r="J2" s="9" t="s">
        <v>4</v>
      </c>
      <c r="K2" s="49" t="s">
        <v>26</v>
      </c>
    </row>
    <row r="3" spans="1:11" s="25" customFormat="1" ht="13.5" customHeight="1">
      <c r="A3" s="381" t="s">
        <v>13</v>
      </c>
      <c r="B3" s="363"/>
      <c r="C3" s="54" t="s">
        <v>14</v>
      </c>
      <c r="D3" s="27" t="s">
        <v>15</v>
      </c>
      <c r="E3" s="28" t="s">
        <v>16</v>
      </c>
      <c r="F3" s="28" t="s">
        <v>17</v>
      </c>
      <c r="G3" s="29" t="s">
        <v>18</v>
      </c>
      <c r="H3" s="30" t="s">
        <v>19</v>
      </c>
      <c r="I3" s="31" t="s">
        <v>20</v>
      </c>
      <c r="J3" s="32" t="s">
        <v>21</v>
      </c>
      <c r="K3" s="50">
        <v>10</v>
      </c>
    </row>
    <row r="4" spans="1:11" s="11" customFormat="1" ht="180">
      <c r="A4" s="58">
        <v>1</v>
      </c>
      <c r="B4" s="66" t="s">
        <v>131</v>
      </c>
      <c r="C4" s="45">
        <v>200</v>
      </c>
      <c r="D4" s="267" t="s">
        <v>93</v>
      </c>
      <c r="E4" s="268"/>
      <c r="F4" s="246"/>
      <c r="G4" s="240">
        <f>ROUND(F4*(1+(I4/100)),2)</f>
        <v>0</v>
      </c>
      <c r="H4" s="269">
        <f>C4*F4</f>
        <v>0</v>
      </c>
      <c r="I4" s="270"/>
      <c r="J4" s="269">
        <f>H4+H4*I4/100</f>
        <v>0</v>
      </c>
      <c r="K4" s="271"/>
    </row>
    <row r="5" spans="1:11" s="11" customFormat="1" ht="201.75" customHeight="1">
      <c r="A5" s="58">
        <v>2</v>
      </c>
      <c r="B5" s="66" t="s">
        <v>182</v>
      </c>
      <c r="C5" s="45">
        <v>100</v>
      </c>
      <c r="D5" s="82" t="s">
        <v>93</v>
      </c>
      <c r="E5" s="13"/>
      <c r="F5" s="52"/>
      <c r="G5" s="240">
        <f>ROUND(F5*(1+(I5/100)),2)</f>
        <v>0</v>
      </c>
      <c r="H5" s="269">
        <f>C5*F5</f>
        <v>0</v>
      </c>
      <c r="I5" s="196"/>
      <c r="J5" s="269">
        <f>H5+H5*I5/100</f>
        <v>0</v>
      </c>
      <c r="K5" s="51"/>
    </row>
    <row r="6" spans="1:11" s="2" customFormat="1" ht="12.75">
      <c r="A6" s="3"/>
      <c r="B6" s="3"/>
      <c r="C6" s="4"/>
      <c r="D6" s="1"/>
      <c r="E6" s="55"/>
      <c r="F6" s="380" t="s">
        <v>11</v>
      </c>
      <c r="G6" s="380"/>
      <c r="H6" s="57">
        <f>SUM(H4:H5)</f>
        <v>0</v>
      </c>
      <c r="I6" s="55"/>
      <c r="J6" s="57">
        <f>SUM(J4:J5)</f>
        <v>0</v>
      </c>
      <c r="K6" s="8"/>
    </row>
    <row r="7" spans="1:7" ht="12.75">
      <c r="A7" s="14" t="s">
        <v>10</v>
      </c>
      <c r="F7" s="15"/>
      <c r="G7" s="22"/>
    </row>
    <row r="8" spans="1:6" ht="12.75">
      <c r="A8" s="14"/>
      <c r="F8" s="15"/>
    </row>
    <row r="9" spans="1:11" s="14" customFormat="1" ht="19.5" customHeight="1">
      <c r="A9" s="19" t="s">
        <v>157</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365" t="s">
        <v>22</v>
      </c>
      <c r="B11" s="366"/>
      <c r="C11" s="366"/>
      <c r="D11" s="366"/>
      <c r="E11" s="366"/>
      <c r="F11" s="366"/>
      <c r="G11" s="366"/>
      <c r="H11" s="366"/>
      <c r="I11" s="366"/>
      <c r="J11" s="366"/>
      <c r="K11" s="8"/>
    </row>
    <row r="12" spans="1:11" s="14" customFormat="1" ht="16.5" customHeight="1">
      <c r="A12" s="33"/>
      <c r="B12" s="34"/>
      <c r="C12" s="34"/>
      <c r="D12" s="34"/>
      <c r="E12" s="34"/>
      <c r="F12" s="34"/>
      <c r="G12" s="34"/>
      <c r="H12" s="34"/>
      <c r="I12" s="34"/>
      <c r="J12" s="34"/>
      <c r="K12" s="8"/>
    </row>
    <row r="13" spans="1:11" s="14" customFormat="1" ht="12.75" customHeight="1">
      <c r="A13" s="23" t="s">
        <v>12</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t="s">
        <v>24</v>
      </c>
      <c r="I16" s="18"/>
      <c r="J16" s="18"/>
    </row>
    <row r="17" ht="12.75">
      <c r="H17" s="24" t="s">
        <v>23</v>
      </c>
    </row>
    <row r="21" ht="12.75">
      <c r="K21" s="14"/>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6:G6"/>
    <mergeCell ref="A11:J11"/>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K28"/>
  <sheetViews>
    <sheetView view="pageLayout" zoomScaleNormal="80" workbookViewId="0" topLeftCell="A1">
      <selection activeCell="F4" sqref="F4:F5 I4:I5"/>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0" t="s">
        <v>288</v>
      </c>
      <c r="B1" s="360"/>
      <c r="C1" s="360"/>
      <c r="D1" s="360"/>
      <c r="E1" s="360"/>
      <c r="F1" s="360"/>
      <c r="G1" s="360"/>
      <c r="H1" s="360"/>
      <c r="I1" s="360"/>
      <c r="J1" s="360"/>
    </row>
    <row r="2" spans="1:11" s="11" customFormat="1" ht="63" customHeight="1">
      <c r="A2" s="361" t="s">
        <v>0</v>
      </c>
      <c r="B2" s="361"/>
      <c r="C2" s="9" t="s">
        <v>6</v>
      </c>
      <c r="D2" s="9" t="s">
        <v>1</v>
      </c>
      <c r="E2" s="10" t="s">
        <v>7</v>
      </c>
      <c r="F2" s="9" t="s">
        <v>2</v>
      </c>
      <c r="G2" s="9" t="s">
        <v>8</v>
      </c>
      <c r="H2" s="9" t="s">
        <v>3</v>
      </c>
      <c r="I2" s="9" t="s">
        <v>9</v>
      </c>
      <c r="J2" s="9" t="s">
        <v>4</v>
      </c>
      <c r="K2" s="49" t="s">
        <v>26</v>
      </c>
    </row>
    <row r="3" spans="1:11" s="25" customFormat="1" ht="13.5" customHeight="1">
      <c r="A3" s="362" t="s">
        <v>13</v>
      </c>
      <c r="B3" s="363"/>
      <c r="C3" s="26" t="s">
        <v>14</v>
      </c>
      <c r="D3" s="27" t="s">
        <v>15</v>
      </c>
      <c r="E3" s="28" t="s">
        <v>16</v>
      </c>
      <c r="F3" s="28" t="s">
        <v>17</v>
      </c>
      <c r="G3" s="29" t="s">
        <v>18</v>
      </c>
      <c r="H3" s="30" t="s">
        <v>19</v>
      </c>
      <c r="I3" s="31" t="s">
        <v>20</v>
      </c>
      <c r="J3" s="32" t="s">
        <v>21</v>
      </c>
      <c r="K3" s="50">
        <v>10</v>
      </c>
    </row>
    <row r="4" spans="1:11" s="11" customFormat="1" ht="51" customHeight="1">
      <c r="A4" s="62">
        <v>1</v>
      </c>
      <c r="B4" s="74" t="s">
        <v>82</v>
      </c>
      <c r="C4" s="71">
        <v>3</v>
      </c>
      <c r="D4" s="12" t="s">
        <v>5</v>
      </c>
      <c r="E4" s="13"/>
      <c r="F4" s="52"/>
      <c r="G4" s="42">
        <f>ROUND(F4*(1+(I4/100)),2)</f>
        <v>0</v>
      </c>
      <c r="H4" s="43">
        <f>C4*F4</f>
        <v>0</v>
      </c>
      <c r="I4" s="196"/>
      <c r="J4" s="43">
        <f>H4+H4*I4/100</f>
        <v>0</v>
      </c>
      <c r="K4" s="51"/>
    </row>
    <row r="5" spans="1:11" s="11" customFormat="1" ht="49.5" customHeight="1">
      <c r="A5" s="62">
        <v>2</v>
      </c>
      <c r="B5" s="74" t="s">
        <v>83</v>
      </c>
      <c r="C5" s="71">
        <v>3</v>
      </c>
      <c r="D5" s="12" t="s">
        <v>5</v>
      </c>
      <c r="E5" s="13"/>
      <c r="F5" s="52"/>
      <c r="G5" s="42">
        <f>ROUND(F5*(1+(I5/100)),2)</f>
        <v>0</v>
      </c>
      <c r="H5" s="43">
        <f>C5*F5</f>
        <v>0</v>
      </c>
      <c r="I5" s="196"/>
      <c r="J5" s="43">
        <f>H5+H5*I5/100</f>
        <v>0</v>
      </c>
      <c r="K5" s="51"/>
    </row>
    <row r="6" spans="1:11" s="2" customFormat="1" ht="12.75">
      <c r="A6" s="3"/>
      <c r="B6" s="3"/>
      <c r="C6" s="4"/>
      <c r="D6" s="1"/>
      <c r="E6" s="5"/>
      <c r="F6" s="364" t="s">
        <v>11</v>
      </c>
      <c r="G6" s="364"/>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157</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65" t="s">
        <v>22</v>
      </c>
      <c r="B12" s="366"/>
      <c r="C12" s="366"/>
      <c r="D12" s="366"/>
      <c r="E12" s="366"/>
      <c r="F12" s="366"/>
      <c r="G12" s="366"/>
      <c r="H12" s="366"/>
      <c r="I12" s="366"/>
      <c r="J12" s="366"/>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L28"/>
  <sheetViews>
    <sheetView view="pageLayout" workbookViewId="0" topLeftCell="A1">
      <selection activeCell="F4" sqref="F4:F5 I4:I5"/>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0" t="s">
        <v>289</v>
      </c>
      <c r="B1" s="360"/>
      <c r="C1" s="360"/>
      <c r="D1" s="360"/>
      <c r="E1" s="360"/>
      <c r="F1" s="360"/>
      <c r="G1" s="360"/>
      <c r="H1" s="360"/>
      <c r="I1" s="360"/>
      <c r="J1" s="360"/>
    </row>
    <row r="2" spans="1:12" s="11" customFormat="1" ht="63" customHeight="1">
      <c r="A2" s="361" t="s">
        <v>0</v>
      </c>
      <c r="B2" s="361"/>
      <c r="C2" s="9" t="s">
        <v>6</v>
      </c>
      <c r="D2" s="9" t="s">
        <v>1</v>
      </c>
      <c r="E2" s="10" t="s">
        <v>7</v>
      </c>
      <c r="F2" s="9" t="s">
        <v>2</v>
      </c>
      <c r="G2" s="9" t="s">
        <v>8</v>
      </c>
      <c r="H2" s="9" t="s">
        <v>3</v>
      </c>
      <c r="I2" s="9" t="s">
        <v>9</v>
      </c>
      <c r="J2" s="9" t="s">
        <v>4</v>
      </c>
      <c r="K2" s="49" t="s">
        <v>26</v>
      </c>
      <c r="L2" s="9" t="s">
        <v>25</v>
      </c>
    </row>
    <row r="3" spans="1:12" s="25" customFormat="1" ht="13.5" customHeight="1">
      <c r="A3" s="362" t="s">
        <v>13</v>
      </c>
      <c r="B3" s="363"/>
      <c r="C3" s="26" t="s">
        <v>14</v>
      </c>
      <c r="D3" s="27" t="s">
        <v>15</v>
      </c>
      <c r="E3" s="28" t="s">
        <v>16</v>
      </c>
      <c r="F3" s="28" t="s">
        <v>17</v>
      </c>
      <c r="G3" s="29" t="s">
        <v>18</v>
      </c>
      <c r="H3" s="30" t="s">
        <v>19</v>
      </c>
      <c r="I3" s="31" t="s">
        <v>20</v>
      </c>
      <c r="J3" s="32" t="s">
        <v>21</v>
      </c>
      <c r="K3" s="50">
        <v>10</v>
      </c>
      <c r="L3" s="48">
        <v>11</v>
      </c>
    </row>
    <row r="4" spans="1:12" s="11" customFormat="1" ht="36">
      <c r="A4" s="185">
        <v>1</v>
      </c>
      <c r="B4" s="186" t="s">
        <v>86</v>
      </c>
      <c r="C4" s="188">
        <v>2</v>
      </c>
      <c r="D4" s="140" t="s">
        <v>85</v>
      </c>
      <c r="E4" s="13"/>
      <c r="F4" s="52"/>
      <c r="G4" s="42">
        <f>ROUND(F4*(1+(I4/100)),2)</f>
        <v>0</v>
      </c>
      <c r="H4" s="43">
        <f>C4*F4</f>
        <v>0</v>
      </c>
      <c r="I4" s="196"/>
      <c r="J4" s="43">
        <f>H4+H4*I4/100</f>
        <v>0</v>
      </c>
      <c r="K4" s="51"/>
      <c r="L4" s="47">
        <v>20</v>
      </c>
    </row>
    <row r="5" spans="1:12" s="11" customFormat="1" ht="36">
      <c r="A5" s="187">
        <v>2</v>
      </c>
      <c r="B5" s="186" t="s">
        <v>87</v>
      </c>
      <c r="C5" s="188">
        <v>2</v>
      </c>
      <c r="D5" s="140" t="s">
        <v>85</v>
      </c>
      <c r="E5" s="13"/>
      <c r="F5" s="52"/>
      <c r="G5" s="42">
        <f>ROUND(F5*(1+(I5/100)),2)</f>
        <v>0</v>
      </c>
      <c r="H5" s="43">
        <f>C5*F5</f>
        <v>0</v>
      </c>
      <c r="I5" s="196"/>
      <c r="J5" s="43">
        <f>H5+H5*I5/100</f>
        <v>0</v>
      </c>
      <c r="K5" s="51"/>
      <c r="L5" s="47">
        <v>20</v>
      </c>
    </row>
    <row r="6" spans="1:11" s="2" customFormat="1" ht="12.75">
      <c r="A6" s="3"/>
      <c r="B6" s="3"/>
      <c r="C6" s="4"/>
      <c r="D6" s="1"/>
      <c r="E6" s="5"/>
      <c r="F6" s="364" t="s">
        <v>11</v>
      </c>
      <c r="G6" s="364"/>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157</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65" t="s">
        <v>22</v>
      </c>
      <c r="B12" s="366"/>
      <c r="C12" s="366"/>
      <c r="D12" s="366"/>
      <c r="E12" s="366"/>
      <c r="F12" s="366"/>
      <c r="G12" s="366"/>
      <c r="H12" s="366"/>
      <c r="I12" s="366"/>
      <c r="J12" s="366"/>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fitToWidth="1" horizontalDpi="600" verticalDpi="600" orientation="landscape" scale="82" r:id="rId1"/>
  <headerFooter alignWithMargins="0">
    <oddHeader>&amp;LNr sprawy ZP/32/2020&amp;CZestawienie asortymentowo-ilościowo-cenowe
&amp;RZałącznik nr 2 SIWZ</oddHeader>
    <oddFooter>&amp;CStrona &amp;P z &amp;N&amp;R&amp;A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K31"/>
  <sheetViews>
    <sheetView view="pageLayout" zoomScaleNormal="80" workbookViewId="0" topLeftCell="A7">
      <selection activeCell="F4" sqref="F4:F8 I4:I8"/>
    </sheetView>
  </sheetViews>
  <sheetFormatPr defaultColWidth="9.875" defaultRowHeight="12.75"/>
  <cols>
    <col min="1" max="1" width="7.125" style="84" customWidth="1"/>
    <col min="2" max="2" width="33.75390625" style="84" customWidth="1"/>
    <col min="3" max="3" width="9.375" style="84" customWidth="1"/>
    <col min="4" max="4" width="6.75390625" style="84" customWidth="1"/>
    <col min="5" max="5" width="10.875" style="85" customWidth="1"/>
    <col min="6" max="6" width="15.375" style="85" customWidth="1"/>
    <col min="7" max="7" width="22.375" style="85" customWidth="1"/>
    <col min="8" max="8" width="14.375" style="85" customWidth="1"/>
    <col min="9" max="9" width="20.125" style="85" customWidth="1"/>
    <col min="10" max="10" width="23.75390625" style="85" customWidth="1"/>
    <col min="11" max="11" width="16.75390625" style="84" customWidth="1"/>
    <col min="12" max="16384" width="9.875" style="84" customWidth="1"/>
  </cols>
  <sheetData>
    <row r="1" spans="1:10" ht="38.25" customHeight="1">
      <c r="A1" s="360" t="s">
        <v>290</v>
      </c>
      <c r="B1" s="360"/>
      <c r="C1" s="360"/>
      <c r="D1" s="360"/>
      <c r="E1" s="360"/>
      <c r="F1" s="360"/>
      <c r="G1" s="360"/>
      <c r="H1" s="360"/>
      <c r="I1" s="360"/>
      <c r="J1" s="360"/>
    </row>
    <row r="2" spans="1:11" s="105" customFormat="1" ht="63" customHeight="1">
      <c r="A2" s="367" t="s">
        <v>0</v>
      </c>
      <c r="B2" s="367"/>
      <c r="C2" s="127" t="s">
        <v>6</v>
      </c>
      <c r="D2" s="127" t="s">
        <v>1</v>
      </c>
      <c r="E2" s="128" t="s">
        <v>7</v>
      </c>
      <c r="F2" s="127" t="s">
        <v>2</v>
      </c>
      <c r="G2" s="127" t="s">
        <v>8</v>
      </c>
      <c r="H2" s="127" t="s">
        <v>3</v>
      </c>
      <c r="I2" s="127" t="s">
        <v>9</v>
      </c>
      <c r="J2" s="127" t="s">
        <v>4</v>
      </c>
      <c r="K2" s="126" t="s">
        <v>26</v>
      </c>
    </row>
    <row r="3" spans="1:11" s="116" customFormat="1" ht="13.5" customHeight="1">
      <c r="A3" s="383" t="s">
        <v>13</v>
      </c>
      <c r="B3" s="384"/>
      <c r="C3" s="117" t="s">
        <v>14</v>
      </c>
      <c r="D3" s="120" t="s">
        <v>15</v>
      </c>
      <c r="E3" s="119" t="s">
        <v>16</v>
      </c>
      <c r="F3" s="119" t="s">
        <v>17</v>
      </c>
      <c r="G3" s="118" t="s">
        <v>18</v>
      </c>
      <c r="H3" s="118" t="s">
        <v>19</v>
      </c>
      <c r="I3" s="118" t="s">
        <v>20</v>
      </c>
      <c r="J3" s="118" t="s">
        <v>21</v>
      </c>
      <c r="K3" s="117">
        <v>10</v>
      </c>
    </row>
    <row r="4" spans="1:11" s="105" customFormat="1" ht="255" customHeight="1">
      <c r="A4" s="122">
        <v>1</v>
      </c>
      <c r="B4" s="313" t="s">
        <v>291</v>
      </c>
      <c r="C4" s="69">
        <v>100</v>
      </c>
      <c r="D4" s="110" t="s">
        <v>93</v>
      </c>
      <c r="E4" s="109"/>
      <c r="F4" s="198"/>
      <c r="G4" s="199">
        <f>ROUND(F4*(1+(I4/100)),2)</f>
        <v>0</v>
      </c>
      <c r="H4" s="199">
        <f>C4*F4</f>
        <v>0</v>
      </c>
      <c r="I4" s="336"/>
      <c r="J4" s="199">
        <f>H4+H4*I4/100</f>
        <v>0</v>
      </c>
      <c r="K4" s="106"/>
    </row>
    <row r="5" spans="1:11" s="105" customFormat="1" ht="252.75" customHeight="1">
      <c r="A5" s="122">
        <v>2</v>
      </c>
      <c r="B5" s="314" t="s">
        <v>183</v>
      </c>
      <c r="C5" s="69">
        <v>300</v>
      </c>
      <c r="D5" s="110" t="s">
        <v>93</v>
      </c>
      <c r="E5" s="109"/>
      <c r="F5" s="198"/>
      <c r="G5" s="199">
        <f>ROUND(F5*(1+(I5/100)),2)</f>
        <v>0</v>
      </c>
      <c r="H5" s="199">
        <f>C5*F5</f>
        <v>0</v>
      </c>
      <c r="I5" s="336"/>
      <c r="J5" s="199">
        <f>H5+H5*I5/100</f>
        <v>0</v>
      </c>
      <c r="K5" s="106"/>
    </row>
    <row r="6" spans="1:11" s="105" customFormat="1" ht="262.5" customHeight="1">
      <c r="A6" s="122">
        <v>3</v>
      </c>
      <c r="B6" s="315" t="s">
        <v>184</v>
      </c>
      <c r="C6" s="69">
        <v>150</v>
      </c>
      <c r="D6" s="110" t="s">
        <v>5</v>
      </c>
      <c r="E6" s="109"/>
      <c r="F6" s="198"/>
      <c r="G6" s="199">
        <f>ROUND(F6*(1+(I6/100)),2)</f>
        <v>0</v>
      </c>
      <c r="H6" s="199">
        <f>C6*F6</f>
        <v>0</v>
      </c>
      <c r="I6" s="336"/>
      <c r="J6" s="199">
        <f>H6+H6*I6/100</f>
        <v>0</v>
      </c>
      <c r="K6" s="106"/>
    </row>
    <row r="7" spans="1:11" s="105" customFormat="1" ht="390">
      <c r="A7" s="122">
        <v>4</v>
      </c>
      <c r="B7" s="111" t="s">
        <v>185</v>
      </c>
      <c r="C7" s="69">
        <v>800</v>
      </c>
      <c r="D7" s="110" t="s">
        <v>93</v>
      </c>
      <c r="E7" s="109"/>
      <c r="F7" s="198"/>
      <c r="G7" s="199">
        <f>ROUND(F7*(1+(I7/100)),2)</f>
        <v>0</v>
      </c>
      <c r="H7" s="199">
        <f>C7*F7</f>
        <v>0</v>
      </c>
      <c r="I7" s="336"/>
      <c r="J7" s="199">
        <f>H7+H7*I7/100</f>
        <v>0</v>
      </c>
      <c r="K7" s="106"/>
    </row>
    <row r="8" spans="1:11" s="105" customFormat="1" ht="375">
      <c r="A8" s="122">
        <v>5</v>
      </c>
      <c r="B8" s="111" t="s">
        <v>119</v>
      </c>
      <c r="C8" s="69">
        <v>200</v>
      </c>
      <c r="D8" s="110" t="s">
        <v>93</v>
      </c>
      <c r="E8" s="109"/>
      <c r="F8" s="198"/>
      <c r="G8" s="199">
        <f>ROUND(F8*(1+(I8/100)),2)</f>
        <v>0</v>
      </c>
      <c r="H8" s="199">
        <f>C8*F8</f>
        <v>0</v>
      </c>
      <c r="I8" s="336"/>
      <c r="J8" s="199">
        <f>H8+H8*I8/100</f>
        <v>0</v>
      </c>
      <c r="K8" s="106"/>
    </row>
    <row r="9" spans="1:11" s="98" customFormat="1" ht="12.75">
      <c r="A9" s="103"/>
      <c r="B9" s="103"/>
      <c r="C9" s="102"/>
      <c r="D9" s="101"/>
      <c r="E9" s="55"/>
      <c r="F9" s="370" t="s">
        <v>11</v>
      </c>
      <c r="G9" s="370"/>
      <c r="H9" s="141">
        <f>SUM(H4:H8)</f>
        <v>0</v>
      </c>
      <c r="I9" s="55"/>
      <c r="J9" s="141">
        <f>SUM(J4:J8)</f>
        <v>0</v>
      </c>
      <c r="K9" s="84"/>
    </row>
    <row r="10" spans="1:11" s="98" customFormat="1" ht="12.75">
      <c r="A10" s="103"/>
      <c r="B10" s="103"/>
      <c r="C10" s="102"/>
      <c r="D10" s="101"/>
      <c r="E10" s="55"/>
      <c r="F10" s="100"/>
      <c r="G10" s="100"/>
      <c r="H10" s="99"/>
      <c r="I10" s="55"/>
      <c r="J10" s="99"/>
      <c r="K10" s="84"/>
    </row>
    <row r="11" spans="1:7" ht="12.75">
      <c r="A11" s="86" t="s">
        <v>10</v>
      </c>
      <c r="F11" s="96"/>
      <c r="G11" s="97"/>
    </row>
    <row r="12" spans="1:6" ht="12.75">
      <c r="A12" s="86"/>
      <c r="F12" s="96"/>
    </row>
    <row r="13" spans="1:11" s="86" customFormat="1" ht="19.5" customHeight="1">
      <c r="A13" s="95" t="s">
        <v>157</v>
      </c>
      <c r="B13" s="93"/>
      <c r="C13" s="93"/>
      <c r="D13" s="93"/>
      <c r="E13" s="93"/>
      <c r="F13" s="94"/>
      <c r="I13" s="91"/>
      <c r="J13" s="91"/>
      <c r="K13" s="84"/>
    </row>
    <row r="14" spans="5:11" s="86" customFormat="1" ht="12.75" customHeight="1">
      <c r="E14" s="88"/>
      <c r="F14" s="93"/>
      <c r="G14" s="92"/>
      <c r="H14" s="91"/>
      <c r="I14" s="91"/>
      <c r="J14" s="91"/>
      <c r="K14" s="84"/>
    </row>
    <row r="15" spans="1:11" s="86" customFormat="1" ht="40.5" customHeight="1">
      <c r="A15" s="365" t="s">
        <v>22</v>
      </c>
      <c r="B15" s="385"/>
      <c r="C15" s="385"/>
      <c r="D15" s="385"/>
      <c r="E15" s="385"/>
      <c r="F15" s="385"/>
      <c r="G15" s="385"/>
      <c r="H15" s="385"/>
      <c r="I15" s="385"/>
      <c r="J15" s="385"/>
      <c r="K15" s="84"/>
    </row>
    <row r="16" spans="1:11" s="86" customFormat="1" ht="16.5" customHeight="1">
      <c r="A16" s="33"/>
      <c r="B16" s="90"/>
      <c r="C16" s="90"/>
      <c r="D16" s="90"/>
      <c r="E16" s="90"/>
      <c r="F16" s="90"/>
      <c r="G16" s="90"/>
      <c r="H16" s="90"/>
      <c r="I16" s="90"/>
      <c r="J16" s="90"/>
      <c r="K16" s="84"/>
    </row>
    <row r="17" spans="1:11" s="86" customFormat="1" ht="12.75" customHeight="1">
      <c r="A17" s="89" t="s">
        <v>12</v>
      </c>
      <c r="E17" s="88"/>
      <c r="F17" s="88"/>
      <c r="G17" s="88"/>
      <c r="H17" s="88"/>
      <c r="I17" s="88"/>
      <c r="J17" s="88"/>
      <c r="K17" s="84"/>
    </row>
    <row r="18" spans="1:11" s="86" customFormat="1" ht="12.75" customHeight="1">
      <c r="A18" s="89"/>
      <c r="E18" s="88"/>
      <c r="F18" s="88"/>
      <c r="G18" s="88"/>
      <c r="H18" s="88"/>
      <c r="I18" s="88"/>
      <c r="J18" s="88"/>
      <c r="K18" s="84"/>
    </row>
    <row r="19" spans="5:11" s="86" customFormat="1" ht="12.75" customHeight="1">
      <c r="E19" s="88"/>
      <c r="F19" s="88"/>
      <c r="G19" s="88"/>
      <c r="H19" s="88"/>
      <c r="I19" s="88"/>
      <c r="J19" s="88"/>
      <c r="K19" s="84"/>
    </row>
    <row r="20" spans="6:10" ht="12.75">
      <c r="F20" s="88"/>
      <c r="G20" s="88"/>
      <c r="H20" s="88" t="s">
        <v>24</v>
      </c>
      <c r="I20" s="88"/>
      <c r="J20" s="88"/>
    </row>
    <row r="21" ht="12.75">
      <c r="H21" s="87" t="s">
        <v>23</v>
      </c>
    </row>
    <row r="25" ht="12.75">
      <c r="K25" s="86"/>
    </row>
    <row r="26" ht="12.75">
      <c r="K26" s="86"/>
    </row>
    <row r="27" ht="12.75">
      <c r="K27" s="86"/>
    </row>
    <row r="28" ht="12.75">
      <c r="K28" s="86"/>
    </row>
    <row r="29" ht="12.75">
      <c r="K29" s="86"/>
    </row>
    <row r="30" ht="12.75">
      <c r="K30" s="86"/>
    </row>
    <row r="31" ht="12.75">
      <c r="K31" s="86"/>
    </row>
  </sheetData>
  <sheetProtection/>
  <mergeCells count="5">
    <mergeCell ref="A1:J1"/>
    <mergeCell ref="A2:B2"/>
    <mergeCell ref="A3:B3"/>
    <mergeCell ref="F9:G9"/>
    <mergeCell ref="A15:J15"/>
  </mergeCells>
  <printOptions/>
  <pageMargins left="0.28" right="0.26" top="1" bottom="0.51" header="0.33" footer="0.23"/>
  <pageSetup fitToHeight="0" fitToWidth="1" horizontalDpi="600" verticalDpi="600" orientation="landscape" scale="75" r:id="rId1"/>
  <headerFooter alignWithMargins="0">
    <oddHeader>&amp;LNr sprawy ZP/32/2020&amp;CZestawienie asortymentowo-ilościowo-cenowe
&amp;RZałącznik nr 2 SIWZ</oddHeader>
    <oddFooter>&amp;CStrona &amp;P z &amp;N&amp;R&amp;A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AD34"/>
  <sheetViews>
    <sheetView view="pageLayout" zoomScaleNormal="80" workbookViewId="0" topLeftCell="A16">
      <selection activeCell="M11" sqref="M11"/>
    </sheetView>
  </sheetViews>
  <sheetFormatPr defaultColWidth="9.875" defaultRowHeight="12.75"/>
  <cols>
    <col min="1" max="1" width="7.125" style="84" customWidth="1"/>
    <col min="2" max="2" width="33.75390625" style="84" customWidth="1"/>
    <col min="3" max="3" width="9.375" style="84" customWidth="1"/>
    <col min="4" max="4" width="6.75390625" style="84" customWidth="1"/>
    <col min="5" max="5" width="10.875" style="85" customWidth="1"/>
    <col min="6" max="6" width="15.375" style="85" customWidth="1"/>
    <col min="7" max="7" width="10.125" style="85" customWidth="1"/>
    <col min="8" max="8" width="14.375" style="85" customWidth="1"/>
    <col min="9" max="9" width="7.25390625" style="85" customWidth="1"/>
    <col min="10" max="10" width="14.75390625" style="85" customWidth="1"/>
    <col min="11" max="11" width="16.75390625" style="84" customWidth="1"/>
    <col min="12" max="16384" width="9.875" style="84" customWidth="1"/>
  </cols>
  <sheetData>
    <row r="1" spans="1:10" ht="38.25" customHeight="1">
      <c r="A1" s="360" t="s">
        <v>292</v>
      </c>
      <c r="B1" s="360"/>
      <c r="C1" s="360"/>
      <c r="D1" s="360"/>
      <c r="E1" s="360"/>
      <c r="F1" s="360"/>
      <c r="G1" s="360"/>
      <c r="H1" s="360"/>
      <c r="I1" s="360"/>
      <c r="J1" s="360"/>
    </row>
    <row r="2" spans="1:11" s="105" customFormat="1" ht="63" customHeight="1">
      <c r="A2" s="367" t="s">
        <v>0</v>
      </c>
      <c r="B2" s="367"/>
      <c r="C2" s="127" t="s">
        <v>6</v>
      </c>
      <c r="D2" s="127" t="s">
        <v>1</v>
      </c>
      <c r="E2" s="128" t="s">
        <v>7</v>
      </c>
      <c r="F2" s="127" t="s">
        <v>2</v>
      </c>
      <c r="G2" s="127" t="s">
        <v>8</v>
      </c>
      <c r="H2" s="127" t="s">
        <v>3</v>
      </c>
      <c r="I2" s="127" t="s">
        <v>9</v>
      </c>
      <c r="J2" s="127" t="s">
        <v>4</v>
      </c>
      <c r="K2" s="126" t="s">
        <v>26</v>
      </c>
    </row>
    <row r="3" spans="1:11" s="116" customFormat="1" ht="13.5" customHeight="1" thickBot="1">
      <c r="A3" s="383" t="s">
        <v>13</v>
      </c>
      <c r="B3" s="384"/>
      <c r="C3" s="117" t="s">
        <v>14</v>
      </c>
      <c r="D3" s="120" t="s">
        <v>15</v>
      </c>
      <c r="E3" s="119" t="s">
        <v>16</v>
      </c>
      <c r="F3" s="119" t="s">
        <v>17</v>
      </c>
      <c r="G3" s="118" t="s">
        <v>18</v>
      </c>
      <c r="H3" s="118" t="s">
        <v>19</v>
      </c>
      <c r="I3" s="118" t="s">
        <v>20</v>
      </c>
      <c r="J3" s="118" t="s">
        <v>21</v>
      </c>
      <c r="K3" s="117">
        <v>10</v>
      </c>
    </row>
    <row r="4" spans="1:11" s="116" customFormat="1" ht="247.5">
      <c r="A4" s="122">
        <v>1</v>
      </c>
      <c r="B4" s="148" t="s">
        <v>125</v>
      </c>
      <c r="C4" s="117">
        <v>1000</v>
      </c>
      <c r="D4" s="120" t="s">
        <v>5</v>
      </c>
      <c r="E4" s="143"/>
      <c r="F4" s="198"/>
      <c r="G4" s="199">
        <f>ROUND(F4*(1+(I4/100)),2)</f>
        <v>0</v>
      </c>
      <c r="H4" s="199">
        <f aca="true" t="shared" si="0" ref="H4:H11">C4*F4</f>
        <v>0</v>
      </c>
      <c r="I4" s="336"/>
      <c r="J4" s="199">
        <f>H4+H4*I4/100</f>
        <v>0</v>
      </c>
      <c r="K4" s="106"/>
    </row>
    <row r="5" spans="1:30" s="116" customFormat="1" ht="225">
      <c r="A5" s="122">
        <v>2</v>
      </c>
      <c r="B5" s="147" t="s">
        <v>124</v>
      </c>
      <c r="C5" s="117">
        <v>1000</v>
      </c>
      <c r="D5" s="120" t="s">
        <v>93</v>
      </c>
      <c r="E5" s="143"/>
      <c r="F5" s="198"/>
      <c r="G5" s="199">
        <f aca="true" t="shared" si="1" ref="G5:G11">ROUND(F5*(1+(I5/100)),2)</f>
        <v>0</v>
      </c>
      <c r="H5" s="199">
        <f t="shared" si="0"/>
        <v>0</v>
      </c>
      <c r="I5" s="336"/>
      <c r="J5" s="199">
        <f aca="true" t="shared" si="2" ref="J5:J11">H5+H5*I5/100</f>
        <v>0</v>
      </c>
      <c r="K5" s="106"/>
      <c r="L5" s="123"/>
      <c r="M5" s="123"/>
      <c r="N5" s="123"/>
      <c r="O5" s="123"/>
      <c r="P5" s="123"/>
      <c r="Q5" s="123"/>
      <c r="R5" s="123"/>
      <c r="S5" s="123"/>
      <c r="T5" s="123"/>
      <c r="U5" s="123"/>
      <c r="V5" s="123"/>
      <c r="W5" s="123"/>
      <c r="X5" s="123"/>
      <c r="Y5" s="123"/>
      <c r="Z5" s="123"/>
      <c r="AA5" s="123"/>
      <c r="AB5" s="123"/>
      <c r="AC5" s="123"/>
      <c r="AD5" s="123"/>
    </row>
    <row r="6" spans="1:11" s="116" customFormat="1" ht="236.25">
      <c r="A6" s="122">
        <v>3</v>
      </c>
      <c r="B6" s="147" t="s">
        <v>123</v>
      </c>
      <c r="C6" s="117">
        <v>500</v>
      </c>
      <c r="D6" s="120" t="s">
        <v>93</v>
      </c>
      <c r="E6" s="143"/>
      <c r="F6" s="198"/>
      <c r="G6" s="199">
        <f t="shared" si="1"/>
        <v>0</v>
      </c>
      <c r="H6" s="199">
        <f t="shared" si="0"/>
        <v>0</v>
      </c>
      <c r="I6" s="336"/>
      <c r="J6" s="199">
        <f t="shared" si="2"/>
        <v>0</v>
      </c>
      <c r="K6" s="106"/>
    </row>
    <row r="7" spans="1:11" s="116" customFormat="1" ht="234" customHeight="1">
      <c r="A7" s="122">
        <v>4</v>
      </c>
      <c r="B7" s="147" t="s">
        <v>122</v>
      </c>
      <c r="C7" s="117">
        <v>3000</v>
      </c>
      <c r="D7" s="120" t="s">
        <v>93</v>
      </c>
      <c r="E7" s="143"/>
      <c r="F7" s="198"/>
      <c r="G7" s="199">
        <f t="shared" si="1"/>
        <v>0</v>
      </c>
      <c r="H7" s="199">
        <f t="shared" si="0"/>
        <v>0</v>
      </c>
      <c r="I7" s="336"/>
      <c r="J7" s="199">
        <f t="shared" si="2"/>
        <v>0</v>
      </c>
      <c r="K7" s="106"/>
    </row>
    <row r="8" spans="1:11" s="116" customFormat="1" ht="180">
      <c r="A8" s="122">
        <v>5</v>
      </c>
      <c r="B8" s="147" t="s">
        <v>121</v>
      </c>
      <c r="C8" s="117">
        <v>500</v>
      </c>
      <c r="D8" s="120" t="s">
        <v>93</v>
      </c>
      <c r="E8" s="143"/>
      <c r="F8" s="198"/>
      <c r="G8" s="199">
        <f t="shared" si="1"/>
        <v>0</v>
      </c>
      <c r="H8" s="199">
        <f t="shared" si="0"/>
        <v>0</v>
      </c>
      <c r="I8" s="336"/>
      <c r="J8" s="199">
        <f t="shared" si="2"/>
        <v>0</v>
      </c>
      <c r="K8" s="106"/>
    </row>
    <row r="9" spans="1:11" s="105" customFormat="1" ht="33.75">
      <c r="A9" s="122">
        <v>6</v>
      </c>
      <c r="B9" s="147" t="s">
        <v>120</v>
      </c>
      <c r="C9" s="114">
        <v>500</v>
      </c>
      <c r="D9" s="110" t="s">
        <v>5</v>
      </c>
      <c r="E9" s="142"/>
      <c r="F9" s="198"/>
      <c r="G9" s="199">
        <f t="shared" si="1"/>
        <v>0</v>
      </c>
      <c r="H9" s="199">
        <f t="shared" si="0"/>
        <v>0</v>
      </c>
      <c r="I9" s="336"/>
      <c r="J9" s="199">
        <f t="shared" si="2"/>
        <v>0</v>
      </c>
      <c r="K9" s="106"/>
    </row>
    <row r="10" spans="1:11" s="105" customFormat="1" ht="87.75" customHeight="1">
      <c r="A10" s="122">
        <v>7</v>
      </c>
      <c r="B10" s="147" t="s">
        <v>186</v>
      </c>
      <c r="C10" s="114">
        <v>100</v>
      </c>
      <c r="D10" s="110" t="s">
        <v>5</v>
      </c>
      <c r="E10" s="142"/>
      <c r="F10" s="198"/>
      <c r="G10" s="199">
        <f t="shared" si="1"/>
        <v>0</v>
      </c>
      <c r="H10" s="199">
        <f t="shared" si="0"/>
        <v>0</v>
      </c>
      <c r="I10" s="336"/>
      <c r="J10" s="199">
        <f t="shared" si="2"/>
        <v>0</v>
      </c>
      <c r="K10" s="106"/>
    </row>
    <row r="11" spans="1:11" s="105" customFormat="1" ht="295.5" customHeight="1">
      <c r="A11" s="122">
        <v>8</v>
      </c>
      <c r="B11" s="273" t="s">
        <v>187</v>
      </c>
      <c r="C11" s="114">
        <v>500</v>
      </c>
      <c r="D11" s="110" t="s">
        <v>93</v>
      </c>
      <c r="E11" s="142"/>
      <c r="F11" s="198"/>
      <c r="G11" s="199">
        <f t="shared" si="1"/>
        <v>0</v>
      </c>
      <c r="H11" s="199">
        <f t="shared" si="0"/>
        <v>0</v>
      </c>
      <c r="I11" s="336"/>
      <c r="J11" s="199">
        <f t="shared" si="2"/>
        <v>0</v>
      </c>
      <c r="K11" s="106"/>
    </row>
    <row r="12" spans="1:11" s="98" customFormat="1" ht="12.75">
      <c r="A12" s="103"/>
      <c r="B12" s="103"/>
      <c r="C12" s="102"/>
      <c r="D12" s="101"/>
      <c r="E12" s="55"/>
      <c r="F12" s="370" t="s">
        <v>11</v>
      </c>
      <c r="G12" s="370"/>
      <c r="H12" s="141">
        <f>SUM(H4:H11)</f>
        <v>0</v>
      </c>
      <c r="I12" s="55"/>
      <c r="J12" s="141">
        <f>SUM(J4:J11)</f>
        <v>0</v>
      </c>
      <c r="K12" s="84"/>
    </row>
    <row r="13" spans="1:11" s="98" customFormat="1" ht="12.75">
      <c r="A13" s="103"/>
      <c r="B13" s="103"/>
      <c r="C13" s="102"/>
      <c r="D13" s="101"/>
      <c r="E13" s="55"/>
      <c r="F13" s="100"/>
      <c r="G13" s="100"/>
      <c r="H13" s="99"/>
      <c r="I13" s="55"/>
      <c r="J13" s="99"/>
      <c r="K13" s="84"/>
    </row>
    <row r="14" spans="1:7" ht="12.75">
      <c r="A14" s="86" t="s">
        <v>10</v>
      </c>
      <c r="F14" s="96"/>
      <c r="G14" s="97"/>
    </row>
    <row r="15" spans="1:6" ht="12.75">
      <c r="A15" s="86"/>
      <c r="F15" s="96"/>
    </row>
    <row r="16" spans="1:11" s="86" customFormat="1" ht="19.5" customHeight="1">
      <c r="A16" s="95" t="s">
        <v>157</v>
      </c>
      <c r="B16" s="93"/>
      <c r="C16" s="93"/>
      <c r="D16" s="93"/>
      <c r="E16" s="93"/>
      <c r="F16" s="94"/>
      <c r="I16" s="91"/>
      <c r="J16" s="91"/>
      <c r="K16" s="84"/>
    </row>
    <row r="17" spans="5:11" s="86" customFormat="1" ht="12.75" customHeight="1">
      <c r="E17" s="88"/>
      <c r="F17" s="93"/>
      <c r="G17" s="92"/>
      <c r="H17" s="91"/>
      <c r="I17" s="91"/>
      <c r="J17" s="91"/>
      <c r="K17" s="84"/>
    </row>
    <row r="18" spans="1:11" s="86" customFormat="1" ht="40.5" customHeight="1">
      <c r="A18" s="365" t="s">
        <v>22</v>
      </c>
      <c r="B18" s="385"/>
      <c r="C18" s="385"/>
      <c r="D18" s="385"/>
      <c r="E18" s="385"/>
      <c r="F18" s="385"/>
      <c r="G18" s="385"/>
      <c r="H18" s="385"/>
      <c r="I18" s="385"/>
      <c r="J18" s="385"/>
      <c r="K18" s="84"/>
    </row>
    <row r="19" spans="1:11" s="86" customFormat="1" ht="16.5" customHeight="1">
      <c r="A19" s="33"/>
      <c r="B19" s="90"/>
      <c r="C19" s="90"/>
      <c r="D19" s="90"/>
      <c r="E19" s="90"/>
      <c r="F19" s="90"/>
      <c r="G19" s="90"/>
      <c r="H19" s="90"/>
      <c r="I19" s="90"/>
      <c r="J19" s="90"/>
      <c r="K19" s="84"/>
    </row>
    <row r="20" spans="1:11" s="86" customFormat="1" ht="12.75" customHeight="1">
      <c r="A20" s="89" t="s">
        <v>12</v>
      </c>
      <c r="E20" s="88"/>
      <c r="F20" s="88"/>
      <c r="G20" s="88"/>
      <c r="H20" s="88"/>
      <c r="I20" s="88"/>
      <c r="J20" s="88"/>
      <c r="K20" s="84"/>
    </row>
    <row r="21" spans="1:11" s="86" customFormat="1" ht="12.75" customHeight="1">
      <c r="A21" s="89"/>
      <c r="E21" s="88"/>
      <c r="F21" s="88"/>
      <c r="G21" s="88"/>
      <c r="H21" s="88"/>
      <c r="I21" s="88"/>
      <c r="J21" s="88"/>
      <c r="K21" s="84"/>
    </row>
    <row r="22" spans="5:11" s="86" customFormat="1" ht="12.75" customHeight="1">
      <c r="E22" s="88"/>
      <c r="F22" s="88"/>
      <c r="G22" s="88"/>
      <c r="H22" s="88"/>
      <c r="I22" s="88"/>
      <c r="J22" s="88"/>
      <c r="K22" s="84"/>
    </row>
    <row r="23" spans="6:10" ht="12.75">
      <c r="F23" s="88"/>
      <c r="G23" s="88"/>
      <c r="H23" s="88" t="s">
        <v>24</v>
      </c>
      <c r="I23" s="88"/>
      <c r="J23" s="88"/>
    </row>
    <row r="24" ht="12.75">
      <c r="H24" s="87" t="s">
        <v>23</v>
      </c>
    </row>
    <row r="28" ht="12.75">
      <c r="K28" s="86"/>
    </row>
    <row r="29" ht="12.75">
      <c r="K29" s="86"/>
    </row>
    <row r="30" ht="12.75">
      <c r="K30" s="86"/>
    </row>
    <row r="31" ht="12.75">
      <c r="K31" s="86"/>
    </row>
    <row r="32" ht="12.75">
      <c r="K32" s="86"/>
    </row>
    <row r="33" ht="12.75">
      <c r="K33" s="86"/>
    </row>
    <row r="34" ht="12.75">
      <c r="K34" s="86"/>
    </row>
  </sheetData>
  <sheetProtection/>
  <mergeCells count="5">
    <mergeCell ref="A1:J1"/>
    <mergeCell ref="A2:B2"/>
    <mergeCell ref="A3:B3"/>
    <mergeCell ref="F12:G12"/>
    <mergeCell ref="A18:J18"/>
  </mergeCells>
  <printOptions/>
  <pageMargins left="0.28" right="0.26" top="1" bottom="0.51" header="0.33" footer="0.23"/>
  <pageSetup fitToHeight="0" fitToWidth="1" horizontalDpi="600" verticalDpi="600" orientation="landscape" scale="92" r:id="rId1"/>
  <headerFooter alignWithMargins="0">
    <oddHeader>&amp;LNr sprawy ZP/32/2020&amp;CZestawienie asortymentowo-ilościowo-cenowe
&amp;RZałącznik nr 2 SIWZ</oddHeader>
    <oddFooter>&amp;CStrona &amp;P z &amp;N&amp;R&amp;A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K20"/>
  <sheetViews>
    <sheetView view="pageLayout" workbookViewId="0" topLeftCell="A1">
      <selection activeCell="K7" sqref="K7"/>
    </sheetView>
  </sheetViews>
  <sheetFormatPr defaultColWidth="11.375" defaultRowHeight="12.75"/>
  <cols>
    <col min="1" max="1" width="8.25390625" style="200" customWidth="1"/>
    <col min="2" max="2" width="31.75390625" style="200" customWidth="1"/>
    <col min="3" max="3" width="11.00390625" style="200" customWidth="1"/>
    <col min="4" max="4" width="7.875" style="200" customWidth="1"/>
    <col min="5" max="5" width="12.75390625" style="228" customWidth="1"/>
    <col min="6" max="6" width="13.75390625" style="228" customWidth="1"/>
    <col min="7" max="7" width="11.875" style="228" customWidth="1"/>
    <col min="8" max="8" width="16.125" style="228" customWidth="1"/>
    <col min="9" max="9" width="5.75390625" style="228" customWidth="1"/>
    <col min="10" max="10" width="14.875" style="228" customWidth="1"/>
    <col min="11" max="11" width="19.375" style="200" customWidth="1"/>
    <col min="12" max="16384" width="11.375" style="200" customWidth="1"/>
  </cols>
  <sheetData>
    <row r="1" spans="1:10" ht="21.75" customHeight="1">
      <c r="A1" s="386" t="s">
        <v>293</v>
      </c>
      <c r="B1" s="386"/>
      <c r="C1" s="386"/>
      <c r="D1" s="386"/>
      <c r="E1" s="386"/>
      <c r="F1" s="386"/>
      <c r="G1" s="386"/>
      <c r="H1" s="386"/>
      <c r="I1" s="386"/>
      <c r="J1" s="386"/>
    </row>
    <row r="2" spans="1:11" s="204" customFormat="1" ht="63" customHeight="1">
      <c r="A2" s="387" t="s">
        <v>0</v>
      </c>
      <c r="B2" s="387"/>
      <c r="C2" s="201" t="s">
        <v>6</v>
      </c>
      <c r="D2" s="201" t="s">
        <v>1</v>
      </c>
      <c r="E2" s="202" t="s">
        <v>7</v>
      </c>
      <c r="F2" s="201" t="s">
        <v>2</v>
      </c>
      <c r="G2" s="201" t="s">
        <v>8</v>
      </c>
      <c r="H2" s="201" t="s">
        <v>3</v>
      </c>
      <c r="I2" s="201" t="s">
        <v>9</v>
      </c>
      <c r="J2" s="201" t="s">
        <v>4</v>
      </c>
      <c r="K2" s="203" t="s">
        <v>26</v>
      </c>
    </row>
    <row r="3" spans="1:11" s="212" customFormat="1" ht="13.5" customHeight="1">
      <c r="A3" s="388" t="s">
        <v>13</v>
      </c>
      <c r="B3" s="389"/>
      <c r="C3" s="205" t="s">
        <v>14</v>
      </c>
      <c r="D3" s="206" t="s">
        <v>15</v>
      </c>
      <c r="E3" s="207" t="s">
        <v>16</v>
      </c>
      <c r="F3" s="207" t="s">
        <v>17</v>
      </c>
      <c r="G3" s="208" t="s">
        <v>18</v>
      </c>
      <c r="H3" s="209" t="s">
        <v>19</v>
      </c>
      <c r="I3" s="209" t="s">
        <v>20</v>
      </c>
      <c r="J3" s="210" t="s">
        <v>21</v>
      </c>
      <c r="K3" s="211">
        <v>10</v>
      </c>
    </row>
    <row r="4" spans="1:11" s="212" customFormat="1" ht="36">
      <c r="A4" s="213">
        <v>1</v>
      </c>
      <c r="B4" s="274" t="s">
        <v>160</v>
      </c>
      <c r="C4" s="238">
        <v>5</v>
      </c>
      <c r="D4" s="214" t="s">
        <v>103</v>
      </c>
      <c r="E4" s="215"/>
      <c r="F4" s="216"/>
      <c r="G4" s="217">
        <f>ROUND(F4*(1+(I4/100)),2)</f>
        <v>0</v>
      </c>
      <c r="H4" s="218">
        <f>F4*C4</f>
        <v>0</v>
      </c>
      <c r="I4" s="337"/>
      <c r="J4" s="218">
        <f>H4+H4*I4/100</f>
        <v>0</v>
      </c>
      <c r="K4" s="219"/>
    </row>
    <row r="5" spans="1:11" s="204" customFormat="1" ht="72">
      <c r="A5" s="220">
        <v>2</v>
      </c>
      <c r="B5" s="275" t="s">
        <v>102</v>
      </c>
      <c r="C5" s="239">
        <v>40</v>
      </c>
      <c r="D5" s="221" t="s">
        <v>103</v>
      </c>
      <c r="E5" s="215"/>
      <c r="F5" s="216"/>
      <c r="G5" s="217">
        <f>ROUND(F5*(1+(I5/100)),2)</f>
        <v>0</v>
      </c>
      <c r="H5" s="218">
        <f>F5*C5</f>
        <v>0</v>
      </c>
      <c r="I5" s="337"/>
      <c r="J5" s="218">
        <f>H5+H5*I5/100</f>
        <v>0</v>
      </c>
      <c r="K5" s="219"/>
    </row>
    <row r="6" spans="1:11" s="204" customFormat="1" ht="63.75" customHeight="1">
      <c r="A6" s="220">
        <v>3</v>
      </c>
      <c r="B6" s="275" t="s">
        <v>188</v>
      </c>
      <c r="C6" s="239">
        <v>25</v>
      </c>
      <c r="D6" s="221" t="s">
        <v>93</v>
      </c>
      <c r="E6" s="215"/>
      <c r="F6" s="216"/>
      <c r="G6" s="217">
        <f>ROUND(F6*(1+(I6/100)),2)</f>
        <v>0</v>
      </c>
      <c r="H6" s="218">
        <f>F6*C6</f>
        <v>0</v>
      </c>
      <c r="I6" s="337"/>
      <c r="J6" s="218">
        <f>H6+H6*I6/100</f>
        <v>0</v>
      </c>
      <c r="K6" s="219"/>
    </row>
    <row r="7" spans="1:11" s="204" customFormat="1" ht="54.75" customHeight="1">
      <c r="A7" s="220">
        <v>4</v>
      </c>
      <c r="B7" s="275" t="s">
        <v>189</v>
      </c>
      <c r="C7" s="239">
        <v>50</v>
      </c>
      <c r="D7" s="221" t="s">
        <v>93</v>
      </c>
      <c r="E7" s="215"/>
      <c r="F7" s="216"/>
      <c r="G7" s="217">
        <f>ROUND(F7*(1+(I7/100)),2)</f>
        <v>0</v>
      </c>
      <c r="H7" s="218">
        <f>F7*C7</f>
        <v>0</v>
      </c>
      <c r="I7" s="337"/>
      <c r="J7" s="218">
        <f>H7+H7*I7/100</f>
        <v>0</v>
      </c>
      <c r="K7" s="219"/>
    </row>
    <row r="8" spans="1:11" s="204" customFormat="1" ht="58.5" customHeight="1">
      <c r="A8" s="220">
        <v>5</v>
      </c>
      <c r="B8" s="275" t="s">
        <v>190</v>
      </c>
      <c r="C8" s="239">
        <v>30</v>
      </c>
      <c r="D8" s="221" t="s">
        <v>93</v>
      </c>
      <c r="E8" s="215"/>
      <c r="F8" s="216"/>
      <c r="G8" s="217">
        <f>ROUND(F8*(1+(I8/100)),2)</f>
        <v>0</v>
      </c>
      <c r="H8" s="218">
        <f>F8*C8</f>
        <v>0</v>
      </c>
      <c r="I8" s="337"/>
      <c r="J8" s="218">
        <f>H8+H8*I8/100</f>
        <v>0</v>
      </c>
      <c r="K8" s="219"/>
    </row>
    <row r="9" spans="1:11" s="227" customFormat="1" ht="12.75">
      <c r="A9" s="222"/>
      <c r="B9" s="222"/>
      <c r="C9" s="223"/>
      <c r="D9" s="224"/>
      <c r="E9" s="225"/>
      <c r="F9" s="390" t="s">
        <v>11</v>
      </c>
      <c r="G9" s="390"/>
      <c r="H9" s="226">
        <f>SUM(H4:H8)</f>
        <v>0</v>
      </c>
      <c r="I9" s="225"/>
      <c r="J9" s="226">
        <f>SUM(J4:J8)</f>
        <v>0</v>
      </c>
      <c r="K9" s="200"/>
    </row>
    <row r="10" spans="1:7" ht="12.75">
      <c r="A10" s="200" t="s">
        <v>10</v>
      </c>
      <c r="F10" s="229"/>
      <c r="G10" s="230"/>
    </row>
    <row r="11" ht="12.75">
      <c r="F11" s="229"/>
    </row>
    <row r="12" spans="1:10" ht="19.5" customHeight="1">
      <c r="A12" s="231" t="s">
        <v>157</v>
      </c>
      <c r="B12" s="232"/>
      <c r="C12" s="232"/>
      <c r="D12" s="232"/>
      <c r="E12" s="232"/>
      <c r="F12" s="233"/>
      <c r="G12" s="200"/>
      <c r="H12" s="200"/>
      <c r="I12" s="204"/>
      <c r="J12" s="204"/>
    </row>
    <row r="13" spans="6:10" ht="12.75" customHeight="1">
      <c r="F13" s="232"/>
      <c r="G13" s="234"/>
      <c r="H13" s="204"/>
      <c r="I13" s="204"/>
      <c r="J13" s="204"/>
    </row>
    <row r="14" spans="1:10" ht="40.5" customHeight="1">
      <c r="A14" s="391" t="s">
        <v>22</v>
      </c>
      <c r="B14" s="392"/>
      <c r="C14" s="392"/>
      <c r="D14" s="392"/>
      <c r="E14" s="392"/>
      <c r="F14" s="392"/>
      <c r="G14" s="392"/>
      <c r="H14" s="392"/>
      <c r="I14" s="392"/>
      <c r="J14" s="392"/>
    </row>
    <row r="15" spans="1:10" ht="16.5" customHeight="1">
      <c r="A15" s="235"/>
      <c r="B15" s="236"/>
      <c r="C15" s="236"/>
      <c r="D15" s="236"/>
      <c r="E15" s="236"/>
      <c r="F15" s="236"/>
      <c r="G15" s="236"/>
      <c r="H15" s="236"/>
      <c r="I15" s="236"/>
      <c r="J15" s="236"/>
    </row>
    <row r="16" ht="12.75" customHeight="1">
      <c r="A16" s="237" t="s">
        <v>12</v>
      </c>
    </row>
    <row r="17" ht="12.75" customHeight="1">
      <c r="A17" s="237"/>
    </row>
    <row r="18" ht="12.75" customHeight="1"/>
    <row r="19" ht="12.75">
      <c r="H19" s="228" t="s">
        <v>24</v>
      </c>
    </row>
    <row r="20" ht="12.75">
      <c r="H20" s="228" t="s">
        <v>23</v>
      </c>
    </row>
  </sheetData>
  <sheetProtection/>
  <mergeCells count="5">
    <mergeCell ref="A1:J1"/>
    <mergeCell ref="A2:B2"/>
    <mergeCell ref="A3:B3"/>
    <mergeCell ref="F9:G9"/>
    <mergeCell ref="A14:J14"/>
  </mergeCells>
  <printOptions/>
  <pageMargins left="0.28" right="0.26" top="1" bottom="0.51" header="0.33" footer="0.23"/>
  <pageSetup fitToHeight="0" fitToWidth="1" horizontalDpi="600" verticalDpi="600" orientation="landscape" scale="88" r:id="rId1"/>
  <headerFooter alignWithMargins="0">
    <oddHeader>&amp;LZP/32/2020&amp;CZestawienie asortymentowo-ilościowo-cenowe
&amp;RZałącznik nr 2 SIWZ</oddHeader>
    <oddFooter>&amp;CStrona &amp;P z &amp;N&amp;R&amp;A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K31"/>
  <sheetViews>
    <sheetView tabSelected="1" view="pageLayout" workbookViewId="0" topLeftCell="A1">
      <selection activeCell="N4" sqref="N4"/>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0" t="s">
        <v>294</v>
      </c>
      <c r="B1" s="360"/>
      <c r="C1" s="360"/>
      <c r="D1" s="360"/>
      <c r="E1" s="360"/>
      <c r="F1" s="360"/>
      <c r="G1" s="360"/>
      <c r="H1" s="360"/>
      <c r="I1" s="360"/>
      <c r="J1" s="360"/>
    </row>
    <row r="2" spans="1:11" s="11" customFormat="1" ht="63" customHeight="1">
      <c r="A2" s="361" t="s">
        <v>0</v>
      </c>
      <c r="B2" s="361"/>
      <c r="C2" s="9" t="s">
        <v>6</v>
      </c>
      <c r="D2" s="9" t="s">
        <v>1</v>
      </c>
      <c r="E2" s="10" t="s">
        <v>7</v>
      </c>
      <c r="F2" s="9" t="s">
        <v>2</v>
      </c>
      <c r="G2" s="9" t="s">
        <v>8</v>
      </c>
      <c r="H2" s="9" t="s">
        <v>3</v>
      </c>
      <c r="I2" s="9" t="s">
        <v>9</v>
      </c>
      <c r="J2" s="9" t="s">
        <v>4</v>
      </c>
      <c r="K2" s="49" t="s">
        <v>26</v>
      </c>
    </row>
    <row r="3" spans="1:11" s="25" customFormat="1" ht="13.5" customHeight="1">
      <c r="A3" s="362" t="s">
        <v>13</v>
      </c>
      <c r="B3" s="363"/>
      <c r="C3" s="26" t="s">
        <v>14</v>
      </c>
      <c r="D3" s="27" t="s">
        <v>15</v>
      </c>
      <c r="E3" s="28" t="s">
        <v>16</v>
      </c>
      <c r="F3" s="28" t="s">
        <v>17</v>
      </c>
      <c r="G3" s="29" t="s">
        <v>18</v>
      </c>
      <c r="H3" s="30" t="s">
        <v>19</v>
      </c>
      <c r="I3" s="31" t="s">
        <v>20</v>
      </c>
      <c r="J3" s="32" t="s">
        <v>21</v>
      </c>
      <c r="K3" s="50">
        <v>10</v>
      </c>
    </row>
    <row r="4" spans="1:11" s="11" customFormat="1" ht="63.75">
      <c r="A4" s="58">
        <v>1</v>
      </c>
      <c r="B4" s="75" t="s">
        <v>88</v>
      </c>
      <c r="C4" s="354">
        <v>40</v>
      </c>
      <c r="D4" s="355" t="s">
        <v>338</v>
      </c>
      <c r="E4" s="13"/>
      <c r="F4" s="333"/>
      <c r="G4" s="42">
        <f>ROUND(F4*(1+(I4/100)),2)</f>
        <v>0</v>
      </c>
      <c r="H4" s="43">
        <f>C4*F4</f>
        <v>0</v>
      </c>
      <c r="I4" s="338"/>
      <c r="J4" s="43">
        <f>H4+H4*I4/100</f>
        <v>0</v>
      </c>
      <c r="K4" s="51"/>
    </row>
    <row r="5" spans="1:11" s="11" customFormat="1" ht="76.5">
      <c r="A5" s="58">
        <v>2</v>
      </c>
      <c r="B5" s="75" t="s">
        <v>337</v>
      </c>
      <c r="C5" s="354">
        <v>10</v>
      </c>
      <c r="D5" s="355" t="s">
        <v>339</v>
      </c>
      <c r="E5" s="13"/>
      <c r="F5" s="52"/>
      <c r="G5" s="42">
        <f>ROUND(F5*(1+(I5/100)),2)</f>
        <v>0</v>
      </c>
      <c r="H5" s="43">
        <f>C5*F5</f>
        <v>0</v>
      </c>
      <c r="I5" s="338"/>
      <c r="J5" s="43">
        <f>H5+H5*I5/100</f>
        <v>0</v>
      </c>
      <c r="K5" s="51"/>
    </row>
    <row r="6" spans="1:11" s="11" customFormat="1" ht="63.75">
      <c r="A6" s="44">
        <v>3</v>
      </c>
      <c r="B6" s="75" t="s">
        <v>336</v>
      </c>
      <c r="C6" s="408">
        <v>10</v>
      </c>
      <c r="D6" s="409" t="s">
        <v>345</v>
      </c>
      <c r="E6" s="13"/>
      <c r="F6" s="52"/>
      <c r="G6" s="42">
        <f>ROUND(F6*(1+(I6/100)),2)</f>
        <v>0</v>
      </c>
      <c r="H6" s="43">
        <f>C6*F6</f>
        <v>0</v>
      </c>
      <c r="I6" s="338"/>
      <c r="J6" s="43">
        <f>H6+H6*I6/100</f>
        <v>0</v>
      </c>
      <c r="K6" s="51"/>
    </row>
    <row r="7" spans="1:11" s="11" customFormat="1" ht="64.5" customHeight="1">
      <c r="A7" s="44">
        <v>4</v>
      </c>
      <c r="B7" s="75" t="s">
        <v>295</v>
      </c>
      <c r="C7" s="354">
        <v>10</v>
      </c>
      <c r="D7" s="356" t="s">
        <v>340</v>
      </c>
      <c r="E7" s="13"/>
      <c r="F7" s="52"/>
      <c r="G7" s="42">
        <f>ROUND(F7*(1+(I7/100)),2)</f>
        <v>0</v>
      </c>
      <c r="H7" s="43"/>
      <c r="I7" s="338"/>
      <c r="J7" s="43">
        <f>H7+H7*I7/100</f>
        <v>0</v>
      </c>
      <c r="K7" s="51"/>
    </row>
    <row r="8" spans="1:11" s="11" customFormat="1" ht="64.5" customHeight="1">
      <c r="A8" s="44">
        <v>5</v>
      </c>
      <c r="B8" s="75" t="s">
        <v>296</v>
      </c>
      <c r="C8" s="354">
        <v>1</v>
      </c>
      <c r="D8" s="356" t="s">
        <v>340</v>
      </c>
      <c r="E8" s="13"/>
      <c r="F8" s="52"/>
      <c r="G8" s="42">
        <f>ROUND(F8*(1+(I8/100)),2)</f>
        <v>0</v>
      </c>
      <c r="H8" s="43"/>
      <c r="I8" s="338"/>
      <c r="J8" s="43">
        <f>H8+H8*I8/100</f>
        <v>0</v>
      </c>
      <c r="K8" s="51"/>
    </row>
    <row r="9" spans="1:11" s="2" customFormat="1" ht="12.75">
      <c r="A9" s="3"/>
      <c r="B9" s="3"/>
      <c r="C9" s="4"/>
      <c r="D9" s="1"/>
      <c r="E9" s="55"/>
      <c r="F9" s="380" t="s">
        <v>11</v>
      </c>
      <c r="G9" s="380"/>
      <c r="H9" s="57">
        <f>SUM(H4:H8)</f>
        <v>0</v>
      </c>
      <c r="I9" s="55"/>
      <c r="J9" s="57">
        <f>SUM(J4:J8)</f>
        <v>0</v>
      </c>
      <c r="K9" s="8"/>
    </row>
    <row r="10" spans="1:7" ht="12.75">
      <c r="A10" s="14" t="s">
        <v>10</v>
      </c>
      <c r="F10" s="15"/>
      <c r="G10" s="22"/>
    </row>
    <row r="11" spans="1:6" ht="12.75">
      <c r="A11" s="14"/>
      <c r="F11" s="15"/>
    </row>
    <row r="12" spans="1:10" ht="14.25" customHeight="1">
      <c r="A12" s="35"/>
      <c r="B12" s="36"/>
      <c r="C12" s="37"/>
      <c r="D12" s="37"/>
      <c r="E12" s="37"/>
      <c r="F12" s="38"/>
      <c r="G12" s="40"/>
      <c r="H12" s="40"/>
      <c r="I12" s="40"/>
      <c r="J12" s="39"/>
    </row>
    <row r="13" spans="1:11" s="14" customFormat="1" ht="19.5" customHeight="1">
      <c r="A13" s="19" t="s">
        <v>157</v>
      </c>
      <c r="B13" s="20"/>
      <c r="C13" s="20"/>
      <c r="D13" s="20"/>
      <c r="E13" s="20"/>
      <c r="F13" s="16"/>
      <c r="I13" s="17"/>
      <c r="J13" s="17"/>
      <c r="K13" s="8"/>
    </row>
    <row r="14" spans="5:11" s="14" customFormat="1" ht="12.75" customHeight="1">
      <c r="E14" s="18"/>
      <c r="F14" s="20"/>
      <c r="G14" s="21"/>
      <c r="H14" s="17"/>
      <c r="I14" s="17"/>
      <c r="J14" s="17"/>
      <c r="K14" s="8"/>
    </row>
    <row r="15" spans="1:11" s="14" customFormat="1" ht="40.5" customHeight="1">
      <c r="A15" s="365" t="s">
        <v>22</v>
      </c>
      <c r="B15" s="366"/>
      <c r="C15" s="366"/>
      <c r="D15" s="366"/>
      <c r="E15" s="366"/>
      <c r="F15" s="366"/>
      <c r="G15" s="366"/>
      <c r="H15" s="366"/>
      <c r="I15" s="366"/>
      <c r="J15" s="366"/>
      <c r="K15" s="8"/>
    </row>
    <row r="16" spans="1:11" s="14" customFormat="1" ht="16.5" customHeight="1">
      <c r="A16" s="33"/>
      <c r="B16" s="34"/>
      <c r="C16" s="34"/>
      <c r="D16" s="34"/>
      <c r="E16" s="34"/>
      <c r="F16" s="34"/>
      <c r="G16" s="34"/>
      <c r="H16" s="34"/>
      <c r="I16" s="34"/>
      <c r="J16" s="34"/>
      <c r="K16" s="8"/>
    </row>
    <row r="17" spans="1:11" s="14" customFormat="1" ht="12.75" customHeight="1">
      <c r="A17" s="23" t="s">
        <v>12</v>
      </c>
      <c r="E17" s="18"/>
      <c r="F17" s="18"/>
      <c r="G17" s="18"/>
      <c r="H17" s="18"/>
      <c r="I17" s="18"/>
      <c r="J17" s="18"/>
      <c r="K17" s="8"/>
    </row>
    <row r="18" spans="1:11" s="14" customFormat="1" ht="12.75" customHeight="1">
      <c r="A18" s="23"/>
      <c r="E18" s="18"/>
      <c r="F18" s="18"/>
      <c r="G18" s="18"/>
      <c r="H18" s="18"/>
      <c r="I18" s="18"/>
      <c r="J18" s="18"/>
      <c r="K18" s="8"/>
    </row>
    <row r="19" spans="5:11" s="14" customFormat="1" ht="12.75" customHeight="1">
      <c r="E19" s="18"/>
      <c r="F19" s="18"/>
      <c r="G19" s="18"/>
      <c r="H19" s="18"/>
      <c r="I19" s="18"/>
      <c r="J19" s="18"/>
      <c r="K19" s="8"/>
    </row>
    <row r="20" spans="6:10" ht="12.75">
      <c r="F20" s="18"/>
      <c r="G20" s="18"/>
      <c r="H20" s="18" t="s">
        <v>24</v>
      </c>
      <c r="I20" s="18"/>
      <c r="J20" s="18"/>
    </row>
    <row r="21" ht="12.75">
      <c r="H21" s="24" t="s">
        <v>23</v>
      </c>
    </row>
    <row r="25" ht="12.75">
      <c r="K25" s="14"/>
    </row>
    <row r="26" ht="12.75">
      <c r="K26" s="14"/>
    </row>
    <row r="27" ht="12.75">
      <c r="K27" s="14"/>
    </row>
    <row r="28" ht="12.75">
      <c r="K28" s="14"/>
    </row>
    <row r="29" ht="12.75">
      <c r="K29" s="14"/>
    </row>
    <row r="30" ht="12.75">
      <c r="K30" s="14"/>
    </row>
    <row r="31" ht="12.75">
      <c r="K31" s="14"/>
    </row>
  </sheetData>
  <sheetProtection/>
  <mergeCells count="5">
    <mergeCell ref="A1:J1"/>
    <mergeCell ref="A2:B2"/>
    <mergeCell ref="A3:B3"/>
    <mergeCell ref="F9:G9"/>
    <mergeCell ref="A15:J15"/>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K39"/>
  <sheetViews>
    <sheetView showGridLines="0" view="pageLayout" zoomScaleNormal="75" workbookViewId="0" topLeftCell="A22">
      <selection activeCell="J11" sqref="J11"/>
    </sheetView>
  </sheetViews>
  <sheetFormatPr defaultColWidth="11.875" defaultRowHeight="12.75" customHeight="1"/>
  <cols>
    <col min="1" max="1" width="3.375" style="130" bestFit="1" customWidth="1"/>
    <col min="2" max="2" width="84.00390625" style="130" bestFit="1" customWidth="1"/>
    <col min="3" max="3" width="11.00390625" style="130" customWidth="1"/>
    <col min="4" max="4" width="7.875" style="130" customWidth="1"/>
    <col min="5" max="5" width="14.75390625" style="130" customWidth="1"/>
    <col min="6" max="6" width="13.75390625" style="130" customWidth="1"/>
    <col min="7" max="7" width="11.875" style="130" customWidth="1"/>
    <col min="8" max="8" width="16.125" style="130" customWidth="1"/>
    <col min="9" max="9" width="8.125" style="130" bestFit="1" customWidth="1"/>
    <col min="10" max="10" width="16.00390625" style="130" bestFit="1" customWidth="1"/>
    <col min="11" max="11" width="19.375" style="130" customWidth="1"/>
    <col min="12" max="16384" width="11.875" style="130" customWidth="1"/>
  </cols>
  <sheetData>
    <row r="1" spans="1:11" ht="24" customHeight="1">
      <c r="A1" s="399" t="s">
        <v>297</v>
      </c>
      <c r="B1" s="400"/>
      <c r="C1" s="400"/>
      <c r="D1" s="400"/>
      <c r="E1" s="400"/>
      <c r="F1" s="400"/>
      <c r="G1" s="400"/>
      <c r="H1" s="400"/>
      <c r="I1" s="400"/>
      <c r="J1" s="400"/>
      <c r="K1" s="135"/>
    </row>
    <row r="2" spans="1:11" ht="35.25" customHeight="1">
      <c r="A2" s="395" t="s">
        <v>0</v>
      </c>
      <c r="B2" s="396"/>
      <c r="C2" s="134" t="s">
        <v>6</v>
      </c>
      <c r="D2" s="134" t="s">
        <v>1</v>
      </c>
      <c r="E2" s="134" t="s">
        <v>7</v>
      </c>
      <c r="F2" s="134" t="s">
        <v>2</v>
      </c>
      <c r="G2" s="134" t="s">
        <v>8</v>
      </c>
      <c r="H2" s="134" t="s">
        <v>3</v>
      </c>
      <c r="I2" s="134" t="s">
        <v>9</v>
      </c>
      <c r="J2" s="134" t="s">
        <v>4</v>
      </c>
      <c r="K2" s="134" t="s">
        <v>26</v>
      </c>
    </row>
    <row r="3" spans="1:11" ht="13.5" customHeight="1">
      <c r="A3" s="397" t="s">
        <v>13</v>
      </c>
      <c r="B3" s="398"/>
      <c r="C3" s="133" t="s">
        <v>14</v>
      </c>
      <c r="D3" s="133" t="s">
        <v>15</v>
      </c>
      <c r="E3" s="133" t="s">
        <v>16</v>
      </c>
      <c r="F3" s="133" t="s">
        <v>17</v>
      </c>
      <c r="G3" s="133" t="s">
        <v>18</v>
      </c>
      <c r="H3" s="133" t="s">
        <v>19</v>
      </c>
      <c r="I3" s="133" t="s">
        <v>20</v>
      </c>
      <c r="J3" s="133" t="s">
        <v>21</v>
      </c>
      <c r="K3" s="132">
        <v>10</v>
      </c>
    </row>
    <row r="4" spans="1:11" ht="255">
      <c r="A4" s="131">
        <v>1</v>
      </c>
      <c r="B4" s="136" t="s">
        <v>113</v>
      </c>
      <c r="C4" s="137">
        <v>1000</v>
      </c>
      <c r="D4" s="138" t="s">
        <v>5</v>
      </c>
      <c r="E4" s="42"/>
      <c r="F4" s="52"/>
      <c r="G4" s="42">
        <f>ROUND(F4*(1+(I4/100)),2)</f>
        <v>0</v>
      </c>
      <c r="H4" s="42">
        <f>C4*F4</f>
        <v>0</v>
      </c>
      <c r="I4" s="338"/>
      <c r="J4" s="42">
        <f>H4+H4*I4/100</f>
        <v>0</v>
      </c>
      <c r="K4" s="42"/>
    </row>
    <row r="5" spans="1:11" ht="114.75">
      <c r="A5" s="131">
        <v>2</v>
      </c>
      <c r="B5" s="136" t="s">
        <v>191</v>
      </c>
      <c r="C5" s="137">
        <v>100</v>
      </c>
      <c r="D5" s="138" t="s">
        <v>5</v>
      </c>
      <c r="E5" s="42"/>
      <c r="F5" s="52"/>
      <c r="G5" s="42">
        <f aca="true" t="shared" si="0" ref="G5:G19">ROUND(F5*(1+(I5/100)),2)</f>
        <v>0</v>
      </c>
      <c r="H5" s="42">
        <f aca="true" t="shared" si="1" ref="H5:H19">C5*F5</f>
        <v>0</v>
      </c>
      <c r="I5" s="338"/>
      <c r="J5" s="42">
        <f aca="true" t="shared" si="2" ref="J5:J19">H5+H5*I5/100</f>
        <v>0</v>
      </c>
      <c r="K5" s="42"/>
    </row>
    <row r="6" spans="1:11" ht="102">
      <c r="A6" s="131">
        <v>3</v>
      </c>
      <c r="B6" s="136" t="s">
        <v>112</v>
      </c>
      <c r="C6" s="137">
        <v>200</v>
      </c>
      <c r="D6" s="138" t="s">
        <v>5</v>
      </c>
      <c r="E6" s="42"/>
      <c r="F6" s="52"/>
      <c r="G6" s="42">
        <f t="shared" si="0"/>
        <v>0</v>
      </c>
      <c r="H6" s="42">
        <f t="shared" si="1"/>
        <v>0</v>
      </c>
      <c r="I6" s="338"/>
      <c r="J6" s="42">
        <f t="shared" si="2"/>
        <v>0</v>
      </c>
      <c r="K6" s="42"/>
    </row>
    <row r="7" spans="1:11" ht="63.75">
      <c r="A7" s="131">
        <v>4</v>
      </c>
      <c r="B7" s="136" t="s">
        <v>111</v>
      </c>
      <c r="C7" s="137">
        <v>500</v>
      </c>
      <c r="D7" s="138" t="s">
        <v>5</v>
      </c>
      <c r="E7" s="42"/>
      <c r="F7" s="52"/>
      <c r="G7" s="42">
        <f t="shared" si="0"/>
        <v>0</v>
      </c>
      <c r="H7" s="42">
        <f t="shared" si="1"/>
        <v>0</v>
      </c>
      <c r="I7" s="338"/>
      <c r="J7" s="42">
        <f t="shared" si="2"/>
        <v>0</v>
      </c>
      <c r="K7" s="42"/>
    </row>
    <row r="8" spans="1:11" ht="151.5" customHeight="1">
      <c r="A8" s="131">
        <v>5</v>
      </c>
      <c r="B8" s="136" t="s">
        <v>192</v>
      </c>
      <c r="C8" s="137">
        <v>100</v>
      </c>
      <c r="D8" s="138" t="s">
        <v>5</v>
      </c>
      <c r="E8" s="42"/>
      <c r="F8" s="52"/>
      <c r="G8" s="42">
        <f t="shared" si="0"/>
        <v>0</v>
      </c>
      <c r="H8" s="42">
        <f t="shared" si="1"/>
        <v>0</v>
      </c>
      <c r="I8" s="338"/>
      <c r="J8" s="42">
        <f t="shared" si="2"/>
        <v>0</v>
      </c>
      <c r="K8" s="42"/>
    </row>
    <row r="9" spans="1:11" ht="153">
      <c r="A9" s="131">
        <v>6</v>
      </c>
      <c r="B9" s="136" t="s">
        <v>193</v>
      </c>
      <c r="C9" s="137">
        <v>3000</v>
      </c>
      <c r="D9" s="138" t="s">
        <v>5</v>
      </c>
      <c r="E9" s="42"/>
      <c r="F9" s="52"/>
      <c r="G9" s="42">
        <f t="shared" si="0"/>
        <v>0</v>
      </c>
      <c r="H9" s="42">
        <f t="shared" si="1"/>
        <v>0</v>
      </c>
      <c r="I9" s="338"/>
      <c r="J9" s="42">
        <f t="shared" si="2"/>
        <v>0</v>
      </c>
      <c r="K9" s="42"/>
    </row>
    <row r="10" spans="1:11" ht="89.25">
      <c r="A10" s="131">
        <v>7</v>
      </c>
      <c r="B10" s="136" t="s">
        <v>194</v>
      </c>
      <c r="C10" s="137">
        <v>1000</v>
      </c>
      <c r="D10" s="138" t="s">
        <v>5</v>
      </c>
      <c r="E10" s="42"/>
      <c r="F10" s="52"/>
      <c r="G10" s="42">
        <f t="shared" si="0"/>
        <v>0</v>
      </c>
      <c r="H10" s="42">
        <f t="shared" si="1"/>
        <v>0</v>
      </c>
      <c r="I10" s="338"/>
      <c r="J10" s="42">
        <f t="shared" si="2"/>
        <v>0</v>
      </c>
      <c r="K10" s="42"/>
    </row>
    <row r="11" spans="1:11" ht="165.75">
      <c r="A11" s="131">
        <v>8</v>
      </c>
      <c r="B11" s="136" t="s">
        <v>110</v>
      </c>
      <c r="C11" s="137">
        <v>30</v>
      </c>
      <c r="D11" s="138" t="s">
        <v>5</v>
      </c>
      <c r="E11" s="42"/>
      <c r="F11" s="52"/>
      <c r="G11" s="42">
        <f t="shared" si="0"/>
        <v>0</v>
      </c>
      <c r="H11" s="42">
        <f t="shared" si="1"/>
        <v>0</v>
      </c>
      <c r="I11" s="338"/>
      <c r="J11" s="42">
        <f t="shared" si="2"/>
        <v>0</v>
      </c>
      <c r="K11" s="42"/>
    </row>
    <row r="12" spans="1:11" ht="63.75">
      <c r="A12" s="131">
        <v>9</v>
      </c>
      <c r="B12" s="136" t="s">
        <v>195</v>
      </c>
      <c r="C12" s="137">
        <v>5</v>
      </c>
      <c r="D12" s="138" t="s">
        <v>5</v>
      </c>
      <c r="E12" s="42"/>
      <c r="F12" s="52"/>
      <c r="G12" s="42">
        <f t="shared" si="0"/>
        <v>0</v>
      </c>
      <c r="H12" s="42">
        <f t="shared" si="1"/>
        <v>0</v>
      </c>
      <c r="I12" s="338"/>
      <c r="J12" s="42">
        <f t="shared" si="2"/>
        <v>0</v>
      </c>
      <c r="K12" s="42"/>
    </row>
    <row r="13" spans="1:11" ht="76.5">
      <c r="A13" s="131">
        <v>10</v>
      </c>
      <c r="B13" s="136" t="s">
        <v>109</v>
      </c>
      <c r="C13" s="137">
        <v>100</v>
      </c>
      <c r="D13" s="138" t="s">
        <v>5</v>
      </c>
      <c r="E13" s="42"/>
      <c r="F13" s="52"/>
      <c r="G13" s="42">
        <f t="shared" si="0"/>
        <v>0</v>
      </c>
      <c r="H13" s="42">
        <f t="shared" si="1"/>
        <v>0</v>
      </c>
      <c r="I13" s="338"/>
      <c r="J13" s="42">
        <f t="shared" si="2"/>
        <v>0</v>
      </c>
      <c r="K13" s="42"/>
    </row>
    <row r="14" spans="1:11" ht="51">
      <c r="A14" s="131">
        <v>11</v>
      </c>
      <c r="B14" s="136" t="s">
        <v>108</v>
      </c>
      <c r="C14" s="137">
        <v>5000</v>
      </c>
      <c r="D14" s="138" t="s">
        <v>5</v>
      </c>
      <c r="E14" s="42"/>
      <c r="F14" s="52"/>
      <c r="G14" s="42">
        <f t="shared" si="0"/>
        <v>0</v>
      </c>
      <c r="H14" s="42">
        <f t="shared" si="1"/>
        <v>0</v>
      </c>
      <c r="I14" s="338"/>
      <c r="J14" s="42">
        <f t="shared" si="2"/>
        <v>0</v>
      </c>
      <c r="K14" s="42"/>
    </row>
    <row r="15" spans="1:11" ht="81" customHeight="1">
      <c r="A15" s="131">
        <v>12</v>
      </c>
      <c r="B15" s="136" t="s">
        <v>107</v>
      </c>
      <c r="C15" s="137">
        <v>1500</v>
      </c>
      <c r="D15" s="138" t="s">
        <v>5</v>
      </c>
      <c r="E15" s="42"/>
      <c r="F15" s="52"/>
      <c r="G15" s="42">
        <f t="shared" si="0"/>
        <v>0</v>
      </c>
      <c r="H15" s="42">
        <f t="shared" si="1"/>
        <v>0</v>
      </c>
      <c r="I15" s="338"/>
      <c r="J15" s="42">
        <f t="shared" si="2"/>
        <v>0</v>
      </c>
      <c r="K15" s="42"/>
    </row>
    <row r="16" spans="1:11" ht="37.5" customHeight="1">
      <c r="A16" s="131">
        <v>13</v>
      </c>
      <c r="B16" s="139" t="s">
        <v>106</v>
      </c>
      <c r="C16" s="137">
        <v>50</v>
      </c>
      <c r="D16" s="138" t="s">
        <v>5</v>
      </c>
      <c r="E16" s="42"/>
      <c r="F16" s="52"/>
      <c r="G16" s="42">
        <f t="shared" si="0"/>
        <v>0</v>
      </c>
      <c r="H16" s="42">
        <f t="shared" si="1"/>
        <v>0</v>
      </c>
      <c r="I16" s="338"/>
      <c r="J16" s="42">
        <f t="shared" si="2"/>
        <v>0</v>
      </c>
      <c r="K16" s="42"/>
    </row>
    <row r="17" spans="1:11" ht="153">
      <c r="A17" s="131">
        <v>14</v>
      </c>
      <c r="B17" s="136" t="s">
        <v>105</v>
      </c>
      <c r="C17" s="137">
        <v>50</v>
      </c>
      <c r="D17" s="138" t="s">
        <v>5</v>
      </c>
      <c r="E17" s="42"/>
      <c r="F17" s="52"/>
      <c r="G17" s="42">
        <f t="shared" si="0"/>
        <v>0</v>
      </c>
      <c r="H17" s="42">
        <f t="shared" si="1"/>
        <v>0</v>
      </c>
      <c r="I17" s="338"/>
      <c r="J17" s="42">
        <f t="shared" si="2"/>
        <v>0</v>
      </c>
      <c r="K17" s="42"/>
    </row>
    <row r="18" spans="1:11" ht="37.5" customHeight="1">
      <c r="A18" s="242">
        <v>15</v>
      </c>
      <c r="B18" s="276" t="s">
        <v>104</v>
      </c>
      <c r="C18" s="244">
        <v>30</v>
      </c>
      <c r="D18" s="245" t="s">
        <v>5</v>
      </c>
      <c r="E18" s="240"/>
      <c r="F18" s="246"/>
      <c r="G18" s="42">
        <f t="shared" si="0"/>
        <v>0</v>
      </c>
      <c r="H18" s="240">
        <f t="shared" si="1"/>
        <v>0</v>
      </c>
      <c r="I18" s="338"/>
      <c r="J18" s="42">
        <f t="shared" si="2"/>
        <v>0</v>
      </c>
      <c r="K18" s="240"/>
    </row>
    <row r="19" spans="1:11" s="281" customFormat="1" ht="37.5" customHeight="1">
      <c r="A19" s="251">
        <v>16</v>
      </c>
      <c r="B19" s="280" t="s">
        <v>196</v>
      </c>
      <c r="C19" s="253">
        <v>1000</v>
      </c>
      <c r="D19" s="254" t="s">
        <v>5</v>
      </c>
      <c r="E19" s="42"/>
      <c r="F19" s="52"/>
      <c r="G19" s="42">
        <f t="shared" si="0"/>
        <v>0</v>
      </c>
      <c r="H19" s="42">
        <f t="shared" si="1"/>
        <v>0</v>
      </c>
      <c r="I19" s="338"/>
      <c r="J19" s="42">
        <f t="shared" si="2"/>
        <v>0</v>
      </c>
      <c r="K19" s="42"/>
    </row>
    <row r="20" spans="5:11" ht="13.5" customHeight="1">
      <c r="E20" s="249"/>
      <c r="F20" s="393" t="s">
        <v>11</v>
      </c>
      <c r="G20" s="394"/>
      <c r="H20" s="277">
        <f>SUM(H4:H19)</f>
        <v>0</v>
      </c>
      <c r="I20" s="278"/>
      <c r="J20" s="279">
        <f>SUM(J4:J19)</f>
        <v>0</v>
      </c>
      <c r="K20" s="241"/>
    </row>
    <row r="23" spans="1:10" s="8" customFormat="1" ht="12.75">
      <c r="A23" s="14" t="s">
        <v>10</v>
      </c>
      <c r="E23" s="7"/>
      <c r="F23" s="15"/>
      <c r="G23" s="22"/>
      <c r="H23" s="7"/>
      <c r="I23" s="7"/>
      <c r="J23" s="7"/>
    </row>
    <row r="24" spans="1:10" s="8" customFormat="1" ht="12.75">
      <c r="A24" s="14"/>
      <c r="E24" s="7"/>
      <c r="F24" s="15"/>
      <c r="G24" s="7"/>
      <c r="H24" s="7"/>
      <c r="I24" s="7"/>
      <c r="J24" s="7"/>
    </row>
    <row r="25" spans="1:10" s="8" customFormat="1" ht="14.25" customHeight="1">
      <c r="A25" s="35"/>
      <c r="B25" s="36"/>
      <c r="C25" s="37"/>
      <c r="D25" s="37"/>
      <c r="E25" s="37"/>
      <c r="F25" s="38"/>
      <c r="G25" s="40"/>
      <c r="H25" s="40"/>
      <c r="I25" s="40"/>
      <c r="J25" s="39"/>
    </row>
    <row r="26" spans="1:11" s="14" customFormat="1" ht="19.5" customHeight="1">
      <c r="A26" s="19" t="s">
        <v>157</v>
      </c>
      <c r="B26" s="20"/>
      <c r="C26" s="20"/>
      <c r="D26" s="20"/>
      <c r="E26" s="20"/>
      <c r="F26" s="16"/>
      <c r="I26" s="17"/>
      <c r="J26" s="17"/>
      <c r="K26" s="8"/>
    </row>
    <row r="27" spans="5:11" s="14" customFormat="1" ht="12.75" customHeight="1">
      <c r="E27" s="18"/>
      <c r="F27" s="20"/>
      <c r="G27" s="21"/>
      <c r="H27" s="17"/>
      <c r="I27" s="17"/>
      <c r="J27" s="17"/>
      <c r="K27" s="8"/>
    </row>
    <row r="28" spans="1:11" s="14" customFormat="1" ht="40.5" customHeight="1">
      <c r="A28" s="365" t="s">
        <v>22</v>
      </c>
      <c r="B28" s="366"/>
      <c r="C28" s="366"/>
      <c r="D28" s="366"/>
      <c r="E28" s="366"/>
      <c r="F28" s="366"/>
      <c r="G28" s="366"/>
      <c r="H28" s="366"/>
      <c r="I28" s="366"/>
      <c r="J28" s="366"/>
      <c r="K28" s="8"/>
    </row>
    <row r="29" spans="1:11" s="14" customFormat="1" ht="16.5" customHeight="1">
      <c r="A29" s="33"/>
      <c r="B29" s="34"/>
      <c r="C29" s="34"/>
      <c r="D29" s="34"/>
      <c r="E29" s="34"/>
      <c r="F29" s="34"/>
      <c r="G29" s="34"/>
      <c r="H29" s="34"/>
      <c r="I29" s="34"/>
      <c r="J29" s="34"/>
      <c r="K29" s="8"/>
    </row>
    <row r="30" spans="1:11" s="14" customFormat="1" ht="12.75" customHeight="1">
      <c r="A30" s="23" t="s">
        <v>12</v>
      </c>
      <c r="E30" s="18"/>
      <c r="F30" s="18"/>
      <c r="G30" s="18"/>
      <c r="H30" s="18"/>
      <c r="I30" s="18"/>
      <c r="J30" s="18"/>
      <c r="K30" s="8"/>
    </row>
    <row r="31" spans="1:11" s="14" customFormat="1" ht="12.75" customHeight="1">
      <c r="A31" s="23"/>
      <c r="E31" s="18"/>
      <c r="F31" s="18"/>
      <c r="G31" s="18"/>
      <c r="H31" s="18"/>
      <c r="I31" s="18"/>
      <c r="J31" s="18"/>
      <c r="K31" s="8"/>
    </row>
    <row r="32" spans="5:11" s="14" customFormat="1" ht="12.75" customHeight="1">
      <c r="E32" s="18"/>
      <c r="F32" s="18"/>
      <c r="G32" s="18"/>
      <c r="H32" s="18"/>
      <c r="I32" s="18"/>
      <c r="J32" s="18"/>
      <c r="K32" s="8"/>
    </row>
    <row r="33" spans="5:10" s="8" customFormat="1" ht="12.75">
      <c r="E33" s="7"/>
      <c r="F33" s="18"/>
      <c r="G33" s="18"/>
      <c r="H33" s="18" t="s">
        <v>24</v>
      </c>
      <c r="I33" s="18"/>
      <c r="J33" s="18"/>
    </row>
    <row r="34" spans="5:10" s="8" customFormat="1" ht="12.75">
      <c r="E34" s="7"/>
      <c r="F34" s="7"/>
      <c r="G34" s="7"/>
      <c r="H34" s="24" t="s">
        <v>23</v>
      </c>
      <c r="I34" s="7"/>
      <c r="J34" s="7"/>
    </row>
    <row r="35" spans="5:10" s="8" customFormat="1" ht="12.75">
      <c r="E35" s="7"/>
      <c r="F35" s="7"/>
      <c r="G35" s="7"/>
      <c r="H35" s="7"/>
      <c r="I35" s="7"/>
      <c r="J35" s="7"/>
    </row>
    <row r="36" spans="5:10" s="8" customFormat="1" ht="12.75">
      <c r="E36" s="7"/>
      <c r="F36" s="7"/>
      <c r="G36" s="7"/>
      <c r="H36" s="7"/>
      <c r="I36" s="7"/>
      <c r="J36" s="7"/>
    </row>
    <row r="37" spans="5:10" s="8" customFormat="1" ht="12.75">
      <c r="E37" s="7"/>
      <c r="F37" s="7"/>
      <c r="G37" s="7"/>
      <c r="H37" s="7"/>
      <c r="I37" s="7"/>
      <c r="J37" s="7"/>
    </row>
    <row r="38" spans="5:11" s="8" customFormat="1" ht="12.75">
      <c r="E38" s="7"/>
      <c r="F38" s="7"/>
      <c r="G38" s="7"/>
      <c r="H38" s="7"/>
      <c r="I38" s="7"/>
      <c r="J38" s="7"/>
      <c r="K38" s="14"/>
    </row>
    <row r="39" spans="5:11" s="8" customFormat="1" ht="12.75">
      <c r="E39" s="7"/>
      <c r="F39" s="7"/>
      <c r="G39" s="7"/>
      <c r="H39" s="7"/>
      <c r="I39" s="7"/>
      <c r="J39" s="7"/>
      <c r="K39" s="14"/>
    </row>
  </sheetData>
  <sheetProtection/>
  <mergeCells count="5">
    <mergeCell ref="F20:G20"/>
    <mergeCell ref="A2:B2"/>
    <mergeCell ref="A3:B3"/>
    <mergeCell ref="A1:J1"/>
    <mergeCell ref="A28:J28"/>
  </mergeCells>
  <printOptions/>
  <pageMargins left="0.2800000011920929" right="0.25999999046325684" top="1" bottom="0.5099999904632568" header="0.33000001311302185" footer="0.22999998927116394"/>
  <pageSetup fitToHeight="0" fitToWidth="1" horizontalDpi="600" verticalDpi="600" orientation="landscape" scale="66" r:id="rId1"/>
  <headerFooter alignWithMargins="0">
    <oddHeader>&amp;L&amp;K000000Nr sprawy ZP/32/2020&amp;C&amp;K000000Zestawienie asortymentowo-ilościowo-cenowe
&amp;R&amp;K000000Załącznik nr 2 SIWZ</oddHeader>
    <oddFooter>&amp;C&amp;K000000Strona &amp;P z &amp;N&amp;R&amp;K000000Pakiet Nr 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7"/>
  <sheetViews>
    <sheetView view="pageLayout" workbookViewId="0" topLeftCell="A1">
      <selection activeCell="D4" sqref="D4"/>
    </sheetView>
  </sheetViews>
  <sheetFormatPr defaultColWidth="11.375" defaultRowHeight="12.75"/>
  <cols>
    <col min="1" max="1" width="8.25390625" style="84" customWidth="1"/>
    <col min="2" max="2" width="31.75390625" style="84" customWidth="1"/>
    <col min="3" max="3" width="11.00390625" style="84" customWidth="1"/>
    <col min="4" max="4" width="7.875" style="84" customWidth="1"/>
    <col min="5" max="5" width="12.75390625" style="85" customWidth="1"/>
    <col min="6" max="7" width="13.75390625" style="85" customWidth="1"/>
    <col min="8" max="8" width="16.125" style="85" customWidth="1"/>
    <col min="9" max="9" width="5.75390625" style="85" customWidth="1"/>
    <col min="10" max="10" width="14.875" style="85" customWidth="1"/>
    <col min="11" max="11" width="19.375" style="84" customWidth="1"/>
    <col min="12" max="16384" width="11.375" style="84" customWidth="1"/>
  </cols>
  <sheetData>
    <row r="1" spans="1:10" ht="21.75" customHeight="1">
      <c r="A1" s="360" t="s">
        <v>169</v>
      </c>
      <c r="B1" s="360"/>
      <c r="C1" s="360"/>
      <c r="D1" s="360"/>
      <c r="E1" s="360"/>
      <c r="F1" s="360"/>
      <c r="G1" s="360"/>
      <c r="H1" s="360"/>
      <c r="I1" s="360"/>
      <c r="J1" s="360"/>
    </row>
    <row r="2" spans="1:11" s="105" customFormat="1" ht="63" customHeight="1">
      <c r="A2" s="367" t="s">
        <v>0</v>
      </c>
      <c r="B2" s="367"/>
      <c r="C2" s="127" t="s">
        <v>6</v>
      </c>
      <c r="D2" s="127" t="s">
        <v>1</v>
      </c>
      <c r="E2" s="128" t="s">
        <v>7</v>
      </c>
      <c r="F2" s="127" t="s">
        <v>2</v>
      </c>
      <c r="G2" s="127" t="s">
        <v>8</v>
      </c>
      <c r="H2" s="127" t="s">
        <v>3</v>
      </c>
      <c r="I2" s="127" t="s">
        <v>9</v>
      </c>
      <c r="J2" s="127" t="s">
        <v>4</v>
      </c>
      <c r="K2" s="151" t="s">
        <v>26</v>
      </c>
    </row>
    <row r="3" spans="1:11" s="25" customFormat="1" ht="13.5" customHeight="1">
      <c r="A3" s="368" t="s">
        <v>13</v>
      </c>
      <c r="B3" s="369"/>
      <c r="C3" s="152" t="s">
        <v>14</v>
      </c>
      <c r="D3" s="153" t="s">
        <v>15</v>
      </c>
      <c r="E3" s="119" t="s">
        <v>16</v>
      </c>
      <c r="F3" s="119" t="s">
        <v>17</v>
      </c>
      <c r="G3" s="154" t="s">
        <v>18</v>
      </c>
      <c r="H3" s="155" t="s">
        <v>19</v>
      </c>
      <c r="I3" s="156" t="s">
        <v>20</v>
      </c>
      <c r="J3" s="157" t="s">
        <v>21</v>
      </c>
      <c r="K3" s="117">
        <v>10</v>
      </c>
    </row>
    <row r="4" spans="1:11" s="105" customFormat="1" ht="51">
      <c r="A4" s="62">
        <v>1</v>
      </c>
      <c r="B4" s="163" t="s">
        <v>138</v>
      </c>
      <c r="C4" s="164">
        <v>500</v>
      </c>
      <c r="D4" s="357" t="s">
        <v>85</v>
      </c>
      <c r="E4" s="109"/>
      <c r="F4" s="160"/>
      <c r="G4" s="108">
        <f>ROUND(F4*(1+(I4/100)),2)</f>
        <v>0</v>
      </c>
      <c r="H4" s="107">
        <f>C4*F4</f>
        <v>0</v>
      </c>
      <c r="I4" s="262"/>
      <c r="J4" s="107">
        <f>H4+H4*I4/100</f>
        <v>0</v>
      </c>
      <c r="K4" s="106"/>
    </row>
    <row r="5" spans="1:11" s="105" customFormat="1" ht="12.75">
      <c r="A5" s="103"/>
      <c r="B5" s="103"/>
      <c r="C5" s="166"/>
      <c r="D5" s="167"/>
      <c r="E5" s="5"/>
      <c r="F5" s="371" t="s">
        <v>11</v>
      </c>
      <c r="G5" s="371"/>
      <c r="H5" s="104">
        <f>SUM(H4:H4)</f>
        <v>0</v>
      </c>
      <c r="I5" s="5"/>
      <c r="J5" s="104">
        <f>SUM(J4:J4)</f>
        <v>0</v>
      </c>
      <c r="K5" s="99"/>
    </row>
    <row r="6" spans="1:11" s="86" customFormat="1" ht="54" customHeight="1">
      <c r="A6" s="86" t="s">
        <v>10</v>
      </c>
      <c r="B6" s="84"/>
      <c r="C6" s="84"/>
      <c r="D6" s="84"/>
      <c r="E6" s="85"/>
      <c r="F6" s="96"/>
      <c r="G6" s="97"/>
      <c r="H6" s="85"/>
      <c r="I6" s="85"/>
      <c r="J6" s="85"/>
      <c r="K6" s="84"/>
    </row>
    <row r="7" spans="1:6" ht="12.75">
      <c r="A7" s="86"/>
      <c r="F7" s="96"/>
    </row>
    <row r="8" spans="1:10" ht="12.75">
      <c r="A8" s="168"/>
      <c r="B8" s="169"/>
      <c r="C8" s="170"/>
      <c r="D8" s="170"/>
      <c r="E8" s="170"/>
      <c r="F8" s="171"/>
      <c r="G8" s="172"/>
      <c r="H8" s="172"/>
      <c r="I8" s="172"/>
      <c r="J8" s="39"/>
    </row>
    <row r="9" spans="1:10" ht="12.75">
      <c r="A9" s="95" t="s">
        <v>157</v>
      </c>
      <c r="B9" s="93"/>
      <c r="C9" s="93"/>
      <c r="D9" s="93"/>
      <c r="E9" s="93"/>
      <c r="F9" s="94"/>
      <c r="G9" s="86"/>
      <c r="H9" s="86"/>
      <c r="I9" s="91"/>
      <c r="J9" s="91"/>
    </row>
    <row r="10" spans="1:10" ht="12.75">
      <c r="A10" s="86"/>
      <c r="B10" s="86"/>
      <c r="C10" s="86"/>
      <c r="D10" s="86"/>
      <c r="E10" s="88"/>
      <c r="F10" s="93"/>
      <c r="G10" s="92"/>
      <c r="H10" s="91"/>
      <c r="I10" s="91"/>
      <c r="J10" s="91"/>
    </row>
    <row r="11" spans="1:10" ht="12.75">
      <c r="A11" s="365" t="s">
        <v>22</v>
      </c>
      <c r="B11" s="365"/>
      <c r="C11" s="365"/>
      <c r="D11" s="365"/>
      <c r="E11" s="365"/>
      <c r="F11" s="365"/>
      <c r="G11" s="365"/>
      <c r="H11" s="365"/>
      <c r="I11" s="365"/>
      <c r="J11" s="365"/>
    </row>
    <row r="12" spans="1:10" ht="12.75">
      <c r="A12" s="33"/>
      <c r="B12" s="34"/>
      <c r="C12" s="34"/>
      <c r="D12" s="34"/>
      <c r="E12" s="34"/>
      <c r="F12" s="34"/>
      <c r="G12" s="34"/>
      <c r="H12" s="34"/>
      <c r="I12" s="34"/>
      <c r="J12" s="34"/>
    </row>
    <row r="13" spans="1:10" ht="12.75">
      <c r="A13" s="23" t="s">
        <v>12</v>
      </c>
      <c r="B13" s="86"/>
      <c r="C13" s="86"/>
      <c r="D13" s="86"/>
      <c r="E13" s="88"/>
      <c r="F13" s="88"/>
      <c r="G13" s="88"/>
      <c r="H13" s="88"/>
      <c r="I13" s="88"/>
      <c r="J13" s="88"/>
    </row>
    <row r="14" spans="1:10" ht="12.75">
      <c r="A14" s="23"/>
      <c r="B14" s="86"/>
      <c r="C14" s="86"/>
      <c r="D14" s="86"/>
      <c r="E14" s="88"/>
      <c r="F14" s="88"/>
      <c r="G14" s="88"/>
      <c r="H14" s="88"/>
      <c r="I14" s="88"/>
      <c r="J14" s="88"/>
    </row>
    <row r="15" spans="1:10" ht="12.75">
      <c r="A15" s="86"/>
      <c r="B15" s="86"/>
      <c r="C15" s="86"/>
      <c r="D15" s="86"/>
      <c r="E15" s="88"/>
      <c r="F15" s="88"/>
      <c r="G15" s="88"/>
      <c r="H15" s="88"/>
      <c r="I15" s="88"/>
      <c r="J15" s="88"/>
    </row>
    <row r="16" spans="6:10" ht="12.75">
      <c r="F16" s="88"/>
      <c r="G16" s="88"/>
      <c r="H16" s="88" t="s">
        <v>24</v>
      </c>
      <c r="I16" s="88"/>
      <c r="J16" s="88"/>
    </row>
    <row r="17" ht="12.75">
      <c r="H17" s="87" t="s">
        <v>23</v>
      </c>
    </row>
  </sheetData>
  <sheetProtection/>
  <mergeCells count="5">
    <mergeCell ref="A1:J1"/>
    <mergeCell ref="A2:B2"/>
    <mergeCell ref="A3:B3"/>
    <mergeCell ref="F5:G5"/>
    <mergeCell ref="A11:J11"/>
  </mergeCells>
  <printOptions/>
  <pageMargins left="0.28" right="0.26" top="1" bottom="0.51" header="0.33" footer="0.23"/>
  <pageSetup fitToHeight="0" fitToWidth="1" horizontalDpi="600" verticalDpi="600" orientation="landscape" scale="87" r:id="rId1"/>
  <headerFooter alignWithMargins="0">
    <oddHeader>&amp;LNr sprawy ZP/32/2020&amp;CZestawienie asortymentowo-ilościowo-cenowe
&amp;RZałącznik nr 2 SIWZ</oddHeader>
    <oddFooter>&amp;CStrona &amp;P z &amp;N&amp;R&amp;A</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K29"/>
  <sheetViews>
    <sheetView showGridLines="0" view="pageLayout" zoomScaleNormal="60" workbookViewId="0" topLeftCell="A1">
      <selection activeCell="F4" sqref="F4:F9 I4:I9"/>
    </sheetView>
  </sheetViews>
  <sheetFormatPr defaultColWidth="11.875" defaultRowHeight="12.75" customHeight="1"/>
  <cols>
    <col min="1" max="1" width="2.875" style="130" customWidth="1"/>
    <col min="2" max="2" width="56.75390625" style="130" customWidth="1"/>
    <col min="3" max="3" width="11.00390625" style="130" customWidth="1"/>
    <col min="4" max="4" width="7.875" style="130" customWidth="1"/>
    <col min="5" max="5" width="12.75390625" style="130" customWidth="1"/>
    <col min="6" max="6" width="13.75390625" style="130" customWidth="1"/>
    <col min="7" max="7" width="11.875" style="130" customWidth="1"/>
    <col min="8" max="8" width="16.125" style="130" customWidth="1"/>
    <col min="9" max="9" width="5.75390625" style="130" customWidth="1"/>
    <col min="10" max="10" width="17.625" style="130" customWidth="1"/>
    <col min="11" max="11" width="19.375" style="130" customWidth="1"/>
    <col min="12" max="16384" width="11.875" style="130" customWidth="1"/>
  </cols>
  <sheetData>
    <row r="1" spans="1:11" ht="24" customHeight="1">
      <c r="A1" s="399" t="s">
        <v>298</v>
      </c>
      <c r="B1" s="400"/>
      <c r="C1" s="400"/>
      <c r="D1" s="400"/>
      <c r="E1" s="400"/>
      <c r="F1" s="400"/>
      <c r="G1" s="400"/>
      <c r="H1" s="400"/>
      <c r="I1" s="400"/>
      <c r="J1" s="400"/>
      <c r="K1" s="135"/>
    </row>
    <row r="2" spans="1:11" ht="35.25" customHeight="1">
      <c r="A2" s="395" t="s">
        <v>0</v>
      </c>
      <c r="B2" s="396"/>
      <c r="C2" s="134" t="s">
        <v>6</v>
      </c>
      <c r="D2" s="134" t="s">
        <v>1</v>
      </c>
      <c r="E2" s="134" t="s">
        <v>7</v>
      </c>
      <c r="F2" s="134" t="s">
        <v>2</v>
      </c>
      <c r="G2" s="134" t="s">
        <v>8</v>
      </c>
      <c r="H2" s="134" t="s">
        <v>3</v>
      </c>
      <c r="I2" s="134" t="s">
        <v>9</v>
      </c>
      <c r="J2" s="134" t="s">
        <v>4</v>
      </c>
      <c r="K2" s="134" t="s">
        <v>26</v>
      </c>
    </row>
    <row r="3" spans="1:11" ht="13.5" customHeight="1">
      <c r="A3" s="397" t="s">
        <v>13</v>
      </c>
      <c r="B3" s="398"/>
      <c r="C3" s="133" t="s">
        <v>14</v>
      </c>
      <c r="D3" s="133" t="s">
        <v>15</v>
      </c>
      <c r="E3" s="133" t="s">
        <v>16</v>
      </c>
      <c r="F3" s="133" t="s">
        <v>17</v>
      </c>
      <c r="G3" s="133" t="s">
        <v>18</v>
      </c>
      <c r="H3" s="133" t="s">
        <v>19</v>
      </c>
      <c r="I3" s="133" t="s">
        <v>20</v>
      </c>
      <c r="J3" s="133" t="s">
        <v>21</v>
      </c>
      <c r="K3" s="132">
        <v>10</v>
      </c>
    </row>
    <row r="4" spans="1:11" ht="192.75" customHeight="1">
      <c r="A4" s="131">
        <v>1</v>
      </c>
      <c r="B4" s="136" t="s">
        <v>115</v>
      </c>
      <c r="C4" s="137">
        <v>100</v>
      </c>
      <c r="D4" s="138" t="s">
        <v>5</v>
      </c>
      <c r="E4" s="42"/>
      <c r="F4" s="52"/>
      <c r="G4" s="42">
        <f aca="true" t="shared" si="0" ref="G4:G9">ROUND(F4*(1+(I4/100)),2)</f>
        <v>0</v>
      </c>
      <c r="H4" s="42">
        <f aca="true" t="shared" si="1" ref="H4:H9">C4*F4</f>
        <v>0</v>
      </c>
      <c r="I4" s="339"/>
      <c r="J4" s="42">
        <f aca="true" t="shared" si="2" ref="J4:J9">H4+H4*I4/100</f>
        <v>0</v>
      </c>
      <c r="K4" s="42"/>
    </row>
    <row r="5" spans="1:11" ht="193.5" customHeight="1">
      <c r="A5" s="131">
        <v>2</v>
      </c>
      <c r="B5" s="136" t="s">
        <v>116</v>
      </c>
      <c r="C5" s="137">
        <v>20</v>
      </c>
      <c r="D5" s="138" t="s">
        <v>5</v>
      </c>
      <c r="E5" s="42"/>
      <c r="F5" s="52"/>
      <c r="G5" s="42">
        <f t="shared" si="0"/>
        <v>0</v>
      </c>
      <c r="H5" s="42">
        <f t="shared" si="1"/>
        <v>0</v>
      </c>
      <c r="I5" s="339"/>
      <c r="J5" s="42">
        <f t="shared" si="2"/>
        <v>0</v>
      </c>
      <c r="K5" s="42"/>
    </row>
    <row r="6" spans="1:11" ht="180.75" customHeight="1">
      <c r="A6" s="131">
        <v>3</v>
      </c>
      <c r="B6" s="136" t="s">
        <v>117</v>
      </c>
      <c r="C6" s="137">
        <v>50</v>
      </c>
      <c r="D6" s="138" t="s">
        <v>5</v>
      </c>
      <c r="E6" s="42"/>
      <c r="F6" s="52"/>
      <c r="G6" s="42">
        <f t="shared" si="0"/>
        <v>0</v>
      </c>
      <c r="H6" s="42">
        <f t="shared" si="1"/>
        <v>0</v>
      </c>
      <c r="I6" s="339"/>
      <c r="J6" s="42">
        <f t="shared" si="2"/>
        <v>0</v>
      </c>
      <c r="K6" s="42"/>
    </row>
    <row r="7" spans="1:11" ht="191.25">
      <c r="A7" s="242">
        <v>4</v>
      </c>
      <c r="B7" s="243" t="s">
        <v>118</v>
      </c>
      <c r="C7" s="244">
        <v>20</v>
      </c>
      <c r="D7" s="245" t="s">
        <v>5</v>
      </c>
      <c r="E7" s="240"/>
      <c r="F7" s="246"/>
      <c r="G7" s="42">
        <f t="shared" si="0"/>
        <v>0</v>
      </c>
      <c r="H7" s="240">
        <f t="shared" si="1"/>
        <v>0</v>
      </c>
      <c r="I7" s="339"/>
      <c r="J7" s="42">
        <f t="shared" si="2"/>
        <v>0</v>
      </c>
      <c r="K7" s="240"/>
    </row>
    <row r="8" spans="1:11" ht="132.75" customHeight="1">
      <c r="A8" s="251">
        <v>5</v>
      </c>
      <c r="B8" s="252" t="s">
        <v>301</v>
      </c>
      <c r="C8" s="253">
        <v>25</v>
      </c>
      <c r="D8" s="254" t="s">
        <v>5</v>
      </c>
      <c r="E8" s="42"/>
      <c r="F8" s="52"/>
      <c r="G8" s="42">
        <f t="shared" si="0"/>
        <v>0</v>
      </c>
      <c r="H8" s="42">
        <f t="shared" si="1"/>
        <v>0</v>
      </c>
      <c r="I8" s="339"/>
      <c r="J8" s="42">
        <f t="shared" si="2"/>
        <v>0</v>
      </c>
      <c r="K8" s="42"/>
    </row>
    <row r="9" spans="1:11" ht="132.75" customHeight="1">
      <c r="A9" s="251">
        <v>6</v>
      </c>
      <c r="B9" s="317" t="s">
        <v>302</v>
      </c>
      <c r="C9" s="253">
        <v>5</v>
      </c>
      <c r="D9" s="254" t="s">
        <v>5</v>
      </c>
      <c r="E9" s="42"/>
      <c r="F9" s="52"/>
      <c r="G9" s="42">
        <f t="shared" si="0"/>
        <v>0</v>
      </c>
      <c r="H9" s="42">
        <f t="shared" si="1"/>
        <v>0</v>
      </c>
      <c r="I9" s="339"/>
      <c r="J9" s="42">
        <f t="shared" si="2"/>
        <v>0</v>
      </c>
      <c r="K9" s="42"/>
    </row>
    <row r="10" spans="1:11" s="250" customFormat="1" ht="13.5" customHeight="1" thickBot="1">
      <c r="A10" s="247"/>
      <c r="B10" s="247"/>
      <c r="C10" s="248"/>
      <c r="D10" s="248"/>
      <c r="E10" s="249"/>
      <c r="F10" s="401" t="s">
        <v>11</v>
      </c>
      <c r="G10" s="402"/>
      <c r="H10" s="282">
        <f>SUM(H4:H9)</f>
        <v>0</v>
      </c>
      <c r="I10" s="249"/>
      <c r="J10" s="282">
        <f>SUM(J4:J9)</f>
        <v>0</v>
      </c>
      <c r="K10" s="241"/>
    </row>
    <row r="13" spans="1:10" s="8" customFormat="1" ht="12.75">
      <c r="A13" s="14" t="s">
        <v>10</v>
      </c>
      <c r="E13" s="7"/>
      <c r="F13" s="15"/>
      <c r="G13" s="22"/>
      <c r="H13" s="7"/>
      <c r="I13" s="7"/>
      <c r="J13" s="7"/>
    </row>
    <row r="14" spans="1:10" s="8" customFormat="1" ht="12.75">
      <c r="A14" s="14"/>
      <c r="E14" s="7"/>
      <c r="F14" s="15"/>
      <c r="G14" s="7"/>
      <c r="H14" s="7"/>
      <c r="I14" s="7"/>
      <c r="J14" s="7"/>
    </row>
    <row r="15" spans="1:10" s="8" customFormat="1" ht="14.25" customHeight="1">
      <c r="A15" s="35"/>
      <c r="B15" s="36"/>
      <c r="C15" s="37"/>
      <c r="D15" s="37"/>
      <c r="E15" s="37"/>
      <c r="F15" s="38"/>
      <c r="G15" s="40"/>
      <c r="H15" s="40"/>
      <c r="I15" s="40"/>
      <c r="J15" s="39"/>
    </row>
    <row r="16" spans="1:11" s="14" customFormat="1" ht="19.5" customHeight="1">
      <c r="A16" s="19" t="s">
        <v>157</v>
      </c>
      <c r="B16" s="20"/>
      <c r="C16" s="20"/>
      <c r="D16" s="20"/>
      <c r="E16" s="20"/>
      <c r="F16" s="16"/>
      <c r="I16" s="17"/>
      <c r="J16" s="17"/>
      <c r="K16" s="8"/>
    </row>
    <row r="17" spans="5:11" s="14" customFormat="1" ht="12.75" customHeight="1">
      <c r="E17" s="18"/>
      <c r="F17" s="20"/>
      <c r="G17" s="21"/>
      <c r="H17" s="17"/>
      <c r="I17" s="17"/>
      <c r="J17" s="17"/>
      <c r="K17" s="8"/>
    </row>
    <row r="18" spans="1:11" s="14" customFormat="1" ht="40.5" customHeight="1">
      <c r="A18" s="365" t="s">
        <v>22</v>
      </c>
      <c r="B18" s="366"/>
      <c r="C18" s="366"/>
      <c r="D18" s="366"/>
      <c r="E18" s="366"/>
      <c r="F18" s="366"/>
      <c r="G18" s="366"/>
      <c r="H18" s="366"/>
      <c r="I18" s="366"/>
      <c r="J18" s="366"/>
      <c r="K18" s="8"/>
    </row>
    <row r="19" spans="1:11" s="14" customFormat="1" ht="16.5" customHeight="1">
      <c r="A19" s="33"/>
      <c r="B19" s="34"/>
      <c r="C19" s="34"/>
      <c r="D19" s="34"/>
      <c r="E19" s="34"/>
      <c r="F19" s="34"/>
      <c r="G19" s="34"/>
      <c r="H19" s="34"/>
      <c r="I19" s="34"/>
      <c r="J19" s="34"/>
      <c r="K19" s="8"/>
    </row>
    <row r="20" spans="1:11" s="14" customFormat="1" ht="12.75" customHeight="1">
      <c r="A20" s="23" t="s">
        <v>12</v>
      </c>
      <c r="E20" s="18"/>
      <c r="F20" s="18"/>
      <c r="G20" s="18"/>
      <c r="H20" s="18"/>
      <c r="I20" s="18"/>
      <c r="J20" s="18"/>
      <c r="K20" s="8"/>
    </row>
    <row r="21" spans="1:11" s="14" customFormat="1" ht="12.75" customHeight="1">
      <c r="A21" s="23"/>
      <c r="E21" s="18"/>
      <c r="F21" s="18"/>
      <c r="G21" s="18"/>
      <c r="H21" s="18"/>
      <c r="I21" s="18"/>
      <c r="J21" s="18"/>
      <c r="K21" s="8"/>
    </row>
    <row r="22" spans="5:11" s="14" customFormat="1" ht="12.75" customHeight="1">
      <c r="E22" s="18"/>
      <c r="F22" s="18"/>
      <c r="G22" s="18"/>
      <c r="H22" s="18"/>
      <c r="I22" s="18"/>
      <c r="J22" s="18"/>
      <c r="K22" s="8"/>
    </row>
    <row r="23" spans="5:10" s="8" customFormat="1" ht="12.75">
      <c r="E23" s="7"/>
      <c r="F23" s="18"/>
      <c r="G23" s="18"/>
      <c r="H23" s="18" t="s">
        <v>24</v>
      </c>
      <c r="I23" s="18"/>
      <c r="J23" s="18"/>
    </row>
    <row r="24" spans="5:10" s="8" customFormat="1" ht="12.75">
      <c r="E24" s="7"/>
      <c r="F24" s="7"/>
      <c r="G24" s="7"/>
      <c r="H24" s="24" t="s">
        <v>23</v>
      </c>
      <c r="I24" s="7"/>
      <c r="J24" s="7"/>
    </row>
    <row r="25" spans="5:10" s="8" customFormat="1" ht="12.75">
      <c r="E25" s="7"/>
      <c r="F25" s="7"/>
      <c r="G25" s="7"/>
      <c r="H25" s="7"/>
      <c r="I25" s="7"/>
      <c r="J25" s="7"/>
    </row>
    <row r="26" spans="5:10" s="8" customFormat="1" ht="12.75">
      <c r="E26" s="7"/>
      <c r="F26" s="7"/>
      <c r="G26" s="7"/>
      <c r="H26" s="7"/>
      <c r="I26" s="7"/>
      <c r="J26" s="7"/>
    </row>
    <row r="27" spans="5:10" s="8" customFormat="1" ht="12.75">
      <c r="E27" s="7"/>
      <c r="F27" s="7"/>
      <c r="G27" s="7"/>
      <c r="H27" s="7"/>
      <c r="I27" s="7"/>
      <c r="J27" s="7"/>
    </row>
    <row r="28" spans="5:11" s="8" customFormat="1" ht="12.75">
      <c r="E28" s="7"/>
      <c r="F28" s="7"/>
      <c r="G28" s="7"/>
      <c r="H28" s="7"/>
      <c r="I28" s="7"/>
      <c r="J28" s="7"/>
      <c r="K28" s="14"/>
    </row>
    <row r="29" spans="5:11" s="8" customFormat="1" ht="12.75">
      <c r="E29" s="7"/>
      <c r="F29" s="7"/>
      <c r="G29" s="7"/>
      <c r="H29" s="7"/>
      <c r="I29" s="7"/>
      <c r="J29" s="7"/>
      <c r="K29" s="14"/>
    </row>
  </sheetData>
  <sheetProtection/>
  <mergeCells count="5">
    <mergeCell ref="A1:J1"/>
    <mergeCell ref="A2:B2"/>
    <mergeCell ref="A3:B3"/>
    <mergeCell ref="F10:G10"/>
    <mergeCell ref="A18:J18"/>
  </mergeCells>
  <printOptions/>
  <pageMargins left="0.2800000011920929" right="0.25999999046325684" top="1" bottom="0.5099999904632568" header="0.33000001311302185" footer="0.22999998927116394"/>
  <pageSetup fitToHeight="0" fitToWidth="1" horizontalDpi="600" verticalDpi="600" orientation="landscape" scale="77" r:id="rId1"/>
  <headerFooter alignWithMargins="0">
    <oddHeader>&amp;L&amp;K000000Nr sprawy ZP/32/2020&amp;C&amp;K000000Zestawienie asortymentowo-ilościowo-cenowe
&amp;R&amp;K000000Załącznik nr 2 SIWZ</oddHeader>
    <oddFooter>&amp;C&amp;K000000Strona &amp;P z &amp;N&amp;R&amp;K000000Pakiet Nr 30</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K31"/>
  <sheetViews>
    <sheetView showGridLines="0" view="pageLayout" zoomScaleNormal="60" workbookViewId="0" topLeftCell="A13">
      <selection activeCell="B4" sqref="B4"/>
    </sheetView>
  </sheetViews>
  <sheetFormatPr defaultColWidth="11.875" defaultRowHeight="12.75" customHeight="1"/>
  <cols>
    <col min="1" max="1" width="2.875" style="130" customWidth="1"/>
    <col min="2" max="2" width="86.00390625" style="130" customWidth="1"/>
    <col min="3" max="3" width="11.00390625" style="130" customWidth="1"/>
    <col min="4" max="4" width="7.875" style="130" customWidth="1"/>
    <col min="5" max="5" width="12.75390625" style="130" customWidth="1"/>
    <col min="6" max="6" width="13.75390625" style="130" customWidth="1"/>
    <col min="7" max="7" width="11.875" style="130" customWidth="1"/>
    <col min="8" max="8" width="16.125" style="130" customWidth="1"/>
    <col min="9" max="9" width="5.75390625" style="130" customWidth="1"/>
    <col min="10" max="10" width="20.625" style="130" customWidth="1"/>
    <col min="11" max="11" width="19.375" style="130" customWidth="1"/>
    <col min="12" max="16384" width="11.875" style="130" customWidth="1"/>
  </cols>
  <sheetData>
    <row r="1" spans="1:11" ht="24" customHeight="1">
      <c r="A1" s="399" t="s">
        <v>303</v>
      </c>
      <c r="B1" s="400"/>
      <c r="C1" s="400"/>
      <c r="D1" s="400"/>
      <c r="E1" s="400"/>
      <c r="F1" s="400"/>
      <c r="G1" s="400"/>
      <c r="H1" s="400"/>
      <c r="I1" s="400"/>
      <c r="J1" s="400"/>
      <c r="K1" s="135"/>
    </row>
    <row r="2" spans="1:11" ht="35.25" customHeight="1">
      <c r="A2" s="395" t="s">
        <v>0</v>
      </c>
      <c r="B2" s="396"/>
      <c r="C2" s="134" t="s">
        <v>6</v>
      </c>
      <c r="D2" s="134" t="s">
        <v>1</v>
      </c>
      <c r="E2" s="134" t="s">
        <v>7</v>
      </c>
      <c r="F2" s="134" t="s">
        <v>2</v>
      </c>
      <c r="G2" s="134" t="s">
        <v>8</v>
      </c>
      <c r="H2" s="134" t="s">
        <v>3</v>
      </c>
      <c r="I2" s="134" t="s">
        <v>9</v>
      </c>
      <c r="J2" s="134" t="s">
        <v>4</v>
      </c>
      <c r="K2" s="134" t="s">
        <v>26</v>
      </c>
    </row>
    <row r="3" spans="1:11" ht="13.5" customHeight="1">
      <c r="A3" s="397" t="s">
        <v>13</v>
      </c>
      <c r="B3" s="398"/>
      <c r="C3" s="133" t="s">
        <v>14</v>
      </c>
      <c r="D3" s="133" t="s">
        <v>15</v>
      </c>
      <c r="E3" s="133" t="s">
        <v>16</v>
      </c>
      <c r="F3" s="133" t="s">
        <v>17</v>
      </c>
      <c r="G3" s="133" t="s">
        <v>18</v>
      </c>
      <c r="H3" s="133" t="s">
        <v>19</v>
      </c>
      <c r="I3" s="133" t="s">
        <v>20</v>
      </c>
      <c r="J3" s="133" t="s">
        <v>21</v>
      </c>
      <c r="K3" s="132">
        <v>10</v>
      </c>
    </row>
    <row r="4" spans="1:11" ht="399.75" customHeight="1">
      <c r="A4" s="131">
        <v>1</v>
      </c>
      <c r="B4" s="136" t="s">
        <v>197</v>
      </c>
      <c r="C4" s="137">
        <v>100</v>
      </c>
      <c r="D4" s="138" t="s">
        <v>5</v>
      </c>
      <c r="E4" s="42"/>
      <c r="F4" s="52"/>
      <c r="G4" s="42">
        <f>ROUND(F4*(1+(I4/100)),2)</f>
        <v>0</v>
      </c>
      <c r="H4" s="42">
        <f aca="true" t="shared" si="0" ref="H4:H11">C4*F4</f>
        <v>0</v>
      </c>
      <c r="I4" s="339"/>
      <c r="J4" s="42">
        <f>H4+H4*I4/100</f>
        <v>0</v>
      </c>
      <c r="K4" s="42"/>
    </row>
    <row r="5" spans="1:11" ht="387" customHeight="1">
      <c r="A5" s="131">
        <v>2</v>
      </c>
      <c r="B5" s="136" t="s">
        <v>198</v>
      </c>
      <c r="C5" s="137">
        <v>200</v>
      </c>
      <c r="D5" s="138" t="s">
        <v>5</v>
      </c>
      <c r="E5" s="42"/>
      <c r="F5" s="52"/>
      <c r="G5" s="42">
        <f aca="true" t="shared" si="1" ref="G5:G11">ROUND(F5*(1+(I5/100)),2)</f>
        <v>0</v>
      </c>
      <c r="H5" s="42">
        <f t="shared" si="0"/>
        <v>0</v>
      </c>
      <c r="I5" s="339"/>
      <c r="J5" s="42">
        <f aca="true" t="shared" si="2" ref="J5:J11">H5+H5*I5/100</f>
        <v>0</v>
      </c>
      <c r="K5" s="42"/>
    </row>
    <row r="6" spans="1:11" ht="324" customHeight="1">
      <c r="A6" s="242">
        <v>3</v>
      </c>
      <c r="B6" s="243" t="s">
        <v>199</v>
      </c>
      <c r="C6" s="244">
        <v>200</v>
      </c>
      <c r="D6" s="245" t="s">
        <v>5</v>
      </c>
      <c r="E6" s="240"/>
      <c r="F6" s="246"/>
      <c r="G6" s="42">
        <f t="shared" si="1"/>
        <v>0</v>
      </c>
      <c r="H6" s="240">
        <f t="shared" si="0"/>
        <v>0</v>
      </c>
      <c r="I6" s="339"/>
      <c r="J6" s="42">
        <f t="shared" si="2"/>
        <v>0</v>
      </c>
      <c r="K6" s="240"/>
    </row>
    <row r="7" spans="1:11" ht="301.5" customHeight="1">
      <c r="A7" s="251">
        <v>4</v>
      </c>
      <c r="B7" s="252" t="s">
        <v>200</v>
      </c>
      <c r="C7" s="253">
        <v>100</v>
      </c>
      <c r="D7" s="254" t="s">
        <v>5</v>
      </c>
      <c r="E7" s="42"/>
      <c r="F7" s="52"/>
      <c r="G7" s="42">
        <f t="shared" si="1"/>
        <v>0</v>
      </c>
      <c r="H7" s="42">
        <f t="shared" si="0"/>
        <v>0</v>
      </c>
      <c r="I7" s="339"/>
      <c r="J7" s="42">
        <f t="shared" si="2"/>
        <v>0</v>
      </c>
      <c r="K7" s="42"/>
    </row>
    <row r="8" spans="1:11" ht="301.5" customHeight="1">
      <c r="A8" s="251">
        <v>5</v>
      </c>
      <c r="B8" s="252" t="s">
        <v>201</v>
      </c>
      <c r="C8" s="253">
        <v>100</v>
      </c>
      <c r="D8" s="254" t="s">
        <v>5</v>
      </c>
      <c r="E8" s="42"/>
      <c r="F8" s="52"/>
      <c r="G8" s="42">
        <f t="shared" si="1"/>
        <v>0</v>
      </c>
      <c r="H8" s="42">
        <f t="shared" si="0"/>
        <v>0</v>
      </c>
      <c r="I8" s="339"/>
      <c r="J8" s="42">
        <f t="shared" si="2"/>
        <v>0</v>
      </c>
      <c r="K8" s="42"/>
    </row>
    <row r="9" spans="1:11" ht="190.5" customHeight="1">
      <c r="A9" s="251">
        <v>6</v>
      </c>
      <c r="B9" s="252" t="s">
        <v>202</v>
      </c>
      <c r="C9" s="253">
        <v>100</v>
      </c>
      <c r="D9" s="254" t="s">
        <v>5</v>
      </c>
      <c r="E9" s="42"/>
      <c r="F9" s="52"/>
      <c r="G9" s="42">
        <f t="shared" si="1"/>
        <v>0</v>
      </c>
      <c r="H9" s="42">
        <f t="shared" si="0"/>
        <v>0</v>
      </c>
      <c r="I9" s="339"/>
      <c r="J9" s="42">
        <f t="shared" si="2"/>
        <v>0</v>
      </c>
      <c r="K9" s="42"/>
    </row>
    <row r="10" spans="1:11" ht="190.5" customHeight="1">
      <c r="A10" s="251">
        <v>7</v>
      </c>
      <c r="B10" s="252" t="s">
        <v>304</v>
      </c>
      <c r="C10" s="253">
        <v>20</v>
      </c>
      <c r="D10" s="254" t="s">
        <v>5</v>
      </c>
      <c r="E10" s="42"/>
      <c r="F10" s="52"/>
      <c r="G10" s="42">
        <f t="shared" si="1"/>
        <v>0</v>
      </c>
      <c r="H10" s="42">
        <f t="shared" si="0"/>
        <v>0</v>
      </c>
      <c r="I10" s="339"/>
      <c r="J10" s="42">
        <f t="shared" si="2"/>
        <v>0</v>
      </c>
      <c r="K10" s="42"/>
    </row>
    <row r="11" spans="1:11" ht="190.5" customHeight="1">
      <c r="A11" s="251">
        <v>8</v>
      </c>
      <c r="B11" s="318" t="s">
        <v>305</v>
      </c>
      <c r="C11" s="253">
        <v>20</v>
      </c>
      <c r="D11" s="254" t="s">
        <v>5</v>
      </c>
      <c r="E11" s="42"/>
      <c r="F11" s="52"/>
      <c r="G11" s="42">
        <f t="shared" si="1"/>
        <v>0</v>
      </c>
      <c r="H11" s="42">
        <f t="shared" si="0"/>
        <v>0</v>
      </c>
      <c r="I11" s="339"/>
      <c r="J11" s="42">
        <f t="shared" si="2"/>
        <v>0</v>
      </c>
      <c r="K11" s="42"/>
    </row>
    <row r="12" spans="1:11" s="250" customFormat="1" ht="13.5" customHeight="1" thickBot="1">
      <c r="A12" s="247"/>
      <c r="B12" s="247"/>
      <c r="C12" s="248"/>
      <c r="D12" s="248"/>
      <c r="E12" s="249"/>
      <c r="F12" s="401" t="s">
        <v>11</v>
      </c>
      <c r="G12" s="402"/>
      <c r="H12" s="282">
        <f>SUM(H4:H11)</f>
        <v>0</v>
      </c>
      <c r="I12" s="249"/>
      <c r="J12" s="282">
        <f>SUM(J4:J11)</f>
        <v>0</v>
      </c>
      <c r="K12" s="241"/>
    </row>
    <row r="15" spans="1:10" s="8" customFormat="1" ht="12.75">
      <c r="A15" s="14" t="s">
        <v>10</v>
      </c>
      <c r="E15" s="7"/>
      <c r="F15" s="15"/>
      <c r="G15" s="22"/>
      <c r="H15" s="7"/>
      <c r="I15" s="7"/>
      <c r="J15" s="7"/>
    </row>
    <row r="16" spans="1:10" s="8" customFormat="1" ht="12.75">
      <c r="A16" s="14"/>
      <c r="E16" s="7"/>
      <c r="F16" s="15"/>
      <c r="G16" s="7"/>
      <c r="H16" s="7"/>
      <c r="I16" s="7"/>
      <c r="J16" s="7"/>
    </row>
    <row r="17" spans="1:10" s="8" customFormat="1" ht="14.25" customHeight="1">
      <c r="A17" s="35"/>
      <c r="B17" s="36"/>
      <c r="C17" s="37"/>
      <c r="D17" s="37"/>
      <c r="E17" s="37"/>
      <c r="F17" s="38"/>
      <c r="G17" s="40"/>
      <c r="H17" s="40"/>
      <c r="I17" s="40"/>
      <c r="J17" s="39"/>
    </row>
    <row r="18" spans="1:11" s="14" customFormat="1" ht="19.5" customHeight="1">
      <c r="A18" s="19" t="s">
        <v>157</v>
      </c>
      <c r="B18" s="20"/>
      <c r="C18" s="20"/>
      <c r="D18" s="20"/>
      <c r="E18" s="20"/>
      <c r="F18" s="16"/>
      <c r="I18" s="17"/>
      <c r="J18" s="17"/>
      <c r="K18" s="8"/>
    </row>
    <row r="19" spans="5:11" s="14" customFormat="1" ht="12.75" customHeight="1">
      <c r="E19" s="18"/>
      <c r="F19" s="20"/>
      <c r="G19" s="21"/>
      <c r="H19" s="17"/>
      <c r="I19" s="17"/>
      <c r="J19" s="17"/>
      <c r="K19" s="8"/>
    </row>
    <row r="20" spans="1:11" s="14" customFormat="1" ht="40.5" customHeight="1">
      <c r="A20" s="365" t="s">
        <v>22</v>
      </c>
      <c r="B20" s="366"/>
      <c r="C20" s="366"/>
      <c r="D20" s="366"/>
      <c r="E20" s="366"/>
      <c r="F20" s="366"/>
      <c r="G20" s="366"/>
      <c r="H20" s="366"/>
      <c r="I20" s="366"/>
      <c r="J20" s="366"/>
      <c r="K20" s="8"/>
    </row>
    <row r="21" spans="1:11" s="14" customFormat="1" ht="16.5" customHeight="1">
      <c r="A21" s="33"/>
      <c r="B21" s="34"/>
      <c r="C21" s="34"/>
      <c r="D21" s="34"/>
      <c r="E21" s="34"/>
      <c r="F21" s="34"/>
      <c r="G21" s="34"/>
      <c r="H21" s="34"/>
      <c r="I21" s="34"/>
      <c r="J21" s="34"/>
      <c r="K21" s="8"/>
    </row>
    <row r="22" spans="1:11" s="14" customFormat="1" ht="12.75" customHeight="1">
      <c r="A22" s="23" t="s">
        <v>12</v>
      </c>
      <c r="E22" s="18"/>
      <c r="F22" s="18"/>
      <c r="G22" s="18"/>
      <c r="H22" s="18"/>
      <c r="I22" s="18"/>
      <c r="J22" s="18"/>
      <c r="K22" s="8"/>
    </row>
    <row r="23" spans="1:11" s="14" customFormat="1" ht="12.75" customHeight="1">
      <c r="A23" s="23"/>
      <c r="E23" s="18"/>
      <c r="F23" s="18"/>
      <c r="G23" s="18"/>
      <c r="H23" s="18"/>
      <c r="I23" s="18"/>
      <c r="J23" s="18"/>
      <c r="K23" s="8"/>
    </row>
    <row r="24" spans="5:11" s="14" customFormat="1" ht="12.75" customHeight="1">
      <c r="E24" s="18"/>
      <c r="F24" s="18"/>
      <c r="G24" s="18"/>
      <c r="H24" s="18"/>
      <c r="I24" s="18"/>
      <c r="J24" s="18"/>
      <c r="K24" s="8"/>
    </row>
    <row r="25" spans="5:10" s="8" customFormat="1" ht="12.75">
      <c r="E25" s="7"/>
      <c r="F25" s="18"/>
      <c r="G25" s="18"/>
      <c r="H25" s="18" t="s">
        <v>24</v>
      </c>
      <c r="I25" s="18"/>
      <c r="J25" s="18"/>
    </row>
    <row r="26" spans="5:10" s="8" customFormat="1" ht="12.75">
      <c r="E26" s="7"/>
      <c r="F26" s="7"/>
      <c r="G26" s="7"/>
      <c r="H26" s="24" t="s">
        <v>23</v>
      </c>
      <c r="I26" s="7"/>
      <c r="J26" s="7"/>
    </row>
    <row r="27" spans="5:10" s="8" customFormat="1" ht="12.75">
      <c r="E27" s="7"/>
      <c r="F27" s="7"/>
      <c r="G27" s="7"/>
      <c r="H27" s="7"/>
      <c r="I27" s="7"/>
      <c r="J27" s="7"/>
    </row>
    <row r="28" spans="5:10" s="8" customFormat="1" ht="12.75">
      <c r="E28" s="7"/>
      <c r="F28" s="7"/>
      <c r="G28" s="7"/>
      <c r="H28" s="7"/>
      <c r="I28" s="7"/>
      <c r="J28" s="7"/>
    </row>
    <row r="29" spans="5:10" s="8" customFormat="1" ht="12.75">
      <c r="E29" s="7"/>
      <c r="F29" s="7"/>
      <c r="G29" s="7"/>
      <c r="H29" s="7"/>
      <c r="I29" s="7"/>
      <c r="J29" s="7"/>
    </row>
    <row r="30" spans="5:11" s="8" customFormat="1" ht="12.75">
      <c r="E30" s="7"/>
      <c r="F30" s="7"/>
      <c r="G30" s="7"/>
      <c r="H30" s="7"/>
      <c r="I30" s="7"/>
      <c r="J30" s="7"/>
      <c r="K30" s="14"/>
    </row>
    <row r="31" spans="5:11" s="8" customFormat="1" ht="12.75">
      <c r="E31" s="7"/>
      <c r="F31" s="7"/>
      <c r="G31" s="7"/>
      <c r="H31" s="7"/>
      <c r="I31" s="7"/>
      <c r="J31" s="7"/>
      <c r="K31" s="14"/>
    </row>
  </sheetData>
  <sheetProtection/>
  <mergeCells count="5">
    <mergeCell ref="A1:J1"/>
    <mergeCell ref="A2:B2"/>
    <mergeCell ref="A3:B3"/>
    <mergeCell ref="F12:G12"/>
    <mergeCell ref="A20:J20"/>
  </mergeCells>
  <printOptions/>
  <pageMargins left="0.2800000011920929" right="0.25999999046325684" top="1" bottom="0.5099999904632568" header="0.33000001311302185" footer="0.22999998927116394"/>
  <pageSetup fitToHeight="0" fitToWidth="1" horizontalDpi="600" verticalDpi="600" orientation="landscape" scale="65" r:id="rId1"/>
  <headerFooter alignWithMargins="0">
    <oddHeader>&amp;L&amp;K000000Nr sprawy ZP/32/2020&amp;C&amp;K000000Zestawienie asortymentowo-ilościowo-cenowe
&amp;R&amp;K000000Załącznik nr 2 SIWZ</oddHeader>
    <oddFooter>&amp;C&amp;K000000Strona &amp;P z &amp;N&amp;R&amp;K000000Pakiet Nr 31</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2:L15"/>
  <sheetViews>
    <sheetView view="pageLayout" workbookViewId="0" topLeftCell="A10">
      <selection activeCell="F14" sqref="F14:G14"/>
    </sheetView>
  </sheetViews>
  <sheetFormatPr defaultColWidth="7.375" defaultRowHeight="12.75"/>
  <cols>
    <col min="1" max="1" width="7.375" style="255" customWidth="1"/>
    <col min="2" max="2" width="34.375" style="255" customWidth="1"/>
    <col min="3" max="5" width="7.375" style="255" customWidth="1"/>
    <col min="6" max="6" width="14.00390625" style="255" customWidth="1"/>
    <col min="7" max="7" width="11.125" style="255" customWidth="1"/>
    <col min="8" max="8" width="13.875" style="255" customWidth="1"/>
    <col min="9" max="9" width="7.375" style="255" customWidth="1"/>
    <col min="10" max="10" width="15.25390625" style="255" customWidth="1"/>
    <col min="11" max="16384" width="7.375" style="255" customWidth="1"/>
  </cols>
  <sheetData>
    <row r="2" spans="1:12" ht="15">
      <c r="A2" s="360" t="s">
        <v>307</v>
      </c>
      <c r="B2" s="360"/>
      <c r="C2" s="360"/>
      <c r="D2" s="360"/>
      <c r="E2" s="360"/>
      <c r="F2" s="360"/>
      <c r="G2" s="360"/>
      <c r="H2" s="360"/>
      <c r="I2" s="360"/>
      <c r="J2" s="360"/>
      <c r="K2" s="84"/>
      <c r="L2" s="84"/>
    </row>
    <row r="3" spans="1:12" ht="120">
      <c r="A3" s="367" t="s">
        <v>0</v>
      </c>
      <c r="B3" s="367"/>
      <c r="C3" s="127" t="s">
        <v>6</v>
      </c>
      <c r="D3" s="127" t="s">
        <v>1</v>
      </c>
      <c r="E3" s="128" t="s">
        <v>7</v>
      </c>
      <c r="F3" s="127" t="s">
        <v>2</v>
      </c>
      <c r="G3" s="127" t="s">
        <v>8</v>
      </c>
      <c r="H3" s="127" t="s">
        <v>3</v>
      </c>
      <c r="I3" s="127" t="s">
        <v>9</v>
      </c>
      <c r="J3" s="127" t="s">
        <v>4</v>
      </c>
      <c r="K3" s="256" t="s">
        <v>26</v>
      </c>
      <c r="L3" s="127" t="s">
        <v>25</v>
      </c>
    </row>
    <row r="4" spans="1:12" ht="15">
      <c r="A4" s="368" t="s">
        <v>13</v>
      </c>
      <c r="B4" s="369"/>
      <c r="C4" s="152" t="s">
        <v>14</v>
      </c>
      <c r="D4" s="153" t="s">
        <v>15</v>
      </c>
      <c r="E4" s="119" t="s">
        <v>16</v>
      </c>
      <c r="F4" s="119" t="s">
        <v>17</v>
      </c>
      <c r="G4" s="154" t="s">
        <v>18</v>
      </c>
      <c r="H4" s="155" t="s">
        <v>19</v>
      </c>
      <c r="I4" s="156" t="s">
        <v>20</v>
      </c>
      <c r="J4" s="157" t="s">
        <v>21</v>
      </c>
      <c r="K4" s="117">
        <v>10</v>
      </c>
      <c r="L4" s="118">
        <v>10</v>
      </c>
    </row>
    <row r="5" spans="1:12" ht="144">
      <c r="A5" s="257">
        <v>1</v>
      </c>
      <c r="B5" s="64" t="s">
        <v>161</v>
      </c>
      <c r="C5" s="63">
        <v>7500</v>
      </c>
      <c r="D5" s="110" t="s">
        <v>5</v>
      </c>
      <c r="E5" s="258"/>
      <c r="F5" s="259"/>
      <c r="G5" s="260">
        <f>ROUND(F5*(1+(I5/100)),2)</f>
        <v>0</v>
      </c>
      <c r="H5" s="283">
        <f>C5*F5</f>
        <v>0</v>
      </c>
      <c r="I5" s="262"/>
      <c r="J5" s="283">
        <f aca="true" t="shared" si="0" ref="J5:J12">H5+H5*I5/100</f>
        <v>0</v>
      </c>
      <c r="K5" s="106"/>
      <c r="L5" s="263">
        <v>25</v>
      </c>
    </row>
    <row r="6" spans="1:12" ht="108">
      <c r="A6" s="257">
        <v>2</v>
      </c>
      <c r="B6" s="64" t="s">
        <v>162</v>
      </c>
      <c r="C6" s="63">
        <v>500</v>
      </c>
      <c r="D6" s="110" t="s">
        <v>5</v>
      </c>
      <c r="E6" s="258"/>
      <c r="F6" s="259"/>
      <c r="G6" s="260">
        <f aca="true" t="shared" si="1" ref="G6:G12">ROUND(F6*(1+(I6/100)),2)</f>
        <v>0</v>
      </c>
      <c r="H6" s="261">
        <f aca="true" t="shared" si="2" ref="H6:H12">C6*F6</f>
        <v>0</v>
      </c>
      <c r="I6" s="262"/>
      <c r="J6" s="261">
        <f t="shared" si="0"/>
        <v>0</v>
      </c>
      <c r="K6" s="106"/>
      <c r="L6" s="263">
        <v>25</v>
      </c>
    </row>
    <row r="7" spans="1:12" ht="60">
      <c r="A7" s="257">
        <v>3</v>
      </c>
      <c r="B7" s="64" t="s">
        <v>163</v>
      </c>
      <c r="C7" s="63">
        <v>500</v>
      </c>
      <c r="D7" s="110" t="s">
        <v>5</v>
      </c>
      <c r="E7" s="258"/>
      <c r="F7" s="259"/>
      <c r="G7" s="260">
        <f t="shared" si="1"/>
        <v>0</v>
      </c>
      <c r="H7" s="261">
        <f t="shared" si="2"/>
        <v>0</v>
      </c>
      <c r="I7" s="262"/>
      <c r="J7" s="261">
        <f t="shared" si="0"/>
        <v>0</v>
      </c>
      <c r="K7" s="106"/>
      <c r="L7" s="263">
        <v>25</v>
      </c>
    </row>
    <row r="8" spans="1:12" ht="168">
      <c r="A8" s="264">
        <v>4</v>
      </c>
      <c r="B8" s="64" t="s">
        <v>164</v>
      </c>
      <c r="C8" s="63">
        <v>3000</v>
      </c>
      <c r="D8" s="110" t="s">
        <v>5</v>
      </c>
      <c r="E8" s="258"/>
      <c r="F8" s="259"/>
      <c r="G8" s="260">
        <f t="shared" si="1"/>
        <v>0</v>
      </c>
      <c r="H8" s="261">
        <f t="shared" si="2"/>
        <v>0</v>
      </c>
      <c r="I8" s="262"/>
      <c r="J8" s="261">
        <f t="shared" si="0"/>
        <v>0</v>
      </c>
      <c r="K8" s="106"/>
      <c r="L8" s="263">
        <v>25</v>
      </c>
    </row>
    <row r="9" spans="1:12" ht="168">
      <c r="A9" s="264">
        <v>5</v>
      </c>
      <c r="B9" s="64" t="s">
        <v>165</v>
      </c>
      <c r="C9" s="63">
        <v>800</v>
      </c>
      <c r="D9" s="110" t="s">
        <v>5</v>
      </c>
      <c r="E9" s="258"/>
      <c r="F9" s="259"/>
      <c r="G9" s="260">
        <f t="shared" si="1"/>
        <v>0</v>
      </c>
      <c r="H9" s="261">
        <f t="shared" si="2"/>
        <v>0</v>
      </c>
      <c r="I9" s="262"/>
      <c r="J9" s="261">
        <f t="shared" si="0"/>
        <v>0</v>
      </c>
      <c r="K9" s="106"/>
      <c r="L9" s="263">
        <v>25</v>
      </c>
    </row>
    <row r="10" spans="1:12" ht="75" customHeight="1">
      <c r="A10" s="264">
        <v>6</v>
      </c>
      <c r="B10" s="64" t="s">
        <v>166</v>
      </c>
      <c r="C10" s="63">
        <v>150</v>
      </c>
      <c r="D10" s="110" t="s">
        <v>5</v>
      </c>
      <c r="E10" s="258"/>
      <c r="F10" s="259"/>
      <c r="G10" s="260">
        <f t="shared" si="1"/>
        <v>0</v>
      </c>
      <c r="H10" s="261">
        <f t="shared" si="2"/>
        <v>0</v>
      </c>
      <c r="I10" s="262"/>
      <c r="J10" s="261">
        <f t="shared" si="0"/>
        <v>0</v>
      </c>
      <c r="K10" s="106"/>
      <c r="L10" s="263">
        <v>25</v>
      </c>
    </row>
    <row r="11" spans="1:12" ht="60">
      <c r="A11" s="264">
        <v>7</v>
      </c>
      <c r="B11" s="64" t="s">
        <v>167</v>
      </c>
      <c r="C11" s="63">
        <v>20</v>
      </c>
      <c r="D11" s="110" t="s">
        <v>5</v>
      </c>
      <c r="E11" s="258"/>
      <c r="F11" s="259"/>
      <c r="G11" s="260">
        <f t="shared" si="1"/>
        <v>0</v>
      </c>
      <c r="H11" s="261">
        <f t="shared" si="2"/>
        <v>0</v>
      </c>
      <c r="I11" s="262"/>
      <c r="J11" s="261">
        <f t="shared" si="0"/>
        <v>0</v>
      </c>
      <c r="K11" s="106"/>
      <c r="L11" s="263">
        <v>25</v>
      </c>
    </row>
    <row r="12" spans="1:12" ht="42" customHeight="1">
      <c r="A12" s="264">
        <v>8</v>
      </c>
      <c r="B12" s="64" t="s">
        <v>306</v>
      </c>
      <c r="C12" s="63">
        <v>100</v>
      </c>
      <c r="D12" s="110" t="s">
        <v>5</v>
      </c>
      <c r="E12" s="258"/>
      <c r="F12" s="259"/>
      <c r="G12" s="260">
        <f t="shared" si="1"/>
        <v>0</v>
      </c>
      <c r="H12" s="261">
        <f t="shared" si="2"/>
        <v>0</v>
      </c>
      <c r="I12" s="262"/>
      <c r="J12" s="261">
        <f t="shared" si="0"/>
        <v>0</v>
      </c>
      <c r="K12" s="106"/>
      <c r="L12" s="263"/>
    </row>
    <row r="13" spans="1:12" ht="48" customHeight="1">
      <c r="A13" s="264">
        <v>9</v>
      </c>
      <c r="B13" s="64" t="s">
        <v>344</v>
      </c>
      <c r="C13" s="63"/>
      <c r="D13" s="110"/>
      <c r="E13" s="258"/>
      <c r="F13" s="259"/>
      <c r="G13" s="284"/>
      <c r="H13" s="261"/>
      <c r="I13" s="262"/>
      <c r="J13" s="261"/>
      <c r="K13" s="106"/>
      <c r="L13" s="263"/>
    </row>
    <row r="14" spans="1:12" ht="33.75" customHeight="1">
      <c r="A14" s="264"/>
      <c r="B14" s="64"/>
      <c r="C14" s="265"/>
      <c r="D14" s="110"/>
      <c r="E14" s="258"/>
      <c r="F14" s="404" t="s">
        <v>11</v>
      </c>
      <c r="G14" s="405"/>
      <c r="H14" s="345">
        <f>SUM(H5:H12)</f>
        <v>0</v>
      </c>
      <c r="I14" s="346"/>
      <c r="J14" s="345">
        <f>SUM(J5:J12)</f>
        <v>0</v>
      </c>
      <c r="K14" s="347"/>
      <c r="L14" s="348"/>
    </row>
    <row r="15" spans="1:12" ht="36" customHeight="1">
      <c r="A15" s="403" t="s">
        <v>168</v>
      </c>
      <c r="B15" s="403"/>
      <c r="C15" s="403"/>
      <c r="D15" s="403"/>
      <c r="E15" s="403"/>
      <c r="F15" s="403"/>
      <c r="G15" s="403"/>
      <c r="H15" s="403"/>
      <c r="I15" s="403"/>
      <c r="J15" s="403"/>
      <c r="K15" s="403"/>
      <c r="L15" s="403"/>
    </row>
  </sheetData>
  <sheetProtection/>
  <mergeCells count="5">
    <mergeCell ref="A2:J2"/>
    <mergeCell ref="A3:B3"/>
    <mergeCell ref="A4:B4"/>
    <mergeCell ref="A15:L15"/>
    <mergeCell ref="F14:G14"/>
  </mergeCells>
  <printOptions/>
  <pageMargins left="0.7" right="0.7" top="0.75" bottom="0.75" header="0.3" footer="0.3"/>
  <pageSetup fitToHeight="0" fitToWidth="1" horizontalDpi="600" verticalDpi="600" orientation="landscape" scale="88" r:id="rId1"/>
  <headerFooter alignWithMargins="0">
    <oddHeader>&amp;LZP/32/2020&amp;CZESTAWIENIE ASORTYMENTOWO - ILOŚCIOWO - CENOWE&amp;RZałącznik nr 2 do SIWZ</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K27"/>
  <sheetViews>
    <sheetView view="pageLayout" zoomScaleNormal="80" workbookViewId="0" topLeftCell="A1">
      <selection activeCell="F4" sqref="F4 I4"/>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0" t="s">
        <v>308</v>
      </c>
      <c r="B1" s="360"/>
      <c r="C1" s="360"/>
      <c r="D1" s="360"/>
      <c r="E1" s="360"/>
      <c r="F1" s="360"/>
      <c r="G1" s="360"/>
      <c r="H1" s="360"/>
      <c r="I1" s="360"/>
      <c r="J1" s="360"/>
    </row>
    <row r="2" spans="1:11" s="11" customFormat="1" ht="52.5" customHeight="1">
      <c r="A2" s="361" t="s">
        <v>0</v>
      </c>
      <c r="B2" s="361"/>
      <c r="C2" s="9" t="s">
        <v>6</v>
      </c>
      <c r="D2" s="9" t="s">
        <v>1</v>
      </c>
      <c r="E2" s="10" t="s">
        <v>7</v>
      </c>
      <c r="F2" s="9" t="s">
        <v>2</v>
      </c>
      <c r="G2" s="9" t="s">
        <v>8</v>
      </c>
      <c r="H2" s="9" t="s">
        <v>3</v>
      </c>
      <c r="I2" s="9" t="s">
        <v>9</v>
      </c>
      <c r="J2" s="9" t="s">
        <v>4</v>
      </c>
      <c r="K2" s="49" t="s">
        <v>26</v>
      </c>
    </row>
    <row r="3" spans="1:11" s="25" customFormat="1" ht="13.5" customHeight="1">
      <c r="A3" s="362" t="s">
        <v>13</v>
      </c>
      <c r="B3" s="363"/>
      <c r="C3" s="26" t="s">
        <v>14</v>
      </c>
      <c r="D3" s="27" t="s">
        <v>15</v>
      </c>
      <c r="E3" s="28" t="s">
        <v>16</v>
      </c>
      <c r="F3" s="28" t="s">
        <v>17</v>
      </c>
      <c r="G3" s="29" t="s">
        <v>18</v>
      </c>
      <c r="H3" s="30" t="s">
        <v>19</v>
      </c>
      <c r="I3" s="31" t="s">
        <v>20</v>
      </c>
      <c r="J3" s="32" t="s">
        <v>21</v>
      </c>
      <c r="K3" s="50">
        <v>11</v>
      </c>
    </row>
    <row r="4" spans="1:11" s="11" customFormat="1" ht="46.5" customHeight="1">
      <c r="A4" s="44">
        <v>1</v>
      </c>
      <c r="B4" s="59" t="s">
        <v>203</v>
      </c>
      <c r="C4" s="60">
        <v>500</v>
      </c>
      <c r="D4" s="12" t="s">
        <v>5</v>
      </c>
      <c r="E4" s="13"/>
      <c r="F4" s="52"/>
      <c r="G4" s="42">
        <f>ROUND(F4*(1+(I4/100)),2)</f>
        <v>0</v>
      </c>
      <c r="H4" s="43">
        <f>C4*F4</f>
        <v>0</v>
      </c>
      <c r="I4" s="196"/>
      <c r="J4" s="43">
        <f>H4+H4*I4/100</f>
        <v>0</v>
      </c>
      <c r="K4" s="51"/>
    </row>
    <row r="5" spans="1:11" s="2" customFormat="1" ht="12.75">
      <c r="A5" s="3"/>
      <c r="B5" s="3"/>
      <c r="C5" s="4"/>
      <c r="D5" s="1"/>
      <c r="E5" s="5"/>
      <c r="F5" s="364" t="s">
        <v>11</v>
      </c>
      <c r="G5" s="364"/>
      <c r="H5" s="6">
        <f>SUM(H4:H4)</f>
        <v>0</v>
      </c>
      <c r="I5" s="5"/>
      <c r="J5" s="6">
        <f>SUM(J4:J4)</f>
        <v>0</v>
      </c>
      <c r="K5" s="8"/>
    </row>
    <row r="6" spans="1:7" ht="12.75">
      <c r="A6" s="14" t="s">
        <v>10</v>
      </c>
      <c r="F6" s="15"/>
      <c r="G6" s="22"/>
    </row>
    <row r="7" spans="1:6" ht="12.75">
      <c r="A7" s="14"/>
      <c r="F7" s="15"/>
    </row>
    <row r="8" spans="1:10" ht="14.25" customHeight="1">
      <c r="A8" s="35"/>
      <c r="B8" s="36"/>
      <c r="C8" s="37"/>
      <c r="D8" s="37"/>
      <c r="E8" s="37"/>
      <c r="F8" s="38"/>
      <c r="G8" s="40"/>
      <c r="H8" s="40"/>
      <c r="I8" s="40"/>
      <c r="J8" s="39"/>
    </row>
    <row r="9" spans="1:11" s="14" customFormat="1" ht="19.5" customHeight="1">
      <c r="A9" s="19" t="s">
        <v>157</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365" t="s">
        <v>22</v>
      </c>
      <c r="B11" s="366"/>
      <c r="C11" s="366"/>
      <c r="D11" s="366"/>
      <c r="E11" s="366"/>
      <c r="F11" s="366"/>
      <c r="G11" s="366"/>
      <c r="H11" s="366"/>
      <c r="I11" s="366"/>
      <c r="J11" s="366"/>
      <c r="K11" s="8"/>
    </row>
    <row r="12" spans="1:11" s="14" customFormat="1" ht="16.5" customHeight="1">
      <c r="A12" s="33"/>
      <c r="B12" s="34"/>
      <c r="C12" s="34"/>
      <c r="D12" s="34"/>
      <c r="E12" s="34"/>
      <c r="F12" s="34"/>
      <c r="G12" s="34"/>
      <c r="H12" s="34"/>
      <c r="I12" s="34"/>
      <c r="J12" s="34"/>
      <c r="K12" s="8"/>
    </row>
    <row r="13" spans="1:11" s="14" customFormat="1" ht="12.75" customHeight="1">
      <c r="A13" s="23" t="s">
        <v>12</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t="s">
        <v>24</v>
      </c>
      <c r="I16" s="18"/>
      <c r="J16" s="18"/>
    </row>
    <row r="17" ht="12.75">
      <c r="H17" s="24" t="s">
        <v>23</v>
      </c>
    </row>
    <row r="21" ht="12.75">
      <c r="K21" s="14"/>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5:G5"/>
    <mergeCell ref="A11:J11"/>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K25"/>
  <sheetViews>
    <sheetView showGridLines="0" view="pageLayout" zoomScaleNormal="60" workbookViewId="0" topLeftCell="A7">
      <selection activeCell="H6" sqref="H6"/>
    </sheetView>
  </sheetViews>
  <sheetFormatPr defaultColWidth="11.875" defaultRowHeight="12.75" customHeight="1"/>
  <cols>
    <col min="1" max="1" width="2.875" style="130" customWidth="1"/>
    <col min="2" max="2" width="86.00390625" style="130" customWidth="1"/>
    <col min="3" max="3" width="11.00390625" style="130" customWidth="1"/>
    <col min="4" max="4" width="7.875" style="130" customWidth="1"/>
    <col min="5" max="5" width="12.75390625" style="130" customWidth="1"/>
    <col min="6" max="6" width="13.75390625" style="130" customWidth="1"/>
    <col min="7" max="7" width="18.625" style="130" customWidth="1"/>
    <col min="8" max="8" width="16.125" style="130" customWidth="1"/>
    <col min="9" max="9" width="5.75390625" style="130" customWidth="1"/>
    <col min="10" max="10" width="14.875" style="130" customWidth="1"/>
    <col min="11" max="11" width="19.375" style="130" customWidth="1"/>
    <col min="12" max="16384" width="11.875" style="130" customWidth="1"/>
  </cols>
  <sheetData>
    <row r="1" spans="1:11" ht="24" customHeight="1">
      <c r="A1" s="399" t="s">
        <v>309</v>
      </c>
      <c r="B1" s="400"/>
      <c r="C1" s="400"/>
      <c r="D1" s="400"/>
      <c r="E1" s="400"/>
      <c r="F1" s="400"/>
      <c r="G1" s="400"/>
      <c r="H1" s="400"/>
      <c r="I1" s="400"/>
      <c r="J1" s="400"/>
      <c r="K1" s="135"/>
    </row>
    <row r="2" spans="1:11" ht="35.25" customHeight="1">
      <c r="A2" s="395" t="s">
        <v>0</v>
      </c>
      <c r="B2" s="396"/>
      <c r="C2" s="134" t="s">
        <v>6</v>
      </c>
      <c r="D2" s="134" t="s">
        <v>1</v>
      </c>
      <c r="E2" s="134" t="s">
        <v>7</v>
      </c>
      <c r="F2" s="134" t="s">
        <v>2</v>
      </c>
      <c r="G2" s="134" t="s">
        <v>8</v>
      </c>
      <c r="H2" s="134" t="s">
        <v>3</v>
      </c>
      <c r="I2" s="134" t="s">
        <v>9</v>
      </c>
      <c r="J2" s="134" t="s">
        <v>4</v>
      </c>
      <c r="K2" s="134" t="s">
        <v>26</v>
      </c>
    </row>
    <row r="3" spans="1:11" ht="13.5" customHeight="1">
      <c r="A3" s="397" t="s">
        <v>13</v>
      </c>
      <c r="B3" s="398"/>
      <c r="C3" s="133" t="s">
        <v>14</v>
      </c>
      <c r="D3" s="133" t="s">
        <v>15</v>
      </c>
      <c r="E3" s="133" t="s">
        <v>16</v>
      </c>
      <c r="F3" s="133" t="s">
        <v>17</v>
      </c>
      <c r="G3" s="133" t="s">
        <v>18</v>
      </c>
      <c r="H3" s="133" t="s">
        <v>19</v>
      </c>
      <c r="I3" s="133" t="s">
        <v>20</v>
      </c>
      <c r="J3" s="133" t="s">
        <v>21</v>
      </c>
      <c r="K3" s="132">
        <v>10</v>
      </c>
    </row>
    <row r="4" spans="1:11" ht="153.75" customHeight="1">
      <c r="A4" s="131">
        <v>1</v>
      </c>
      <c r="B4" s="136" t="s">
        <v>204</v>
      </c>
      <c r="C4" s="137">
        <v>30</v>
      </c>
      <c r="D4" s="138" t="s">
        <v>5</v>
      </c>
      <c r="E4" s="42"/>
      <c r="F4" s="52"/>
      <c r="G4" s="42">
        <f>ROUND(F4*(1+(I4/100)),2)</f>
        <v>0</v>
      </c>
      <c r="H4" s="42">
        <f>C4*F4</f>
        <v>0</v>
      </c>
      <c r="I4" s="339"/>
      <c r="J4" s="42">
        <f>H4+H4*I4/100</f>
        <v>0</v>
      </c>
      <c r="K4" s="42"/>
    </row>
    <row r="5" spans="1:11" ht="189.75" customHeight="1">
      <c r="A5" s="131">
        <v>2</v>
      </c>
      <c r="B5" s="139" t="s">
        <v>205</v>
      </c>
      <c r="C5" s="137">
        <v>15</v>
      </c>
      <c r="D5" s="138" t="s">
        <v>5</v>
      </c>
      <c r="E5" s="42"/>
      <c r="F5" s="52"/>
      <c r="G5" s="42">
        <f>ROUND(F5*(1+(I5/100)),2)</f>
        <v>0</v>
      </c>
      <c r="H5" s="42">
        <f>C5*F5</f>
        <v>0</v>
      </c>
      <c r="I5" s="339"/>
      <c r="J5" s="42">
        <f>H5+H5*I5/100</f>
        <v>0</v>
      </c>
      <c r="K5" s="42"/>
    </row>
    <row r="6" spans="1:11" s="250" customFormat="1" ht="13.5" customHeight="1" thickBot="1">
      <c r="A6" s="247"/>
      <c r="B6" s="247"/>
      <c r="C6" s="248"/>
      <c r="D6" s="248"/>
      <c r="E6" s="249"/>
      <c r="F6" s="401" t="s">
        <v>11</v>
      </c>
      <c r="G6" s="402"/>
      <c r="H6" s="282">
        <f>SUM(H4:H5)</f>
        <v>0</v>
      </c>
      <c r="I6" s="249"/>
      <c r="J6" s="282">
        <f>SUM(J4:J5)</f>
        <v>0</v>
      </c>
      <c r="K6" s="241"/>
    </row>
    <row r="9" spans="1:10" s="8" customFormat="1" ht="12.75">
      <c r="A9" s="14" t="s">
        <v>10</v>
      </c>
      <c r="E9" s="7"/>
      <c r="F9" s="15"/>
      <c r="G9" s="22"/>
      <c r="H9" s="7"/>
      <c r="I9" s="7"/>
      <c r="J9" s="7"/>
    </row>
    <row r="10" spans="1:10" s="8" customFormat="1" ht="12.75">
      <c r="A10" s="14"/>
      <c r="E10" s="7"/>
      <c r="F10" s="15"/>
      <c r="G10" s="7"/>
      <c r="H10" s="7"/>
      <c r="I10" s="7"/>
      <c r="J10" s="7"/>
    </row>
    <row r="11" spans="1:10" s="8" customFormat="1" ht="14.25" customHeight="1">
      <c r="A11" s="35"/>
      <c r="B11" s="36"/>
      <c r="C11" s="37"/>
      <c r="D11" s="37"/>
      <c r="E11" s="37"/>
      <c r="F11" s="38"/>
      <c r="G11" s="40"/>
      <c r="H11" s="40"/>
      <c r="I11" s="40"/>
      <c r="J11" s="39"/>
    </row>
    <row r="12" spans="1:11" s="14" customFormat="1" ht="19.5" customHeight="1">
      <c r="A12" s="19" t="s">
        <v>157</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365" t="s">
        <v>22</v>
      </c>
      <c r="B14" s="366"/>
      <c r="C14" s="366"/>
      <c r="D14" s="366"/>
      <c r="E14" s="366"/>
      <c r="F14" s="366"/>
      <c r="G14" s="366"/>
      <c r="H14" s="366"/>
      <c r="I14" s="366"/>
      <c r="J14" s="366"/>
      <c r="K14" s="8"/>
    </row>
    <row r="15" spans="1:11" s="14" customFormat="1" ht="16.5" customHeight="1">
      <c r="A15" s="33"/>
      <c r="B15" s="34"/>
      <c r="C15" s="34"/>
      <c r="D15" s="34"/>
      <c r="E15" s="34"/>
      <c r="F15" s="34"/>
      <c r="G15" s="34"/>
      <c r="H15" s="34"/>
      <c r="I15" s="34"/>
      <c r="J15" s="34"/>
      <c r="K15" s="8"/>
    </row>
    <row r="16" spans="1:11" s="14" customFormat="1" ht="12.75" customHeight="1">
      <c r="A16" s="23" t="s">
        <v>12</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5:10" s="8" customFormat="1" ht="12.75">
      <c r="E19" s="7"/>
      <c r="F19" s="18"/>
      <c r="G19" s="18"/>
      <c r="H19" s="18" t="s">
        <v>24</v>
      </c>
      <c r="I19" s="18"/>
      <c r="J19" s="18"/>
    </row>
    <row r="20" spans="5:10" s="8" customFormat="1" ht="12.75">
      <c r="E20" s="7"/>
      <c r="F20" s="7"/>
      <c r="G20" s="7"/>
      <c r="H20" s="24" t="s">
        <v>23</v>
      </c>
      <c r="I20" s="7"/>
      <c r="J20" s="7"/>
    </row>
    <row r="21" spans="5:10" s="8" customFormat="1" ht="12.75">
      <c r="E21" s="7"/>
      <c r="F21" s="7"/>
      <c r="G21" s="7"/>
      <c r="H21" s="7"/>
      <c r="I21" s="7"/>
      <c r="J21" s="7"/>
    </row>
    <row r="22" spans="5:10" s="8" customFormat="1" ht="12.75">
      <c r="E22" s="7"/>
      <c r="F22" s="7"/>
      <c r="G22" s="7"/>
      <c r="H22" s="7"/>
      <c r="I22" s="7"/>
      <c r="J22" s="7"/>
    </row>
    <row r="23" spans="5:10" s="8" customFormat="1" ht="12.75">
      <c r="E23" s="7"/>
      <c r="F23" s="7"/>
      <c r="G23" s="7"/>
      <c r="H23" s="7"/>
      <c r="I23" s="7"/>
      <c r="J23" s="7"/>
    </row>
    <row r="24" spans="5:11" s="8" customFormat="1" ht="12.75">
      <c r="E24" s="7"/>
      <c r="F24" s="7"/>
      <c r="G24" s="7"/>
      <c r="H24" s="7"/>
      <c r="I24" s="7"/>
      <c r="J24" s="7"/>
      <c r="K24" s="14"/>
    </row>
    <row r="25" spans="5:11" s="8" customFormat="1" ht="12.75">
      <c r="E25" s="7"/>
      <c r="F25" s="7"/>
      <c r="G25" s="7"/>
      <c r="H25" s="7"/>
      <c r="I25" s="7"/>
      <c r="J25" s="7"/>
      <c r="K25" s="14"/>
    </row>
  </sheetData>
  <sheetProtection/>
  <mergeCells count="5">
    <mergeCell ref="A1:J1"/>
    <mergeCell ref="A2:B2"/>
    <mergeCell ref="A3:B3"/>
    <mergeCell ref="F6:G6"/>
    <mergeCell ref="A14:J14"/>
  </mergeCells>
  <printOptions/>
  <pageMargins left="0.2800000011920929" right="0.25999999046325684" top="1" bottom="0.5099999904632568" header="0.33000001311302185" footer="0.22999998927116394"/>
  <pageSetup fitToHeight="1" fitToWidth="1" horizontalDpi="600" verticalDpi="600" orientation="landscape" scale="65" r:id="rId1"/>
  <headerFooter alignWithMargins="0">
    <oddHeader>&amp;L&amp;K000000Nr sprawy ZP/32/2020&amp;C&amp;K000000Zestawienie asortymentowo-ilościowo-cenowe
&amp;R&amp;K000000Załącznik nr 2 SIWZ</oddHeader>
    <oddFooter>&amp;C&amp;K000000Strona &amp;P z &amp;N&amp;R&amp;K000000Pakiet Nr 34</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K5"/>
  <sheetViews>
    <sheetView view="pageLayout" workbookViewId="0" topLeftCell="A1">
      <selection activeCell="O6" sqref="O6"/>
    </sheetView>
  </sheetViews>
  <sheetFormatPr defaultColWidth="11.375" defaultRowHeight="12.75"/>
  <cols>
    <col min="1" max="1" width="11.375" style="0" customWidth="1"/>
    <col min="2" max="2" width="30.00390625" style="0" customWidth="1"/>
  </cols>
  <sheetData>
    <row r="1" spans="1:11" ht="15">
      <c r="A1" s="360" t="s">
        <v>310</v>
      </c>
      <c r="B1" s="360"/>
      <c r="C1" s="360"/>
      <c r="D1" s="360"/>
      <c r="E1" s="360"/>
      <c r="F1" s="360"/>
      <c r="G1" s="360"/>
      <c r="H1" s="360"/>
      <c r="I1" s="360"/>
      <c r="J1" s="360"/>
      <c r="K1" s="84"/>
    </row>
    <row r="2" spans="1:11" ht="72">
      <c r="A2" s="367" t="s">
        <v>0</v>
      </c>
      <c r="B2" s="367"/>
      <c r="C2" s="127" t="s">
        <v>6</v>
      </c>
      <c r="D2" s="127" t="s">
        <v>1</v>
      </c>
      <c r="E2" s="128" t="s">
        <v>7</v>
      </c>
      <c r="F2" s="127" t="s">
        <v>2</v>
      </c>
      <c r="G2" s="127" t="s">
        <v>8</v>
      </c>
      <c r="H2" s="127" t="s">
        <v>3</v>
      </c>
      <c r="I2" s="127" t="s">
        <v>9</v>
      </c>
      <c r="J2" s="127" t="s">
        <v>4</v>
      </c>
      <c r="K2" s="151" t="s">
        <v>26</v>
      </c>
    </row>
    <row r="3" spans="1:11" ht="12.75">
      <c r="A3" s="406" t="s">
        <v>13</v>
      </c>
      <c r="B3" s="369"/>
      <c r="C3" s="285" t="s">
        <v>14</v>
      </c>
      <c r="D3" s="286" t="s">
        <v>15</v>
      </c>
      <c r="E3" s="287" t="s">
        <v>16</v>
      </c>
      <c r="F3" s="287" t="s">
        <v>17</v>
      </c>
      <c r="G3" s="288" t="s">
        <v>18</v>
      </c>
      <c r="H3" s="155" t="s">
        <v>19</v>
      </c>
      <c r="I3" s="155">
        <v>8</v>
      </c>
      <c r="J3" s="157" t="s">
        <v>21</v>
      </c>
      <c r="K3" s="289">
        <v>11</v>
      </c>
    </row>
    <row r="4" spans="1:11" ht="211.5" customHeight="1">
      <c r="A4" s="45">
        <v>1</v>
      </c>
      <c r="B4" s="292" t="s">
        <v>206</v>
      </c>
      <c r="C4" s="45">
        <v>100</v>
      </c>
      <c r="D4" s="110" t="s">
        <v>5</v>
      </c>
      <c r="E4" s="109"/>
      <c r="F4" s="52"/>
      <c r="G4" s="290">
        <f>ROUND(F4*(1+(I4/100)),2)</f>
        <v>0</v>
      </c>
      <c r="H4" s="42">
        <f>C4*F4</f>
        <v>0</v>
      </c>
      <c r="I4" s="262"/>
      <c r="J4" s="42">
        <f>H4+H4*I4/100</f>
        <v>0</v>
      </c>
      <c r="K4" s="106"/>
    </row>
    <row r="5" spans="2:11" ht="13.5" thickBot="1">
      <c r="B5" s="291"/>
      <c r="E5" s="407" t="s">
        <v>207</v>
      </c>
      <c r="F5" s="407"/>
      <c r="G5" s="407"/>
      <c r="H5" s="282">
        <f>SUM(H3:H4)</f>
        <v>0</v>
      </c>
      <c r="I5" s="332"/>
      <c r="J5" s="282">
        <f>SUM(J3:J4)</f>
        <v>0</v>
      </c>
      <c r="K5" s="332"/>
    </row>
  </sheetData>
  <sheetProtection/>
  <mergeCells count="4">
    <mergeCell ref="A1:J1"/>
    <mergeCell ref="A2:B2"/>
    <mergeCell ref="A3:B3"/>
    <mergeCell ref="E5:G5"/>
  </mergeCells>
  <printOptions/>
  <pageMargins left="0.75" right="0.75" top="1" bottom="1" header="0.5" footer="0.5"/>
  <pageSetup fitToHeight="1" fitToWidth="1" horizontalDpi="600" verticalDpi="600" orientation="landscape" scale="85" r:id="rId1"/>
  <headerFooter alignWithMargins="0">
    <oddHeader>&amp;LZP/32/2020&amp;CZestawienie Asortymentowo - Ilosciowo - Cenowe&amp;RZałącznik nr 2 do SIWZ</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K29"/>
  <sheetViews>
    <sheetView showGridLines="0" view="pageLayout" zoomScaleNormal="60" workbookViewId="0" topLeftCell="B7">
      <selection activeCell="B4" sqref="B4"/>
    </sheetView>
  </sheetViews>
  <sheetFormatPr defaultColWidth="11.875" defaultRowHeight="12.75" customHeight="1"/>
  <cols>
    <col min="1" max="1" width="2.875" style="130" customWidth="1"/>
    <col min="2" max="2" width="86.00390625" style="130" customWidth="1"/>
    <col min="3" max="3" width="11.00390625" style="130" customWidth="1"/>
    <col min="4" max="4" width="7.875" style="130" customWidth="1"/>
    <col min="5" max="5" width="12.75390625" style="130" customWidth="1"/>
    <col min="6" max="6" width="13.75390625" style="130" customWidth="1"/>
    <col min="7" max="7" width="11.875" style="130" customWidth="1"/>
    <col min="8" max="8" width="16.125" style="130" customWidth="1"/>
    <col min="9" max="9" width="5.75390625" style="130" customWidth="1"/>
    <col min="10" max="10" width="14.875" style="130" customWidth="1"/>
    <col min="11" max="11" width="19.375" style="130" customWidth="1"/>
    <col min="12" max="16384" width="11.875" style="130" customWidth="1"/>
  </cols>
  <sheetData>
    <row r="1" spans="1:11" ht="24" customHeight="1">
      <c r="A1" s="399" t="s">
        <v>311</v>
      </c>
      <c r="B1" s="400"/>
      <c r="C1" s="400"/>
      <c r="D1" s="400"/>
      <c r="E1" s="400"/>
      <c r="F1" s="400"/>
      <c r="G1" s="400"/>
      <c r="H1" s="400"/>
      <c r="I1" s="400"/>
      <c r="J1" s="400"/>
      <c r="K1" s="135"/>
    </row>
    <row r="2" spans="1:11" ht="35.25" customHeight="1">
      <c r="A2" s="395" t="s">
        <v>0</v>
      </c>
      <c r="B2" s="396"/>
      <c r="C2" s="134" t="s">
        <v>6</v>
      </c>
      <c r="D2" s="134" t="s">
        <v>1</v>
      </c>
      <c r="E2" s="134" t="s">
        <v>7</v>
      </c>
      <c r="F2" s="134" t="s">
        <v>2</v>
      </c>
      <c r="G2" s="134" t="s">
        <v>8</v>
      </c>
      <c r="H2" s="134" t="s">
        <v>3</v>
      </c>
      <c r="I2" s="134" t="s">
        <v>9</v>
      </c>
      <c r="J2" s="134" t="s">
        <v>4</v>
      </c>
      <c r="K2" s="134" t="s">
        <v>26</v>
      </c>
    </row>
    <row r="3" spans="1:11" ht="13.5" customHeight="1">
      <c r="A3" s="397" t="s">
        <v>13</v>
      </c>
      <c r="B3" s="398"/>
      <c r="C3" s="133" t="s">
        <v>14</v>
      </c>
      <c r="D3" s="133" t="s">
        <v>15</v>
      </c>
      <c r="E3" s="133" t="s">
        <v>16</v>
      </c>
      <c r="F3" s="133" t="s">
        <v>17</v>
      </c>
      <c r="G3" s="133" t="s">
        <v>18</v>
      </c>
      <c r="H3" s="133" t="s">
        <v>19</v>
      </c>
      <c r="I3" s="133" t="s">
        <v>20</v>
      </c>
      <c r="J3" s="133" t="s">
        <v>21</v>
      </c>
      <c r="K3" s="132">
        <v>10</v>
      </c>
    </row>
    <row r="4" spans="1:11" ht="399.75" customHeight="1">
      <c r="A4" s="131">
        <v>1</v>
      </c>
      <c r="B4" s="136" t="s">
        <v>208</v>
      </c>
      <c r="C4" s="137">
        <v>2000</v>
      </c>
      <c r="D4" s="138" t="s">
        <v>5</v>
      </c>
      <c r="E4" s="42"/>
      <c r="F4" s="52"/>
      <c r="G4" s="42">
        <f aca="true" t="shared" si="0" ref="G4:G9">ROUND(F4*(1+(I4/100)),2)</f>
        <v>0</v>
      </c>
      <c r="H4" s="42">
        <f aca="true" t="shared" si="1" ref="H4:H9">C4*F4</f>
        <v>0</v>
      </c>
      <c r="I4" s="339"/>
      <c r="J4" s="42">
        <f aca="true" t="shared" si="2" ref="J4:J9">H4+H4*I4/100</f>
        <v>0</v>
      </c>
      <c r="K4" s="42"/>
    </row>
    <row r="5" spans="1:11" ht="387" customHeight="1">
      <c r="A5" s="131">
        <v>2</v>
      </c>
      <c r="B5" s="136" t="s">
        <v>209</v>
      </c>
      <c r="C5" s="137">
        <v>1000</v>
      </c>
      <c r="D5" s="138" t="s">
        <v>5</v>
      </c>
      <c r="E5" s="42"/>
      <c r="F5" s="52"/>
      <c r="G5" s="42">
        <f t="shared" si="0"/>
        <v>0</v>
      </c>
      <c r="H5" s="42">
        <f t="shared" si="1"/>
        <v>0</v>
      </c>
      <c r="I5" s="339"/>
      <c r="J5" s="42">
        <f t="shared" si="2"/>
        <v>0</v>
      </c>
      <c r="K5" s="42"/>
    </row>
    <row r="6" spans="1:11" ht="324" customHeight="1">
      <c r="A6" s="242">
        <v>3</v>
      </c>
      <c r="B6" s="243" t="s">
        <v>210</v>
      </c>
      <c r="C6" s="244">
        <v>100</v>
      </c>
      <c r="D6" s="245" t="s">
        <v>5</v>
      </c>
      <c r="E6" s="240"/>
      <c r="F6" s="246"/>
      <c r="G6" s="42">
        <f t="shared" si="0"/>
        <v>0</v>
      </c>
      <c r="H6" s="240">
        <f t="shared" si="1"/>
        <v>0</v>
      </c>
      <c r="I6" s="339"/>
      <c r="J6" s="42">
        <f t="shared" si="2"/>
        <v>0</v>
      </c>
      <c r="K6" s="240"/>
    </row>
    <row r="7" spans="1:11" ht="301.5" customHeight="1">
      <c r="A7" s="251">
        <v>4</v>
      </c>
      <c r="B7" s="252" t="s">
        <v>211</v>
      </c>
      <c r="C7" s="253">
        <v>2000</v>
      </c>
      <c r="D7" s="254" t="s">
        <v>5</v>
      </c>
      <c r="E7" s="42"/>
      <c r="F7" s="52"/>
      <c r="G7" s="42">
        <f t="shared" si="0"/>
        <v>0</v>
      </c>
      <c r="H7" s="42">
        <f t="shared" si="1"/>
        <v>0</v>
      </c>
      <c r="I7" s="339"/>
      <c r="J7" s="42">
        <f t="shared" si="2"/>
        <v>0</v>
      </c>
      <c r="K7" s="42"/>
    </row>
    <row r="8" spans="1:11" ht="301.5" customHeight="1">
      <c r="A8" s="251">
        <v>5</v>
      </c>
      <c r="B8" s="252" t="s">
        <v>212</v>
      </c>
      <c r="C8" s="253">
        <v>50</v>
      </c>
      <c r="D8" s="254" t="s">
        <v>5</v>
      </c>
      <c r="E8" s="42"/>
      <c r="F8" s="52"/>
      <c r="G8" s="42">
        <f t="shared" si="0"/>
        <v>0</v>
      </c>
      <c r="H8" s="42">
        <f t="shared" si="1"/>
        <v>0</v>
      </c>
      <c r="I8" s="339"/>
      <c r="J8" s="42">
        <f t="shared" si="2"/>
        <v>0</v>
      </c>
      <c r="K8" s="42"/>
    </row>
    <row r="9" spans="1:11" ht="409.5" customHeight="1">
      <c r="A9" s="251">
        <v>6</v>
      </c>
      <c r="B9" s="252" t="s">
        <v>213</v>
      </c>
      <c r="C9" s="253">
        <v>300</v>
      </c>
      <c r="D9" s="254" t="s">
        <v>5</v>
      </c>
      <c r="E9" s="42"/>
      <c r="F9" s="52"/>
      <c r="G9" s="42">
        <f t="shared" si="0"/>
        <v>0</v>
      </c>
      <c r="H9" s="42">
        <f t="shared" si="1"/>
        <v>0</v>
      </c>
      <c r="I9" s="339"/>
      <c r="J9" s="42">
        <f t="shared" si="2"/>
        <v>0</v>
      </c>
      <c r="K9" s="42"/>
    </row>
    <row r="10" spans="1:11" s="250" customFormat="1" ht="13.5" customHeight="1" thickBot="1">
      <c r="A10" s="247"/>
      <c r="B10" s="247"/>
      <c r="C10" s="248"/>
      <c r="D10" s="248"/>
      <c r="E10" s="249"/>
      <c r="F10" s="401" t="s">
        <v>11</v>
      </c>
      <c r="G10" s="402"/>
      <c r="H10" s="282">
        <f>SUM(H4:H9)</f>
        <v>0</v>
      </c>
      <c r="I10" s="249"/>
      <c r="J10" s="282">
        <f>SUM(J4:J9)</f>
        <v>0</v>
      </c>
      <c r="K10" s="241"/>
    </row>
    <row r="13" spans="1:10" s="8" customFormat="1" ht="12.75">
      <c r="A13" s="14" t="s">
        <v>10</v>
      </c>
      <c r="E13" s="7"/>
      <c r="F13" s="15"/>
      <c r="G13" s="22"/>
      <c r="H13" s="7"/>
      <c r="I13" s="7"/>
      <c r="J13" s="7"/>
    </row>
    <row r="14" spans="1:10" s="8" customFormat="1" ht="12.75">
      <c r="A14" s="14"/>
      <c r="E14" s="7"/>
      <c r="F14" s="15"/>
      <c r="G14" s="7"/>
      <c r="H14" s="7"/>
      <c r="I14" s="7"/>
      <c r="J14" s="7"/>
    </row>
    <row r="15" spans="1:10" s="8" customFormat="1" ht="14.25" customHeight="1">
      <c r="A15" s="35"/>
      <c r="B15" s="36"/>
      <c r="C15" s="37"/>
      <c r="D15" s="37"/>
      <c r="E15" s="37"/>
      <c r="F15" s="38"/>
      <c r="G15" s="40"/>
      <c r="H15" s="40"/>
      <c r="I15" s="40"/>
      <c r="J15" s="39"/>
    </row>
    <row r="16" spans="1:11" s="14" customFormat="1" ht="19.5" customHeight="1">
      <c r="A16" s="19" t="s">
        <v>157</v>
      </c>
      <c r="B16" s="20"/>
      <c r="C16" s="20"/>
      <c r="D16" s="20"/>
      <c r="E16" s="20"/>
      <c r="F16" s="16"/>
      <c r="I16" s="17"/>
      <c r="J16" s="17"/>
      <c r="K16" s="8"/>
    </row>
    <row r="17" spans="5:11" s="14" customFormat="1" ht="12.75" customHeight="1">
      <c r="E17" s="18"/>
      <c r="F17" s="20"/>
      <c r="G17" s="21"/>
      <c r="H17" s="17"/>
      <c r="I17" s="17"/>
      <c r="J17" s="17"/>
      <c r="K17" s="8"/>
    </row>
    <row r="18" spans="1:11" s="14" customFormat="1" ht="40.5" customHeight="1">
      <c r="A18" s="365" t="s">
        <v>22</v>
      </c>
      <c r="B18" s="366"/>
      <c r="C18" s="366"/>
      <c r="D18" s="366"/>
      <c r="E18" s="366"/>
      <c r="F18" s="366"/>
      <c r="G18" s="366"/>
      <c r="H18" s="366"/>
      <c r="I18" s="366"/>
      <c r="J18" s="366"/>
      <c r="K18" s="8"/>
    </row>
    <row r="19" spans="1:11" s="14" customFormat="1" ht="16.5" customHeight="1">
      <c r="A19" s="33"/>
      <c r="B19" s="34"/>
      <c r="C19" s="34"/>
      <c r="D19" s="34"/>
      <c r="E19" s="34"/>
      <c r="F19" s="34"/>
      <c r="G19" s="34"/>
      <c r="H19" s="34"/>
      <c r="I19" s="34"/>
      <c r="J19" s="34"/>
      <c r="K19" s="8"/>
    </row>
    <row r="20" spans="1:11" s="14" customFormat="1" ht="12.75" customHeight="1">
      <c r="A20" s="23" t="s">
        <v>12</v>
      </c>
      <c r="E20" s="18"/>
      <c r="F20" s="18"/>
      <c r="G20" s="18"/>
      <c r="H20" s="18"/>
      <c r="I20" s="18"/>
      <c r="J20" s="18"/>
      <c r="K20" s="8"/>
    </row>
    <row r="21" spans="1:11" s="14" customFormat="1" ht="12.75" customHeight="1">
      <c r="A21" s="23"/>
      <c r="E21" s="18"/>
      <c r="F21" s="18"/>
      <c r="G21" s="18"/>
      <c r="H21" s="18"/>
      <c r="I21" s="18"/>
      <c r="J21" s="18"/>
      <c r="K21" s="8"/>
    </row>
    <row r="22" spans="5:11" s="14" customFormat="1" ht="12.75" customHeight="1">
      <c r="E22" s="18"/>
      <c r="F22" s="18"/>
      <c r="G22" s="18"/>
      <c r="H22" s="18"/>
      <c r="I22" s="18"/>
      <c r="J22" s="18"/>
      <c r="K22" s="8"/>
    </row>
    <row r="23" spans="5:10" s="8" customFormat="1" ht="12.75">
      <c r="E23" s="7"/>
      <c r="F23" s="18"/>
      <c r="G23" s="18"/>
      <c r="H23" s="18" t="s">
        <v>24</v>
      </c>
      <c r="I23" s="18"/>
      <c r="J23" s="18"/>
    </row>
    <row r="24" spans="5:10" s="8" customFormat="1" ht="12.75">
      <c r="E24" s="7"/>
      <c r="F24" s="7"/>
      <c r="G24" s="7"/>
      <c r="H24" s="24" t="s">
        <v>23</v>
      </c>
      <c r="I24" s="7"/>
      <c r="J24" s="7"/>
    </row>
    <row r="25" spans="5:10" s="8" customFormat="1" ht="12.75">
      <c r="E25" s="7"/>
      <c r="F25" s="7"/>
      <c r="G25" s="7"/>
      <c r="H25" s="7"/>
      <c r="I25" s="7"/>
      <c r="J25" s="7"/>
    </row>
    <row r="26" spans="5:10" s="8" customFormat="1" ht="12.75">
      <c r="E26" s="7"/>
      <c r="F26" s="7"/>
      <c r="G26" s="7"/>
      <c r="H26" s="7"/>
      <c r="I26" s="7"/>
      <c r="J26" s="7"/>
    </row>
    <row r="27" spans="5:10" s="8" customFormat="1" ht="12.75">
      <c r="E27" s="7"/>
      <c r="F27" s="7"/>
      <c r="G27" s="7"/>
      <c r="H27" s="7"/>
      <c r="I27" s="7"/>
      <c r="J27" s="7"/>
    </row>
    <row r="28" spans="5:11" s="8" customFormat="1" ht="12.75">
      <c r="E28" s="7"/>
      <c r="F28" s="7"/>
      <c r="G28" s="7"/>
      <c r="H28" s="7"/>
      <c r="I28" s="7"/>
      <c r="J28" s="7"/>
      <c r="K28" s="14"/>
    </row>
    <row r="29" spans="5:11" s="8" customFormat="1" ht="12.75">
      <c r="E29" s="7"/>
      <c r="F29" s="7"/>
      <c r="G29" s="7"/>
      <c r="H29" s="7"/>
      <c r="I29" s="7"/>
      <c r="J29" s="7"/>
      <c r="K29" s="14"/>
    </row>
  </sheetData>
  <sheetProtection/>
  <mergeCells count="5">
    <mergeCell ref="A1:J1"/>
    <mergeCell ref="A2:B2"/>
    <mergeCell ref="A3:B3"/>
    <mergeCell ref="F10:G10"/>
    <mergeCell ref="A18:J18"/>
  </mergeCells>
  <printOptions/>
  <pageMargins left="0.2800000011920929" right="0.25999999046325684" top="1" bottom="0.5099999904632568" header="0.33000001311302185" footer="0.22999998927116394"/>
  <pageSetup fitToHeight="0" fitToWidth="1" horizontalDpi="600" verticalDpi="600" orientation="landscape" scale="67" r:id="rId1"/>
  <headerFooter alignWithMargins="0">
    <oddHeader>&amp;L&amp;K000000Nr sprawy ZP/32/2020&amp;C&amp;K000000Zestawienie asortymentowo-ilościowo-cenowe
&amp;R&amp;K000000Załącznik nr 2 SIWZ</oddHeader>
    <oddFooter>&amp;C&amp;K000000Strona &amp;P z &amp;N&amp;R&amp;K000000Pakiet Nr 36</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K24"/>
  <sheetViews>
    <sheetView showGridLines="0" view="pageLayout" zoomScaleNormal="60" workbookViewId="0" topLeftCell="A1">
      <selection activeCell="J37" sqref="J37"/>
    </sheetView>
  </sheetViews>
  <sheetFormatPr defaultColWidth="11.875" defaultRowHeight="12.75" customHeight="1"/>
  <cols>
    <col min="1" max="1" width="2.875" style="130" customWidth="1"/>
    <col min="2" max="2" width="86.00390625" style="130" customWidth="1"/>
    <col min="3" max="3" width="11.00390625" style="130" customWidth="1"/>
    <col min="4" max="4" width="7.875" style="130" customWidth="1"/>
    <col min="5" max="5" width="12.75390625" style="130" customWidth="1"/>
    <col min="6" max="6" width="13.75390625" style="130" customWidth="1"/>
    <col min="7" max="7" width="11.875" style="130" customWidth="1"/>
    <col min="8" max="8" width="16.125" style="130" customWidth="1"/>
    <col min="9" max="9" width="5.75390625" style="130" customWidth="1"/>
    <col min="10" max="10" width="14.875" style="130" customWidth="1"/>
    <col min="11" max="11" width="19.375" style="130" customWidth="1"/>
    <col min="12" max="16384" width="11.875" style="130" customWidth="1"/>
  </cols>
  <sheetData>
    <row r="1" spans="1:11" ht="24" customHeight="1">
      <c r="A1" s="399" t="s">
        <v>313</v>
      </c>
      <c r="B1" s="400"/>
      <c r="C1" s="400"/>
      <c r="D1" s="400"/>
      <c r="E1" s="400"/>
      <c r="F1" s="400"/>
      <c r="G1" s="400"/>
      <c r="H1" s="400"/>
      <c r="I1" s="400"/>
      <c r="J1" s="400"/>
      <c r="K1" s="135"/>
    </row>
    <row r="2" spans="1:11" ht="35.25" customHeight="1">
      <c r="A2" s="395" t="s">
        <v>0</v>
      </c>
      <c r="B2" s="396"/>
      <c r="C2" s="134" t="s">
        <v>6</v>
      </c>
      <c r="D2" s="134" t="s">
        <v>1</v>
      </c>
      <c r="E2" s="134" t="s">
        <v>7</v>
      </c>
      <c r="F2" s="134" t="s">
        <v>2</v>
      </c>
      <c r="G2" s="134" t="s">
        <v>8</v>
      </c>
      <c r="H2" s="134" t="s">
        <v>3</v>
      </c>
      <c r="I2" s="134" t="s">
        <v>9</v>
      </c>
      <c r="J2" s="134" t="s">
        <v>4</v>
      </c>
      <c r="K2" s="134" t="s">
        <v>26</v>
      </c>
    </row>
    <row r="3" spans="1:11" ht="13.5" customHeight="1">
      <c r="A3" s="397" t="s">
        <v>13</v>
      </c>
      <c r="B3" s="398"/>
      <c r="C3" s="133" t="s">
        <v>14</v>
      </c>
      <c r="D3" s="133" t="s">
        <v>15</v>
      </c>
      <c r="E3" s="133" t="s">
        <v>16</v>
      </c>
      <c r="F3" s="133" t="s">
        <v>17</v>
      </c>
      <c r="G3" s="133" t="s">
        <v>18</v>
      </c>
      <c r="H3" s="133" t="s">
        <v>19</v>
      </c>
      <c r="I3" s="133" t="s">
        <v>20</v>
      </c>
      <c r="J3" s="133" t="s">
        <v>21</v>
      </c>
      <c r="K3" s="132">
        <v>10</v>
      </c>
    </row>
    <row r="4" spans="1:11" ht="153.75" customHeight="1">
      <c r="A4" s="131">
        <v>1</v>
      </c>
      <c r="B4" s="136" t="s">
        <v>214</v>
      </c>
      <c r="C4" s="137">
        <v>100</v>
      </c>
      <c r="D4" s="138" t="s">
        <v>5</v>
      </c>
      <c r="E4" s="42"/>
      <c r="F4" s="52"/>
      <c r="G4" s="42">
        <f>ROUND(F4*(1+(I4/100)),2)</f>
        <v>0</v>
      </c>
      <c r="H4" s="42">
        <f>C4*F4</f>
        <v>0</v>
      </c>
      <c r="I4" s="339"/>
      <c r="J4" s="42">
        <f>H4+H4*I4/100</f>
        <v>0</v>
      </c>
      <c r="K4" s="42"/>
    </row>
    <row r="5" spans="1:11" s="250" customFormat="1" ht="13.5" customHeight="1" thickBot="1">
      <c r="A5" s="247"/>
      <c r="B5" s="247"/>
      <c r="C5" s="248"/>
      <c r="D5" s="248"/>
      <c r="E5" s="249"/>
      <c r="F5" s="401" t="s">
        <v>11</v>
      </c>
      <c r="G5" s="402"/>
      <c r="H5" s="282">
        <f>SUM(H4:H4)</f>
        <v>0</v>
      </c>
      <c r="I5" s="249"/>
      <c r="J5" s="282">
        <f>SUM(J4:J4)</f>
        <v>0</v>
      </c>
      <c r="K5" s="241"/>
    </row>
    <row r="8" spans="1:10" s="8" customFormat="1" ht="12.75">
      <c r="A8" s="14" t="s">
        <v>10</v>
      </c>
      <c r="E8" s="7"/>
      <c r="F8" s="15"/>
      <c r="G8" s="22"/>
      <c r="H8" s="7"/>
      <c r="I8" s="7"/>
      <c r="J8" s="7"/>
    </row>
    <row r="9" spans="1:10" s="8" customFormat="1" ht="12.75">
      <c r="A9" s="14"/>
      <c r="E9" s="7"/>
      <c r="F9" s="15"/>
      <c r="G9" s="7"/>
      <c r="H9" s="7"/>
      <c r="I9" s="7"/>
      <c r="J9" s="7"/>
    </row>
    <row r="10" spans="1:10" s="8" customFormat="1" ht="14.25" customHeight="1">
      <c r="A10" s="35"/>
      <c r="B10" s="36"/>
      <c r="C10" s="37"/>
      <c r="D10" s="37"/>
      <c r="E10" s="37"/>
      <c r="F10" s="38"/>
      <c r="G10" s="40"/>
      <c r="H10" s="40"/>
      <c r="I10" s="40"/>
      <c r="J10" s="39"/>
    </row>
    <row r="11" spans="1:11" s="14" customFormat="1" ht="19.5" customHeight="1">
      <c r="A11" s="19" t="s">
        <v>157</v>
      </c>
      <c r="B11" s="20"/>
      <c r="C11" s="20"/>
      <c r="D11" s="20"/>
      <c r="E11" s="20"/>
      <c r="F11" s="16"/>
      <c r="I11" s="17"/>
      <c r="J11" s="17"/>
      <c r="K11" s="8"/>
    </row>
    <row r="12" spans="5:11" s="14" customFormat="1" ht="12.75" customHeight="1">
      <c r="E12" s="18"/>
      <c r="F12" s="20"/>
      <c r="G12" s="21"/>
      <c r="H12" s="17"/>
      <c r="I12" s="17"/>
      <c r="J12" s="17"/>
      <c r="K12" s="8"/>
    </row>
    <row r="13" spans="1:11" s="14" customFormat="1" ht="40.5" customHeight="1">
      <c r="A13" s="365" t="s">
        <v>22</v>
      </c>
      <c r="B13" s="366"/>
      <c r="C13" s="366"/>
      <c r="D13" s="366"/>
      <c r="E13" s="366"/>
      <c r="F13" s="366"/>
      <c r="G13" s="366"/>
      <c r="H13" s="366"/>
      <c r="I13" s="366"/>
      <c r="J13" s="366"/>
      <c r="K13" s="8"/>
    </row>
    <row r="14" spans="1:11" s="14" customFormat="1" ht="16.5" customHeight="1">
      <c r="A14" s="33"/>
      <c r="B14" s="34"/>
      <c r="C14" s="34"/>
      <c r="D14" s="34"/>
      <c r="E14" s="34"/>
      <c r="F14" s="34"/>
      <c r="G14" s="34"/>
      <c r="H14" s="34"/>
      <c r="I14" s="34"/>
      <c r="J14" s="34"/>
      <c r="K14" s="8"/>
    </row>
    <row r="15" spans="1:11" s="14" customFormat="1" ht="12.75" customHeight="1">
      <c r="A15" s="23" t="s">
        <v>12</v>
      </c>
      <c r="E15" s="18"/>
      <c r="F15" s="18"/>
      <c r="G15" s="18"/>
      <c r="H15" s="18"/>
      <c r="I15" s="18"/>
      <c r="J15" s="18"/>
      <c r="K15" s="8"/>
    </row>
    <row r="16" spans="1:11" s="14" customFormat="1" ht="12.75" customHeight="1">
      <c r="A16" s="23"/>
      <c r="E16" s="18"/>
      <c r="F16" s="18"/>
      <c r="G16" s="18"/>
      <c r="H16" s="18"/>
      <c r="I16" s="18"/>
      <c r="J16" s="18"/>
      <c r="K16" s="8"/>
    </row>
    <row r="17" spans="5:11" s="14" customFormat="1" ht="12.75" customHeight="1">
      <c r="E17" s="18"/>
      <c r="F17" s="18"/>
      <c r="G17" s="18"/>
      <c r="H17" s="18"/>
      <c r="I17" s="18"/>
      <c r="J17" s="18"/>
      <c r="K17" s="8"/>
    </row>
    <row r="18" spans="5:10" s="8" customFormat="1" ht="12.75">
      <c r="E18" s="7"/>
      <c r="F18" s="18"/>
      <c r="G18" s="18"/>
      <c r="H18" s="18" t="s">
        <v>24</v>
      </c>
      <c r="I18" s="18"/>
      <c r="J18" s="18"/>
    </row>
    <row r="19" spans="5:10" s="8" customFormat="1" ht="12.75">
      <c r="E19" s="7"/>
      <c r="F19" s="7"/>
      <c r="G19" s="7"/>
      <c r="H19" s="24" t="s">
        <v>23</v>
      </c>
      <c r="I19" s="7"/>
      <c r="J19" s="7"/>
    </row>
    <row r="20" spans="5:10" s="8" customFormat="1" ht="12.75">
      <c r="E20" s="7"/>
      <c r="F20" s="7"/>
      <c r="G20" s="7"/>
      <c r="H20" s="7"/>
      <c r="I20" s="7"/>
      <c r="J20" s="7"/>
    </row>
    <row r="21" spans="5:10" s="8" customFormat="1" ht="12.75">
      <c r="E21" s="7"/>
      <c r="F21" s="7"/>
      <c r="G21" s="7"/>
      <c r="H21" s="7"/>
      <c r="I21" s="7"/>
      <c r="J21" s="7"/>
    </row>
    <row r="22" spans="5:10" s="8" customFormat="1" ht="12.75">
      <c r="E22" s="7"/>
      <c r="F22" s="7"/>
      <c r="G22" s="7"/>
      <c r="H22" s="7"/>
      <c r="I22" s="7"/>
      <c r="J22" s="7"/>
    </row>
    <row r="23" spans="5:11" s="8" customFormat="1" ht="12.75">
      <c r="E23" s="7"/>
      <c r="F23" s="7"/>
      <c r="G23" s="7"/>
      <c r="H23" s="7"/>
      <c r="I23" s="7"/>
      <c r="J23" s="7"/>
      <c r="K23" s="14"/>
    </row>
    <row r="24" spans="5:11" s="8" customFormat="1" ht="12.75">
      <c r="E24" s="7"/>
      <c r="F24" s="7"/>
      <c r="G24" s="7"/>
      <c r="H24" s="7"/>
      <c r="I24" s="7"/>
      <c r="J24" s="7"/>
      <c r="K24" s="14"/>
    </row>
  </sheetData>
  <sheetProtection/>
  <mergeCells count="5">
    <mergeCell ref="A1:J1"/>
    <mergeCell ref="A2:B2"/>
    <mergeCell ref="A3:B3"/>
    <mergeCell ref="F5:G5"/>
    <mergeCell ref="A13:J13"/>
  </mergeCells>
  <printOptions/>
  <pageMargins left="0.2800000011920929" right="0.25999999046325684" top="1" bottom="0.5099999904632568" header="0.33000001311302185" footer="0.22999998927116394"/>
  <pageSetup fitToHeight="1" fitToWidth="1" horizontalDpi="600" verticalDpi="600" orientation="landscape" scale="67" r:id="rId1"/>
  <headerFooter alignWithMargins="0">
    <oddHeader>&amp;L&amp;K000000Nr sprawy ZP/32/2020&amp;C&amp;K000000Zestawienie asortymentowo-ilościowo-cenowe
&amp;R&amp;K000000Załącznik nr 2 SIWZ</oddHeader>
    <oddFooter>&amp;C&amp;K000000Strona &amp;P z &amp;N&amp;R&amp;K000000Pakiet Nr 37</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K27"/>
  <sheetViews>
    <sheetView showGridLines="0" view="pageLayout" zoomScaleNormal="60" workbookViewId="0" topLeftCell="B7">
      <selection activeCell="F4" sqref="F4:F7 I4:I7"/>
    </sheetView>
  </sheetViews>
  <sheetFormatPr defaultColWidth="11.875" defaultRowHeight="12.75" customHeight="1"/>
  <cols>
    <col min="1" max="1" width="2.875" style="130" customWidth="1"/>
    <col min="2" max="2" width="86.00390625" style="130" customWidth="1"/>
    <col min="3" max="3" width="11.00390625" style="130" customWidth="1"/>
    <col min="4" max="4" width="7.875" style="130" customWidth="1"/>
    <col min="5" max="5" width="12.75390625" style="130" customWidth="1"/>
    <col min="6" max="6" width="13.75390625" style="130" customWidth="1"/>
    <col min="7" max="7" width="11.875" style="130" customWidth="1"/>
    <col min="8" max="8" width="16.125" style="130" customWidth="1"/>
    <col min="9" max="9" width="5.75390625" style="130" customWidth="1"/>
    <col min="10" max="10" width="14.875" style="130" customWidth="1"/>
    <col min="11" max="11" width="19.375" style="130" customWidth="1"/>
    <col min="12" max="16384" width="11.875" style="130" customWidth="1"/>
  </cols>
  <sheetData>
    <row r="1" spans="1:11" ht="24" customHeight="1">
      <c r="A1" s="399" t="s">
        <v>331</v>
      </c>
      <c r="B1" s="400"/>
      <c r="C1" s="400"/>
      <c r="D1" s="400"/>
      <c r="E1" s="400"/>
      <c r="F1" s="400"/>
      <c r="G1" s="400"/>
      <c r="H1" s="400"/>
      <c r="I1" s="400"/>
      <c r="J1" s="400"/>
      <c r="K1" s="135"/>
    </row>
    <row r="2" spans="1:11" ht="35.25" customHeight="1">
      <c r="A2" s="395" t="s">
        <v>0</v>
      </c>
      <c r="B2" s="396"/>
      <c r="C2" s="134" t="s">
        <v>6</v>
      </c>
      <c r="D2" s="134" t="s">
        <v>1</v>
      </c>
      <c r="E2" s="134" t="s">
        <v>7</v>
      </c>
      <c r="F2" s="134" t="s">
        <v>2</v>
      </c>
      <c r="G2" s="134" t="s">
        <v>8</v>
      </c>
      <c r="H2" s="134" t="s">
        <v>3</v>
      </c>
      <c r="I2" s="134" t="s">
        <v>9</v>
      </c>
      <c r="J2" s="134" t="s">
        <v>4</v>
      </c>
      <c r="K2" s="134" t="s">
        <v>26</v>
      </c>
    </row>
    <row r="3" spans="1:11" ht="13.5" customHeight="1">
      <c r="A3" s="397" t="s">
        <v>13</v>
      </c>
      <c r="B3" s="398"/>
      <c r="C3" s="133" t="s">
        <v>14</v>
      </c>
      <c r="D3" s="133" t="s">
        <v>15</v>
      </c>
      <c r="E3" s="133" t="s">
        <v>16</v>
      </c>
      <c r="F3" s="133" t="s">
        <v>17</v>
      </c>
      <c r="G3" s="133" t="s">
        <v>18</v>
      </c>
      <c r="H3" s="133" t="s">
        <v>19</v>
      </c>
      <c r="I3" s="133" t="s">
        <v>20</v>
      </c>
      <c r="J3" s="133" t="s">
        <v>21</v>
      </c>
      <c r="K3" s="132">
        <v>10</v>
      </c>
    </row>
    <row r="4" spans="1:11" ht="399.75" customHeight="1">
      <c r="A4" s="131">
        <v>1</v>
      </c>
      <c r="B4" s="321" t="s">
        <v>314</v>
      </c>
      <c r="C4" s="137">
        <v>5</v>
      </c>
      <c r="D4" s="138" t="s">
        <v>5</v>
      </c>
      <c r="E4" s="42"/>
      <c r="F4" s="52"/>
      <c r="G4" s="42">
        <f>ROUND(F4*(1+(I4/100)),2)</f>
        <v>0</v>
      </c>
      <c r="H4" s="42">
        <f>C4*F4</f>
        <v>0</v>
      </c>
      <c r="I4" s="339"/>
      <c r="J4" s="42">
        <f>H4+H4*I4/100</f>
        <v>0</v>
      </c>
      <c r="K4" s="42"/>
    </row>
    <row r="5" spans="1:11" ht="387" customHeight="1">
      <c r="A5" s="131">
        <v>2</v>
      </c>
      <c r="B5" s="323" t="s">
        <v>315</v>
      </c>
      <c r="C5" s="137">
        <v>3</v>
      </c>
      <c r="D5" s="138" t="s">
        <v>5</v>
      </c>
      <c r="E5" s="42"/>
      <c r="F5" s="52"/>
      <c r="G5" s="42">
        <f>ROUND(F5*(1+(I5/100)),2)</f>
        <v>0</v>
      </c>
      <c r="H5" s="42">
        <f>C5*F5</f>
        <v>0</v>
      </c>
      <c r="I5" s="339"/>
      <c r="J5" s="42">
        <f>H5+H5*I5/100</f>
        <v>0</v>
      </c>
      <c r="K5" s="42"/>
    </row>
    <row r="6" spans="1:11" ht="324" customHeight="1">
      <c r="A6" s="242">
        <v>3</v>
      </c>
      <c r="B6" s="322" t="s">
        <v>316</v>
      </c>
      <c r="C6" s="244">
        <v>10</v>
      </c>
      <c r="D6" s="245" t="s">
        <v>5</v>
      </c>
      <c r="E6" s="240"/>
      <c r="F6" s="246"/>
      <c r="G6" s="42">
        <f>ROUND(F6*(1+(I6/100)),2)</f>
        <v>0</v>
      </c>
      <c r="H6" s="240">
        <f>C6*F6</f>
        <v>0</v>
      </c>
      <c r="I6" s="339"/>
      <c r="J6" s="42">
        <f>H6+H6*I6/100</f>
        <v>0</v>
      </c>
      <c r="K6" s="240"/>
    </row>
    <row r="7" spans="1:11" ht="301.5" customHeight="1">
      <c r="A7" s="251">
        <v>4</v>
      </c>
      <c r="B7" s="324" t="s">
        <v>317</v>
      </c>
      <c r="C7" s="253">
        <v>100</v>
      </c>
      <c r="D7" s="254" t="s">
        <v>5</v>
      </c>
      <c r="E7" s="42"/>
      <c r="F7" s="52"/>
      <c r="G7" s="42">
        <f>ROUND(F7*(1+(I7/100)),2)</f>
        <v>0</v>
      </c>
      <c r="H7" s="42">
        <f>C7*F7</f>
        <v>0</v>
      </c>
      <c r="I7" s="339"/>
      <c r="J7" s="42">
        <f>H7+H7*I7/100</f>
        <v>0</v>
      </c>
      <c r="K7" s="42"/>
    </row>
    <row r="8" spans="1:11" s="250" customFormat="1" ht="13.5" customHeight="1" thickBot="1">
      <c r="A8" s="247"/>
      <c r="B8" s="247"/>
      <c r="C8" s="248"/>
      <c r="D8" s="248"/>
      <c r="E8" s="249"/>
      <c r="F8" s="401" t="s">
        <v>11</v>
      </c>
      <c r="G8" s="402"/>
      <c r="H8" s="282">
        <f>SUM(H4:H7)</f>
        <v>0</v>
      </c>
      <c r="I8" s="249"/>
      <c r="J8" s="282">
        <f>SUM(J4:J7)</f>
        <v>0</v>
      </c>
      <c r="K8" s="241"/>
    </row>
    <row r="11" spans="1:10" s="8" customFormat="1" ht="12.75">
      <c r="A11" s="14" t="s">
        <v>10</v>
      </c>
      <c r="E11" s="7"/>
      <c r="F11" s="15"/>
      <c r="G11" s="22"/>
      <c r="H11" s="7"/>
      <c r="I11" s="7"/>
      <c r="J11" s="7"/>
    </row>
    <row r="12" spans="1:10" s="8" customFormat="1" ht="12.75">
      <c r="A12" s="14"/>
      <c r="E12" s="7"/>
      <c r="F12" s="15"/>
      <c r="G12" s="7"/>
      <c r="H12" s="7"/>
      <c r="I12" s="7"/>
      <c r="J12" s="7"/>
    </row>
    <row r="13" spans="1:10" s="8" customFormat="1" ht="14.25" customHeight="1">
      <c r="A13" s="35"/>
      <c r="B13" s="36"/>
      <c r="C13" s="37"/>
      <c r="D13" s="37"/>
      <c r="E13" s="37"/>
      <c r="F13" s="38"/>
      <c r="G13" s="40"/>
      <c r="H13" s="40"/>
      <c r="I13" s="40"/>
      <c r="J13" s="39"/>
    </row>
    <row r="14" spans="1:11" s="14" customFormat="1" ht="19.5" customHeight="1">
      <c r="A14" s="19" t="s">
        <v>157</v>
      </c>
      <c r="B14" s="20"/>
      <c r="C14" s="20"/>
      <c r="D14" s="20"/>
      <c r="E14" s="20"/>
      <c r="F14" s="16"/>
      <c r="I14" s="17"/>
      <c r="J14" s="17"/>
      <c r="K14" s="8"/>
    </row>
    <row r="15" spans="5:11" s="14" customFormat="1" ht="12.75" customHeight="1">
      <c r="E15" s="18"/>
      <c r="F15" s="20"/>
      <c r="G15" s="21"/>
      <c r="H15" s="17"/>
      <c r="I15" s="17"/>
      <c r="J15" s="17"/>
      <c r="K15" s="8"/>
    </row>
    <row r="16" spans="1:11" s="14" customFormat="1" ht="40.5" customHeight="1">
      <c r="A16" s="365" t="s">
        <v>22</v>
      </c>
      <c r="B16" s="366"/>
      <c r="C16" s="366"/>
      <c r="D16" s="366"/>
      <c r="E16" s="366"/>
      <c r="F16" s="366"/>
      <c r="G16" s="366"/>
      <c r="H16" s="366"/>
      <c r="I16" s="366"/>
      <c r="J16" s="366"/>
      <c r="K16" s="8"/>
    </row>
    <row r="17" spans="1:11" s="14" customFormat="1" ht="16.5" customHeight="1">
      <c r="A17" s="33"/>
      <c r="B17" s="34"/>
      <c r="C17" s="34"/>
      <c r="D17" s="34"/>
      <c r="E17" s="34"/>
      <c r="F17" s="34"/>
      <c r="G17" s="34"/>
      <c r="H17" s="34"/>
      <c r="I17" s="34"/>
      <c r="J17" s="34"/>
      <c r="K17" s="8"/>
    </row>
    <row r="18" spans="1:11" s="14" customFormat="1" ht="12.75" customHeight="1">
      <c r="A18" s="23" t="s">
        <v>12</v>
      </c>
      <c r="E18" s="18"/>
      <c r="F18" s="18"/>
      <c r="G18" s="18"/>
      <c r="H18" s="18"/>
      <c r="I18" s="18"/>
      <c r="J18" s="18"/>
      <c r="K18" s="8"/>
    </row>
    <row r="19" spans="1:11" s="14" customFormat="1" ht="12.75" customHeight="1">
      <c r="A19" s="23"/>
      <c r="E19" s="18"/>
      <c r="F19" s="18"/>
      <c r="G19" s="18"/>
      <c r="H19" s="18"/>
      <c r="I19" s="18"/>
      <c r="J19" s="18"/>
      <c r="K19" s="8"/>
    </row>
    <row r="20" spans="5:11" s="14" customFormat="1" ht="12.75" customHeight="1">
      <c r="E20" s="18"/>
      <c r="F20" s="18"/>
      <c r="G20" s="18"/>
      <c r="H20" s="18"/>
      <c r="I20" s="18"/>
      <c r="J20" s="18"/>
      <c r="K20" s="8"/>
    </row>
    <row r="21" spans="5:10" s="8" customFormat="1" ht="12.75">
      <c r="E21" s="7"/>
      <c r="F21" s="18"/>
      <c r="G21" s="18"/>
      <c r="H21" s="18" t="s">
        <v>24</v>
      </c>
      <c r="I21" s="18"/>
      <c r="J21" s="18"/>
    </row>
    <row r="22" spans="5:10" s="8" customFormat="1" ht="12.75">
      <c r="E22" s="7"/>
      <c r="F22" s="7"/>
      <c r="G22" s="7"/>
      <c r="H22" s="24" t="s">
        <v>23</v>
      </c>
      <c r="I22" s="7"/>
      <c r="J22" s="7"/>
    </row>
    <row r="23" spans="5:10" s="8" customFormat="1" ht="12.75">
      <c r="E23" s="7"/>
      <c r="F23" s="7"/>
      <c r="G23" s="7"/>
      <c r="H23" s="7"/>
      <c r="I23" s="7"/>
      <c r="J23" s="7"/>
    </row>
    <row r="24" spans="5:10" s="8" customFormat="1" ht="12.75">
      <c r="E24" s="7"/>
      <c r="F24" s="7"/>
      <c r="G24" s="7"/>
      <c r="H24" s="7"/>
      <c r="I24" s="7"/>
      <c r="J24" s="7"/>
    </row>
    <row r="25" spans="5:10" s="8" customFormat="1" ht="12.75">
      <c r="E25" s="7"/>
      <c r="F25" s="7"/>
      <c r="G25" s="7"/>
      <c r="H25" s="7"/>
      <c r="I25" s="7"/>
      <c r="J25" s="7"/>
    </row>
    <row r="26" spans="5:11" s="8" customFormat="1" ht="12.75">
      <c r="E26" s="7"/>
      <c r="F26" s="7"/>
      <c r="G26" s="7"/>
      <c r="H26" s="7"/>
      <c r="I26" s="7"/>
      <c r="J26" s="7"/>
      <c r="K26" s="14"/>
    </row>
    <row r="27" spans="5:11" s="8" customFormat="1" ht="12.75">
      <c r="E27" s="7"/>
      <c r="F27" s="7"/>
      <c r="G27" s="7"/>
      <c r="H27" s="7"/>
      <c r="I27" s="7"/>
      <c r="J27" s="7"/>
      <c r="K27" s="14"/>
    </row>
  </sheetData>
  <sheetProtection/>
  <mergeCells count="5">
    <mergeCell ref="A1:J1"/>
    <mergeCell ref="A2:B2"/>
    <mergeCell ref="A3:B3"/>
    <mergeCell ref="F8:G8"/>
    <mergeCell ref="A16:J16"/>
  </mergeCells>
  <printOptions/>
  <pageMargins left="0.2800000011920929" right="0.25999999046325684" top="1" bottom="0.5099999904632568" header="0.33000001311302185" footer="0.22999998927116394"/>
  <pageSetup fitToHeight="0" fitToWidth="1" horizontalDpi="600" verticalDpi="600" orientation="landscape" scale="67" r:id="rId1"/>
  <headerFooter alignWithMargins="0">
    <oddHeader>&amp;L&amp;K000000Nr sprawy ZP/32/2020&amp;C&amp;K000000Zestawienie asortymentowo-ilościowo-cenowe
&amp;R&amp;K000000Załącznik nr 2 SIWZ</oddHeader>
    <oddFooter>&amp;C&amp;K000000Strona &amp;P z &amp;N&amp;R&amp;K000000Pakiet Nr 38</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K24"/>
  <sheetViews>
    <sheetView showGridLines="0" view="pageLayout" workbookViewId="0" topLeftCell="A1">
      <selection activeCell="B78" sqref="B78"/>
    </sheetView>
  </sheetViews>
  <sheetFormatPr defaultColWidth="11.875" defaultRowHeight="12.75" customHeight="1"/>
  <cols>
    <col min="1" max="1" width="2.875" style="130" customWidth="1"/>
    <col min="2" max="2" width="86.00390625" style="130" customWidth="1"/>
    <col min="3" max="3" width="11.00390625" style="130" customWidth="1"/>
    <col min="4" max="4" width="7.875" style="130" customWidth="1"/>
    <col min="5" max="5" width="12.75390625" style="130" customWidth="1"/>
    <col min="6" max="6" width="13.75390625" style="130" customWidth="1"/>
    <col min="7" max="7" width="11.875" style="130" customWidth="1"/>
    <col min="8" max="8" width="16.125" style="130" customWidth="1"/>
    <col min="9" max="9" width="5.75390625" style="130" customWidth="1"/>
    <col min="10" max="10" width="14.875" style="130" customWidth="1"/>
    <col min="11" max="11" width="19.375" style="130" customWidth="1"/>
    <col min="12" max="16384" width="11.875" style="130" customWidth="1"/>
  </cols>
  <sheetData>
    <row r="1" spans="1:11" ht="24" customHeight="1">
      <c r="A1" s="399" t="s">
        <v>319</v>
      </c>
      <c r="B1" s="400"/>
      <c r="C1" s="400"/>
      <c r="D1" s="400"/>
      <c r="E1" s="400"/>
      <c r="F1" s="400"/>
      <c r="G1" s="400"/>
      <c r="H1" s="400"/>
      <c r="I1" s="400"/>
      <c r="J1" s="400"/>
      <c r="K1" s="135"/>
    </row>
    <row r="2" spans="1:11" ht="35.25" customHeight="1">
      <c r="A2" s="395" t="s">
        <v>0</v>
      </c>
      <c r="B2" s="396"/>
      <c r="C2" s="134" t="s">
        <v>6</v>
      </c>
      <c r="D2" s="134" t="s">
        <v>1</v>
      </c>
      <c r="E2" s="134" t="s">
        <v>7</v>
      </c>
      <c r="F2" s="134" t="s">
        <v>2</v>
      </c>
      <c r="G2" s="134" t="s">
        <v>8</v>
      </c>
      <c r="H2" s="134" t="s">
        <v>3</v>
      </c>
      <c r="I2" s="134" t="s">
        <v>9</v>
      </c>
      <c r="J2" s="134" t="s">
        <v>4</v>
      </c>
      <c r="K2" s="134" t="s">
        <v>26</v>
      </c>
    </row>
    <row r="3" spans="1:11" ht="13.5" customHeight="1">
      <c r="A3" s="397" t="s">
        <v>13</v>
      </c>
      <c r="B3" s="398"/>
      <c r="C3" s="133" t="s">
        <v>14</v>
      </c>
      <c r="D3" s="133" t="s">
        <v>15</v>
      </c>
      <c r="E3" s="133" t="s">
        <v>16</v>
      </c>
      <c r="F3" s="133" t="s">
        <v>17</v>
      </c>
      <c r="G3" s="133" t="s">
        <v>18</v>
      </c>
      <c r="H3" s="133" t="s">
        <v>19</v>
      </c>
      <c r="I3" s="133" t="s">
        <v>20</v>
      </c>
      <c r="J3" s="133" t="s">
        <v>21</v>
      </c>
      <c r="K3" s="132">
        <v>10</v>
      </c>
    </row>
    <row r="4" spans="1:11" ht="153.75" customHeight="1">
      <c r="A4" s="131">
        <v>1</v>
      </c>
      <c r="B4" s="136" t="s">
        <v>318</v>
      </c>
      <c r="C4" s="137">
        <v>50</v>
      </c>
      <c r="D4" s="138" t="s">
        <v>5</v>
      </c>
      <c r="E4" s="42"/>
      <c r="F4" s="52"/>
      <c r="G4" s="42">
        <f>ROUND(F4*(1+(I4/100)),2)</f>
        <v>0</v>
      </c>
      <c r="H4" s="42">
        <f>C4*F4</f>
        <v>0</v>
      </c>
      <c r="I4" s="339"/>
      <c r="J4" s="42">
        <f>H4+H4*I4/100</f>
        <v>0</v>
      </c>
      <c r="K4" s="42"/>
    </row>
    <row r="5" spans="1:11" s="250" customFormat="1" ht="13.5" customHeight="1" thickBot="1">
      <c r="A5" s="247"/>
      <c r="B5" s="247"/>
      <c r="C5" s="248"/>
      <c r="D5" s="248"/>
      <c r="E5" s="249"/>
      <c r="F5" s="401" t="s">
        <v>11</v>
      </c>
      <c r="G5" s="402"/>
      <c r="H5" s="282">
        <f>SUM(H4:H4)</f>
        <v>0</v>
      </c>
      <c r="I5" s="249"/>
      <c r="J5" s="282">
        <f>SUM(J4:J4)</f>
        <v>0</v>
      </c>
      <c r="K5" s="241"/>
    </row>
    <row r="8" spans="1:10" s="8" customFormat="1" ht="12.75">
      <c r="A8" s="14" t="s">
        <v>10</v>
      </c>
      <c r="E8" s="7"/>
      <c r="F8" s="15"/>
      <c r="G8" s="22"/>
      <c r="H8" s="7"/>
      <c r="I8" s="7"/>
      <c r="J8" s="7"/>
    </row>
    <row r="9" spans="1:10" s="8" customFormat="1" ht="12.75">
      <c r="A9" s="14"/>
      <c r="E9" s="7"/>
      <c r="F9" s="15"/>
      <c r="G9" s="7"/>
      <c r="H9" s="7"/>
      <c r="I9" s="7"/>
      <c r="J9" s="7"/>
    </row>
    <row r="10" spans="1:10" s="8" customFormat="1" ht="14.25" customHeight="1">
      <c r="A10" s="35"/>
      <c r="B10" s="36"/>
      <c r="C10" s="37"/>
      <c r="D10" s="37"/>
      <c r="E10" s="37"/>
      <c r="F10" s="38"/>
      <c r="G10" s="40"/>
      <c r="H10" s="40"/>
      <c r="I10" s="40"/>
      <c r="J10" s="39"/>
    </row>
    <row r="11" spans="1:11" s="14" customFormat="1" ht="19.5" customHeight="1">
      <c r="A11" s="19" t="s">
        <v>157</v>
      </c>
      <c r="B11" s="20"/>
      <c r="C11" s="20"/>
      <c r="D11" s="20"/>
      <c r="E11" s="20"/>
      <c r="F11" s="16"/>
      <c r="I11" s="17"/>
      <c r="J11" s="17"/>
      <c r="K11" s="8"/>
    </row>
    <row r="12" spans="5:11" s="14" customFormat="1" ht="12.75" customHeight="1">
      <c r="E12" s="18"/>
      <c r="F12" s="20"/>
      <c r="G12" s="21"/>
      <c r="H12" s="17"/>
      <c r="I12" s="17"/>
      <c r="J12" s="17"/>
      <c r="K12" s="8"/>
    </row>
    <row r="13" spans="1:11" s="14" customFormat="1" ht="40.5" customHeight="1">
      <c r="A13" s="365" t="s">
        <v>22</v>
      </c>
      <c r="B13" s="366"/>
      <c r="C13" s="366"/>
      <c r="D13" s="366"/>
      <c r="E13" s="366"/>
      <c r="F13" s="366"/>
      <c r="G13" s="366"/>
      <c r="H13" s="366"/>
      <c r="I13" s="366"/>
      <c r="J13" s="366"/>
      <c r="K13" s="8"/>
    </row>
    <row r="14" spans="1:11" s="14" customFormat="1" ht="16.5" customHeight="1">
      <c r="A14" s="33"/>
      <c r="B14" s="34"/>
      <c r="C14" s="34"/>
      <c r="D14" s="34"/>
      <c r="E14" s="34"/>
      <c r="F14" s="34"/>
      <c r="G14" s="34"/>
      <c r="H14" s="34"/>
      <c r="I14" s="34"/>
      <c r="J14" s="34"/>
      <c r="K14" s="8"/>
    </row>
    <row r="15" spans="1:11" s="14" customFormat="1" ht="12.75" customHeight="1">
      <c r="A15" s="23" t="s">
        <v>12</v>
      </c>
      <c r="E15" s="18"/>
      <c r="F15" s="18"/>
      <c r="G15" s="18"/>
      <c r="H15" s="18"/>
      <c r="I15" s="18"/>
      <c r="J15" s="18"/>
      <c r="K15" s="8"/>
    </row>
    <row r="16" spans="1:11" s="14" customFormat="1" ht="12.75" customHeight="1">
      <c r="A16" s="23"/>
      <c r="E16" s="18"/>
      <c r="F16" s="18"/>
      <c r="G16" s="18"/>
      <c r="H16" s="18"/>
      <c r="I16" s="18"/>
      <c r="J16" s="18"/>
      <c r="K16" s="8"/>
    </row>
    <row r="17" spans="5:11" s="14" customFormat="1" ht="12.75" customHeight="1">
      <c r="E17" s="18"/>
      <c r="F17" s="18"/>
      <c r="G17" s="18"/>
      <c r="H17" s="18"/>
      <c r="I17" s="18"/>
      <c r="J17" s="18"/>
      <c r="K17" s="8"/>
    </row>
    <row r="18" spans="5:10" s="8" customFormat="1" ht="12.75">
      <c r="E18" s="7"/>
      <c r="F18" s="18"/>
      <c r="G18" s="18"/>
      <c r="H18" s="18" t="s">
        <v>24</v>
      </c>
      <c r="I18" s="18"/>
      <c r="J18" s="18"/>
    </row>
    <row r="19" spans="5:10" s="8" customFormat="1" ht="12.75">
      <c r="E19" s="7"/>
      <c r="F19" s="7"/>
      <c r="G19" s="7"/>
      <c r="H19" s="24" t="s">
        <v>23</v>
      </c>
      <c r="I19" s="7"/>
      <c r="J19" s="7"/>
    </row>
    <row r="20" spans="5:10" s="8" customFormat="1" ht="12.75">
      <c r="E20" s="7"/>
      <c r="F20" s="7"/>
      <c r="G20" s="7"/>
      <c r="H20" s="7"/>
      <c r="I20" s="7"/>
      <c r="J20" s="7"/>
    </row>
    <row r="21" spans="5:10" s="8" customFormat="1" ht="12.75">
      <c r="E21" s="7"/>
      <c r="F21" s="7"/>
      <c r="G21" s="7"/>
      <c r="H21" s="7"/>
      <c r="I21" s="7"/>
      <c r="J21" s="7"/>
    </row>
    <row r="22" spans="5:10" s="8" customFormat="1" ht="12.75">
      <c r="E22" s="7"/>
      <c r="F22" s="7"/>
      <c r="G22" s="7"/>
      <c r="H22" s="7"/>
      <c r="I22" s="7"/>
      <c r="J22" s="7"/>
    </row>
    <row r="23" spans="5:11" s="8" customFormat="1" ht="12.75">
      <c r="E23" s="7"/>
      <c r="F23" s="7"/>
      <c r="G23" s="7"/>
      <c r="H23" s="7"/>
      <c r="I23" s="7"/>
      <c r="J23" s="7"/>
      <c r="K23" s="14"/>
    </row>
    <row r="24" spans="5:11" s="8" customFormat="1" ht="12.75">
      <c r="E24" s="7"/>
      <c r="F24" s="7"/>
      <c r="G24" s="7"/>
      <c r="H24" s="7"/>
      <c r="I24" s="7"/>
      <c r="J24" s="7"/>
      <c r="K24" s="14"/>
    </row>
  </sheetData>
  <sheetProtection/>
  <mergeCells count="5">
    <mergeCell ref="A1:J1"/>
    <mergeCell ref="A2:B2"/>
    <mergeCell ref="A3:B3"/>
    <mergeCell ref="F5:G5"/>
    <mergeCell ref="A13:J13"/>
  </mergeCells>
  <printOptions/>
  <pageMargins left="0.2800000011920929" right="0.25999999046325684" top="1" bottom="0.5099999904632568" header="0.33000001311302185" footer="0.22999998927116394"/>
  <pageSetup fitToHeight="0" fitToWidth="1" horizontalDpi="600" verticalDpi="600" orientation="landscape" scale="67" r:id="rId1"/>
  <headerFooter alignWithMargins="0">
    <oddHeader>&amp;L&amp;K000000Nr sprawy ZP/32/2020&amp;C&amp;K000000Zestawienie asortymentowo-ilościowo-cenowe
&amp;R&amp;K000000Załącznik nr 2 SIWZ</oddHeader>
    <oddFooter>&amp;C&amp;K000000Strona &amp;P z &amp;N&amp;R&amp;K000000Pakiet Nr 39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77"/>
  <sheetViews>
    <sheetView view="pageLayout" zoomScaleNormal="70" workbookViewId="0" topLeftCell="A1">
      <selection activeCell="G19" sqref="G19"/>
    </sheetView>
  </sheetViews>
  <sheetFormatPr defaultColWidth="11.375" defaultRowHeight="12.75"/>
  <cols>
    <col min="1" max="1" width="8.25390625" style="84" customWidth="1"/>
    <col min="2" max="2" width="31.75390625" style="84" customWidth="1"/>
    <col min="3" max="3" width="11.00390625" style="84" customWidth="1"/>
    <col min="4" max="4" width="7.875" style="84" customWidth="1"/>
    <col min="5" max="5" width="12.75390625" style="85" customWidth="1"/>
    <col min="6" max="7" width="13.75390625" style="85" customWidth="1"/>
    <col min="8" max="8" width="16.125" style="85" customWidth="1"/>
    <col min="9" max="9" width="5.75390625" style="85" customWidth="1"/>
    <col min="10" max="10" width="14.875" style="85" customWidth="1"/>
    <col min="11" max="11" width="19.375" style="84" customWidth="1"/>
    <col min="12" max="16384" width="11.375" style="84" customWidth="1"/>
  </cols>
  <sheetData>
    <row r="1" spans="1:10" ht="21.75" customHeight="1">
      <c r="A1" s="360" t="s">
        <v>176</v>
      </c>
      <c r="B1" s="360"/>
      <c r="C1" s="360"/>
      <c r="D1" s="360"/>
      <c r="E1" s="360"/>
      <c r="F1" s="360"/>
      <c r="G1" s="360"/>
      <c r="H1" s="360"/>
      <c r="I1" s="360"/>
      <c r="J1" s="360"/>
    </row>
    <row r="2" spans="1:12" s="105" customFormat="1" ht="63" customHeight="1">
      <c r="A2" s="367" t="s">
        <v>0</v>
      </c>
      <c r="B2" s="367"/>
      <c r="C2" s="127" t="s">
        <v>6</v>
      </c>
      <c r="D2" s="127" t="s">
        <v>1</v>
      </c>
      <c r="E2" s="128" t="s">
        <v>7</v>
      </c>
      <c r="F2" s="127" t="s">
        <v>2</v>
      </c>
      <c r="G2" s="127" t="s">
        <v>8</v>
      </c>
      <c r="H2" s="127" t="s">
        <v>3</v>
      </c>
      <c r="I2" s="127" t="s">
        <v>9</v>
      </c>
      <c r="J2" s="127" t="s">
        <v>4</v>
      </c>
      <c r="K2" s="151" t="s">
        <v>26</v>
      </c>
      <c r="L2" s="127" t="s">
        <v>25</v>
      </c>
    </row>
    <row r="3" spans="1:12" s="25" customFormat="1" ht="13.5" customHeight="1">
      <c r="A3" s="368" t="s">
        <v>13</v>
      </c>
      <c r="B3" s="369"/>
      <c r="C3" s="152" t="s">
        <v>14</v>
      </c>
      <c r="D3" s="153" t="s">
        <v>15</v>
      </c>
      <c r="E3" s="119" t="s">
        <v>16</v>
      </c>
      <c r="F3" s="119" t="s">
        <v>17</v>
      </c>
      <c r="G3" s="154" t="s">
        <v>18</v>
      </c>
      <c r="H3" s="155" t="s">
        <v>19</v>
      </c>
      <c r="I3" s="156" t="s">
        <v>20</v>
      </c>
      <c r="J3" s="157" t="s">
        <v>21</v>
      </c>
      <c r="K3" s="117">
        <v>10</v>
      </c>
      <c r="L3" s="118">
        <v>11</v>
      </c>
    </row>
    <row r="4" spans="1:12" s="2" customFormat="1" ht="25.5">
      <c r="A4" s="62">
        <v>1</v>
      </c>
      <c r="B4" s="163" t="s">
        <v>133</v>
      </c>
      <c r="C4" s="164">
        <v>800</v>
      </c>
      <c r="D4" s="110" t="s">
        <v>5</v>
      </c>
      <c r="E4" s="109"/>
      <c r="F4" s="160"/>
      <c r="G4" s="108">
        <f>ROUND(F4*(1+(I4/100)),2)</f>
        <v>0</v>
      </c>
      <c r="H4" s="107">
        <f>C4*F4</f>
        <v>0</v>
      </c>
      <c r="I4" s="146"/>
      <c r="K4" s="106"/>
      <c r="L4" s="161" t="s">
        <v>159</v>
      </c>
    </row>
    <row r="5" spans="1:12" ht="38.25">
      <c r="A5" s="62">
        <v>2</v>
      </c>
      <c r="B5" s="163" t="s">
        <v>134</v>
      </c>
      <c r="C5" s="164">
        <v>6</v>
      </c>
      <c r="D5" s="110" t="s">
        <v>85</v>
      </c>
      <c r="E5" s="109"/>
      <c r="F5" s="160"/>
      <c r="G5" s="108">
        <f aca="true" t="shared" si="0" ref="G5:G20">ROUND(F5*(1+(I5/100)),2)</f>
        <v>0</v>
      </c>
      <c r="H5" s="107">
        <f aca="true" t="shared" si="1" ref="H5:H20">C5*F5</f>
        <v>0</v>
      </c>
      <c r="I5" s="146"/>
      <c r="J5" s="107">
        <f>H4+H4*I4/100</f>
        <v>0</v>
      </c>
      <c r="K5" s="106"/>
      <c r="L5" s="161">
        <v>100</v>
      </c>
    </row>
    <row r="6" spans="1:12" ht="38.25">
      <c r="A6" s="62">
        <v>3</v>
      </c>
      <c r="B6" s="163" t="s">
        <v>218</v>
      </c>
      <c r="C6" s="164">
        <v>600</v>
      </c>
      <c r="D6" s="110" t="s">
        <v>5</v>
      </c>
      <c r="E6" s="109"/>
      <c r="F6" s="160"/>
      <c r="G6" s="108">
        <f t="shared" si="0"/>
        <v>0</v>
      </c>
      <c r="H6" s="107">
        <f t="shared" si="1"/>
        <v>0</v>
      </c>
      <c r="I6" s="262"/>
      <c r="J6" s="107">
        <f>H5+H5*I5/100</f>
        <v>0</v>
      </c>
      <c r="K6" s="106"/>
      <c r="L6" s="161"/>
    </row>
    <row r="7" spans="1:12" ht="135.75" customHeight="1">
      <c r="A7" s="62">
        <v>4</v>
      </c>
      <c r="B7" s="163" t="s">
        <v>135</v>
      </c>
      <c r="C7" s="164">
        <v>1800</v>
      </c>
      <c r="D7" s="110" t="s">
        <v>5</v>
      </c>
      <c r="E7" s="109"/>
      <c r="F7" s="160"/>
      <c r="G7" s="108">
        <f t="shared" si="0"/>
        <v>0</v>
      </c>
      <c r="H7" s="107">
        <f t="shared" si="1"/>
        <v>0</v>
      </c>
      <c r="I7" s="146"/>
      <c r="J7" s="107">
        <f>H6+H6*I6/100</f>
        <v>0</v>
      </c>
      <c r="K7" s="106"/>
      <c r="L7" s="161" t="s">
        <v>159</v>
      </c>
    </row>
    <row r="8" spans="1:12" ht="190.5" customHeight="1">
      <c r="A8" s="62">
        <v>5</v>
      </c>
      <c r="B8" s="163" t="s">
        <v>136</v>
      </c>
      <c r="C8" s="164">
        <v>3000</v>
      </c>
      <c r="D8" s="110" t="s">
        <v>5</v>
      </c>
      <c r="E8" s="109"/>
      <c r="F8" s="160"/>
      <c r="G8" s="108">
        <f t="shared" si="0"/>
        <v>0</v>
      </c>
      <c r="H8" s="107">
        <f t="shared" si="1"/>
        <v>0</v>
      </c>
      <c r="I8" s="146"/>
      <c r="J8" s="107">
        <f>H7+H7*I7/100</f>
        <v>0</v>
      </c>
      <c r="K8" s="106"/>
      <c r="L8" s="161" t="s">
        <v>159</v>
      </c>
    </row>
    <row r="9" spans="1:12" s="86" customFormat="1" ht="201.75" customHeight="1">
      <c r="A9" s="62">
        <v>6</v>
      </c>
      <c r="B9" s="163" t="s">
        <v>219</v>
      </c>
      <c r="C9" s="164">
        <v>300</v>
      </c>
      <c r="D9" s="110" t="s">
        <v>5</v>
      </c>
      <c r="E9" s="109"/>
      <c r="F9" s="160"/>
      <c r="G9" s="108">
        <f t="shared" si="0"/>
        <v>0</v>
      </c>
      <c r="H9" s="107">
        <f t="shared" si="1"/>
        <v>0</v>
      </c>
      <c r="I9" s="146"/>
      <c r="J9" s="107"/>
      <c r="K9" s="106"/>
      <c r="L9" s="161" t="s">
        <v>159</v>
      </c>
    </row>
    <row r="10" spans="1:12" s="86" customFormat="1" ht="189" customHeight="1">
      <c r="A10" s="62">
        <v>7</v>
      </c>
      <c r="B10" s="165" t="s">
        <v>220</v>
      </c>
      <c r="C10" s="164">
        <v>100</v>
      </c>
      <c r="D10" s="110" t="s">
        <v>5</v>
      </c>
      <c r="E10" s="109"/>
      <c r="F10" s="160"/>
      <c r="G10" s="108">
        <f t="shared" si="0"/>
        <v>0</v>
      </c>
      <c r="H10" s="107">
        <f t="shared" si="1"/>
        <v>0</v>
      </c>
      <c r="I10" s="146"/>
      <c r="J10" s="107">
        <f aca="true" t="shared" si="2" ref="J10:J15">H9+H9*I9/100</f>
        <v>0</v>
      </c>
      <c r="K10" s="106"/>
      <c r="L10" s="161" t="s">
        <v>159</v>
      </c>
    </row>
    <row r="11" spans="1:12" s="86" customFormat="1" ht="149.25" customHeight="1">
      <c r="A11" s="62">
        <v>8</v>
      </c>
      <c r="B11" s="163" t="s">
        <v>221</v>
      </c>
      <c r="C11" s="164">
        <v>50</v>
      </c>
      <c r="D11" s="110" t="s">
        <v>5</v>
      </c>
      <c r="E11" s="109"/>
      <c r="F11" s="160"/>
      <c r="G11" s="108">
        <f t="shared" si="0"/>
        <v>0</v>
      </c>
      <c r="H11" s="107">
        <f t="shared" si="1"/>
        <v>0</v>
      </c>
      <c r="I11" s="146"/>
      <c r="J11" s="107">
        <f t="shared" si="2"/>
        <v>0</v>
      </c>
      <c r="K11" s="106"/>
      <c r="L11" s="161" t="s">
        <v>159</v>
      </c>
    </row>
    <row r="12" spans="1:12" s="86" customFormat="1" ht="48.75" customHeight="1">
      <c r="A12" s="62">
        <v>9</v>
      </c>
      <c r="B12" s="163" t="s">
        <v>137</v>
      </c>
      <c r="C12" s="164">
        <v>100</v>
      </c>
      <c r="D12" s="110" t="s">
        <v>5</v>
      </c>
      <c r="E12" s="109"/>
      <c r="F12" s="160"/>
      <c r="G12" s="108">
        <f t="shared" si="0"/>
        <v>0</v>
      </c>
      <c r="H12" s="107">
        <f t="shared" si="1"/>
        <v>0</v>
      </c>
      <c r="I12" s="146"/>
      <c r="J12" s="107">
        <f t="shared" si="2"/>
        <v>0</v>
      </c>
      <c r="K12" s="106"/>
      <c r="L12" s="161" t="s">
        <v>159</v>
      </c>
    </row>
    <row r="13" spans="1:12" s="86" customFormat="1" ht="204" customHeight="1">
      <c r="A13" s="62">
        <v>10</v>
      </c>
      <c r="B13" s="163" t="s">
        <v>222</v>
      </c>
      <c r="C13" s="164">
        <v>2500</v>
      </c>
      <c r="D13" s="110" t="s">
        <v>5</v>
      </c>
      <c r="E13" s="109"/>
      <c r="F13" s="160"/>
      <c r="G13" s="108">
        <f t="shared" si="0"/>
        <v>0</v>
      </c>
      <c r="H13" s="107">
        <f t="shared" si="1"/>
        <v>0</v>
      </c>
      <c r="I13" s="146"/>
      <c r="J13" s="107">
        <f t="shared" si="2"/>
        <v>0</v>
      </c>
      <c r="K13" s="106"/>
      <c r="L13" s="161" t="s">
        <v>159</v>
      </c>
    </row>
    <row r="14" spans="1:12" ht="167.25">
      <c r="A14" s="44">
        <v>11</v>
      </c>
      <c r="B14" s="175" t="s">
        <v>170</v>
      </c>
      <c r="C14" s="164">
        <v>50</v>
      </c>
      <c r="D14" s="110" t="s">
        <v>5</v>
      </c>
      <c r="E14" s="109"/>
      <c r="F14" s="160"/>
      <c r="G14" s="108">
        <f t="shared" si="0"/>
        <v>0</v>
      </c>
      <c r="H14" s="107">
        <f t="shared" si="1"/>
        <v>0</v>
      </c>
      <c r="I14" s="349"/>
      <c r="J14" s="107">
        <f t="shared" si="2"/>
        <v>0</v>
      </c>
      <c r="K14" s="106"/>
      <c r="L14" s="266"/>
    </row>
    <row r="15" spans="1:12" ht="38.25">
      <c r="A15" s="180">
        <v>12</v>
      </c>
      <c r="B15" s="179" t="s">
        <v>139</v>
      </c>
      <c r="C15" s="178">
        <v>30</v>
      </c>
      <c r="D15" s="110" t="s">
        <v>5</v>
      </c>
      <c r="E15" s="109"/>
      <c r="F15" s="160"/>
      <c r="G15" s="108">
        <f t="shared" si="0"/>
        <v>0</v>
      </c>
      <c r="H15" s="107">
        <f t="shared" si="1"/>
        <v>0</v>
      </c>
      <c r="I15" s="146"/>
      <c r="J15" s="107">
        <f t="shared" si="2"/>
        <v>0</v>
      </c>
      <c r="K15" s="106"/>
      <c r="L15" s="161" t="s">
        <v>159</v>
      </c>
    </row>
    <row r="16" spans="1:12" ht="12.75">
      <c r="A16" s="368" t="s">
        <v>13</v>
      </c>
      <c r="B16" s="369"/>
      <c r="C16" s="177" t="s">
        <v>14</v>
      </c>
      <c r="D16" s="153" t="s">
        <v>15</v>
      </c>
      <c r="E16" s="119" t="s">
        <v>16</v>
      </c>
      <c r="F16" s="119" t="s">
        <v>17</v>
      </c>
      <c r="G16" s="108"/>
      <c r="H16" s="107"/>
      <c r="I16" s="156" t="s">
        <v>20</v>
      </c>
      <c r="J16" s="107"/>
      <c r="K16" s="117"/>
      <c r="L16" s="118">
        <v>11</v>
      </c>
    </row>
    <row r="17" spans="1:12" ht="79.5" customHeight="1">
      <c r="A17" s="176" t="s">
        <v>13</v>
      </c>
      <c r="B17" s="175" t="s">
        <v>332</v>
      </c>
      <c r="C17" s="45">
        <v>12</v>
      </c>
      <c r="D17" s="110" t="s">
        <v>152</v>
      </c>
      <c r="E17" s="109"/>
      <c r="F17" s="174"/>
      <c r="G17" s="108">
        <f t="shared" si="0"/>
        <v>0</v>
      </c>
      <c r="H17" s="107">
        <f t="shared" si="1"/>
        <v>0</v>
      </c>
      <c r="I17" s="146"/>
      <c r="J17" s="107">
        <f>H16+H16*I16/100</f>
        <v>0</v>
      </c>
      <c r="K17" s="107"/>
      <c r="L17" s="106" t="s">
        <v>151</v>
      </c>
    </row>
    <row r="18" spans="1:12" ht="81" customHeight="1">
      <c r="A18" s="176" t="s">
        <v>14</v>
      </c>
      <c r="B18" s="175" t="s">
        <v>332</v>
      </c>
      <c r="C18" s="45">
        <v>12</v>
      </c>
      <c r="D18" s="110" t="s">
        <v>152</v>
      </c>
      <c r="E18" s="109"/>
      <c r="F18" s="174"/>
      <c r="G18" s="108">
        <f t="shared" si="0"/>
        <v>0</v>
      </c>
      <c r="H18" s="107">
        <f t="shared" si="1"/>
        <v>0</v>
      </c>
      <c r="I18" s="262"/>
      <c r="J18" s="107">
        <f>H17+H17*I17/100</f>
        <v>0</v>
      </c>
      <c r="K18" s="107"/>
      <c r="L18" s="106" t="s">
        <v>151</v>
      </c>
    </row>
    <row r="19" spans="1:12" ht="81" customHeight="1">
      <c r="A19" s="176" t="s">
        <v>15</v>
      </c>
      <c r="B19" s="175" t="s">
        <v>332</v>
      </c>
      <c r="C19" s="45">
        <v>12</v>
      </c>
      <c r="D19" s="110" t="s">
        <v>152</v>
      </c>
      <c r="E19" s="109"/>
      <c r="F19" s="174"/>
      <c r="G19" s="108">
        <f t="shared" si="0"/>
        <v>0</v>
      </c>
      <c r="H19" s="107">
        <f t="shared" si="1"/>
        <v>0</v>
      </c>
      <c r="I19" s="262"/>
      <c r="J19" s="107">
        <f>H18+H18*I18/100</f>
        <v>0</v>
      </c>
      <c r="K19" s="107"/>
      <c r="L19" s="106" t="s">
        <v>151</v>
      </c>
    </row>
    <row r="20" spans="1:12" ht="81" customHeight="1">
      <c r="A20" s="176" t="s">
        <v>16</v>
      </c>
      <c r="B20" s="175" t="s">
        <v>332</v>
      </c>
      <c r="C20" s="45">
        <v>12</v>
      </c>
      <c r="D20" s="110" t="s">
        <v>152</v>
      </c>
      <c r="E20" s="109"/>
      <c r="F20" s="174"/>
      <c r="G20" s="108">
        <f t="shared" si="0"/>
        <v>0</v>
      </c>
      <c r="H20" s="107">
        <f t="shared" si="1"/>
        <v>0</v>
      </c>
      <c r="I20" s="146"/>
      <c r="J20" s="107">
        <f>H19+H19*I19/100</f>
        <v>0</v>
      </c>
      <c r="K20" s="107"/>
      <c r="L20" s="106" t="s">
        <v>151</v>
      </c>
    </row>
    <row r="21" spans="1:11" ht="12.75">
      <c r="A21" s="103"/>
      <c r="B21" s="103"/>
      <c r="C21" s="166"/>
      <c r="D21" s="167"/>
      <c r="E21" s="5"/>
      <c r="F21" s="371" t="s">
        <v>11</v>
      </c>
      <c r="G21" s="371"/>
      <c r="H21" s="104">
        <f>SUM(H4:H15,H17:H20)</f>
        <v>0</v>
      </c>
      <c r="I21" s="5"/>
      <c r="J21" s="340">
        <f>SUM(J5:J15,J17:J20)</f>
        <v>0</v>
      </c>
      <c r="K21" s="99"/>
    </row>
    <row r="22" spans="1:7" ht="12.75">
      <c r="A22" s="86" t="s">
        <v>10</v>
      </c>
      <c r="F22" s="96"/>
      <c r="G22" s="97"/>
    </row>
    <row r="23" spans="1:7" ht="12.75">
      <c r="A23" s="86"/>
      <c r="F23" s="96"/>
      <c r="G23" s="97"/>
    </row>
    <row r="24" spans="1:7" ht="25.5">
      <c r="A24" s="272" t="s">
        <v>150</v>
      </c>
      <c r="B24" s="173" t="s">
        <v>149</v>
      </c>
      <c r="C24" s="272" t="s">
        <v>148</v>
      </c>
      <c r="D24" s="373" t="s">
        <v>147</v>
      </c>
      <c r="E24" s="373"/>
      <c r="F24" s="373"/>
      <c r="G24" s="97"/>
    </row>
    <row r="25" spans="1:7" ht="12.75">
      <c r="A25" s="298">
        <v>1</v>
      </c>
      <c r="B25" s="295" t="s">
        <v>126</v>
      </c>
      <c r="C25" s="300" t="s">
        <v>145</v>
      </c>
      <c r="D25" s="372"/>
      <c r="E25" s="372"/>
      <c r="F25" s="372"/>
      <c r="G25" s="97"/>
    </row>
    <row r="26" spans="1:7" ht="12.75">
      <c r="A26" s="298">
        <v>2</v>
      </c>
      <c r="B26" s="295" t="s">
        <v>146</v>
      </c>
      <c r="C26" s="300" t="s">
        <v>145</v>
      </c>
      <c r="D26" s="372"/>
      <c r="E26" s="372"/>
      <c r="F26" s="372"/>
      <c r="G26" s="97"/>
    </row>
    <row r="27" spans="1:7" ht="12.75">
      <c r="A27" s="298">
        <v>3</v>
      </c>
      <c r="B27" s="295" t="s">
        <v>144</v>
      </c>
      <c r="C27" s="300" t="s">
        <v>140</v>
      </c>
      <c r="D27" s="372"/>
      <c r="E27" s="372"/>
      <c r="F27" s="372"/>
      <c r="G27" s="97"/>
    </row>
    <row r="28" spans="1:7" ht="22.5">
      <c r="A28" s="298">
        <v>4</v>
      </c>
      <c r="B28" s="296" t="s">
        <v>223</v>
      </c>
      <c r="C28" s="300" t="s">
        <v>140</v>
      </c>
      <c r="D28" s="372"/>
      <c r="E28" s="372"/>
      <c r="F28" s="372"/>
      <c r="G28" s="97"/>
    </row>
    <row r="29" spans="1:7" ht="22.5">
      <c r="A29" s="298">
        <v>5</v>
      </c>
      <c r="B29" s="296" t="s">
        <v>224</v>
      </c>
      <c r="C29" s="300" t="s">
        <v>140</v>
      </c>
      <c r="D29" s="372"/>
      <c r="E29" s="372"/>
      <c r="F29" s="372"/>
      <c r="G29" s="97"/>
    </row>
    <row r="30" spans="1:7" ht="12.75">
      <c r="A30" s="298">
        <v>6</v>
      </c>
      <c r="B30" s="296" t="s">
        <v>225</v>
      </c>
      <c r="C30" s="300" t="s">
        <v>140</v>
      </c>
      <c r="D30" s="372"/>
      <c r="E30" s="372"/>
      <c r="F30" s="372"/>
      <c r="G30" s="97"/>
    </row>
    <row r="31" spans="1:7" ht="45">
      <c r="A31" s="298">
        <v>7</v>
      </c>
      <c r="B31" s="296" t="s">
        <v>226</v>
      </c>
      <c r="C31" s="300" t="s">
        <v>140</v>
      </c>
      <c r="D31" s="372"/>
      <c r="E31" s="372"/>
      <c r="F31" s="372"/>
      <c r="G31" s="97"/>
    </row>
    <row r="32" spans="1:7" ht="39" customHeight="1">
      <c r="A32" s="298">
        <v>8</v>
      </c>
      <c r="B32" s="296" t="s">
        <v>227</v>
      </c>
      <c r="C32" s="300" t="s">
        <v>140</v>
      </c>
      <c r="D32" s="372"/>
      <c r="E32" s="372"/>
      <c r="F32" s="372"/>
      <c r="G32" s="97"/>
    </row>
    <row r="33" spans="1:7" ht="33.75">
      <c r="A33" s="298">
        <v>9</v>
      </c>
      <c r="B33" s="296" t="s">
        <v>228</v>
      </c>
      <c r="C33" s="300" t="s">
        <v>140</v>
      </c>
      <c r="D33" s="372"/>
      <c r="E33" s="372"/>
      <c r="F33" s="372"/>
      <c r="G33" s="97"/>
    </row>
    <row r="34" spans="1:7" ht="33.75">
      <c r="A34" s="298">
        <v>10</v>
      </c>
      <c r="B34" s="296" t="s">
        <v>229</v>
      </c>
      <c r="C34" s="300" t="s">
        <v>140</v>
      </c>
      <c r="D34" s="372"/>
      <c r="E34" s="372"/>
      <c r="F34" s="372"/>
      <c r="G34" s="97"/>
    </row>
    <row r="35" spans="1:6" ht="33.75">
      <c r="A35" s="298">
        <v>11</v>
      </c>
      <c r="B35" s="296" t="s">
        <v>230</v>
      </c>
      <c r="C35" s="300" t="s">
        <v>140</v>
      </c>
      <c r="D35" s="372"/>
      <c r="E35" s="372"/>
      <c r="F35" s="372"/>
    </row>
    <row r="36" spans="1:6" ht="33.75">
      <c r="A36" s="298">
        <v>12</v>
      </c>
      <c r="B36" s="296" t="s">
        <v>231</v>
      </c>
      <c r="C36" s="300" t="s">
        <v>140</v>
      </c>
      <c r="D36" s="372"/>
      <c r="E36" s="372"/>
      <c r="F36" s="372"/>
    </row>
    <row r="37" spans="1:6" ht="45">
      <c r="A37" s="298">
        <v>13</v>
      </c>
      <c r="B37" s="296" t="s">
        <v>232</v>
      </c>
      <c r="C37" s="300" t="s">
        <v>140</v>
      </c>
      <c r="D37" s="372"/>
      <c r="E37" s="372"/>
      <c r="F37" s="372"/>
    </row>
    <row r="38" spans="1:6" ht="33.75">
      <c r="A38" s="298">
        <v>14</v>
      </c>
      <c r="B38" s="296" t="s">
        <v>233</v>
      </c>
      <c r="C38" s="300" t="s">
        <v>140</v>
      </c>
      <c r="D38" s="372"/>
      <c r="E38" s="372"/>
      <c r="F38" s="372"/>
    </row>
    <row r="39" spans="1:6" ht="45">
      <c r="A39" s="298">
        <v>15</v>
      </c>
      <c r="B39" s="296" t="s">
        <v>141</v>
      </c>
      <c r="C39" s="300" t="s">
        <v>140</v>
      </c>
      <c r="D39" s="372"/>
      <c r="E39" s="372"/>
      <c r="F39" s="372"/>
    </row>
    <row r="40" spans="1:6" ht="22.5">
      <c r="A40" s="298">
        <v>16</v>
      </c>
      <c r="B40" s="296" t="s">
        <v>234</v>
      </c>
      <c r="C40" s="300" t="s">
        <v>140</v>
      </c>
      <c r="D40" s="372"/>
      <c r="E40" s="372"/>
      <c r="F40" s="372"/>
    </row>
    <row r="41" spans="1:6" ht="22.5">
      <c r="A41" s="298">
        <v>17</v>
      </c>
      <c r="B41" s="296" t="s">
        <v>235</v>
      </c>
      <c r="C41" s="300" t="s">
        <v>140</v>
      </c>
      <c r="D41" s="372"/>
      <c r="E41" s="372"/>
      <c r="F41" s="372"/>
    </row>
    <row r="42" spans="1:6" ht="22.5">
      <c r="A42" s="298">
        <v>18</v>
      </c>
      <c r="B42" s="296" t="s">
        <v>236</v>
      </c>
      <c r="C42" s="300" t="s">
        <v>140</v>
      </c>
      <c r="D42" s="372"/>
      <c r="E42" s="372"/>
      <c r="F42" s="372"/>
    </row>
    <row r="43" spans="1:6" ht="45">
      <c r="A43" s="298">
        <v>19</v>
      </c>
      <c r="B43" s="296" t="s">
        <v>143</v>
      </c>
      <c r="C43" s="300" t="s">
        <v>140</v>
      </c>
      <c r="D43" s="372"/>
      <c r="E43" s="372"/>
      <c r="F43" s="372"/>
    </row>
    <row r="44" spans="1:6" ht="22.5">
      <c r="A44" s="298">
        <v>20</v>
      </c>
      <c r="B44" s="296" t="s">
        <v>142</v>
      </c>
      <c r="C44" s="300" t="s">
        <v>140</v>
      </c>
      <c r="D44" s="372"/>
      <c r="E44" s="372"/>
      <c r="F44" s="372"/>
    </row>
    <row r="45" spans="1:6" ht="22.5">
      <c r="A45" s="298">
        <v>21</v>
      </c>
      <c r="B45" s="296" t="s">
        <v>237</v>
      </c>
      <c r="C45" s="300" t="s">
        <v>140</v>
      </c>
      <c r="D45" s="372"/>
      <c r="E45" s="372"/>
      <c r="F45" s="372"/>
    </row>
    <row r="46" spans="1:6" ht="12.75">
      <c r="A46" s="298">
        <v>22</v>
      </c>
      <c r="B46" s="296" t="s">
        <v>238</v>
      </c>
      <c r="C46" s="300" t="s">
        <v>140</v>
      </c>
      <c r="D46" s="372"/>
      <c r="E46" s="372"/>
      <c r="F46" s="372"/>
    </row>
    <row r="47" spans="1:6" ht="12.75">
      <c r="A47" s="298">
        <v>23</v>
      </c>
      <c r="B47" s="296" t="s">
        <v>239</v>
      </c>
      <c r="C47" s="300" t="s">
        <v>140</v>
      </c>
      <c r="D47" s="372"/>
      <c r="E47" s="372"/>
      <c r="F47" s="372"/>
    </row>
    <row r="48" spans="1:6" ht="12.75">
      <c r="A48" s="298">
        <v>24</v>
      </c>
      <c r="B48" s="296" t="s">
        <v>240</v>
      </c>
      <c r="C48" s="300" t="s">
        <v>140</v>
      </c>
      <c r="D48" s="372"/>
      <c r="E48" s="372"/>
      <c r="F48" s="372"/>
    </row>
    <row r="49" spans="1:6" ht="33.75">
      <c r="A49" s="298">
        <v>25</v>
      </c>
      <c r="B49" s="296" t="s">
        <v>241</v>
      </c>
      <c r="C49" s="300" t="s">
        <v>140</v>
      </c>
      <c r="D49" s="372"/>
      <c r="E49" s="372"/>
      <c r="F49" s="372"/>
    </row>
    <row r="50" spans="1:6" ht="22.5">
      <c r="A50" s="298">
        <v>26</v>
      </c>
      <c r="B50" s="296" t="s">
        <v>242</v>
      </c>
      <c r="C50" s="300" t="s">
        <v>140</v>
      </c>
      <c r="D50" s="372"/>
      <c r="E50" s="372"/>
      <c r="F50" s="372"/>
    </row>
    <row r="51" spans="1:6" ht="12.75">
      <c r="A51" s="298">
        <v>27</v>
      </c>
      <c r="B51" s="296" t="s">
        <v>243</v>
      </c>
      <c r="C51" s="300" t="s">
        <v>140</v>
      </c>
      <c r="D51" s="372"/>
      <c r="E51" s="372"/>
      <c r="F51" s="372"/>
    </row>
    <row r="52" spans="1:7" ht="22.5">
      <c r="A52" s="298">
        <v>28</v>
      </c>
      <c r="B52" s="296" t="s">
        <v>244</v>
      </c>
      <c r="C52" s="300" t="s">
        <v>140</v>
      </c>
      <c r="D52" s="372"/>
      <c r="E52" s="372"/>
      <c r="F52" s="372"/>
      <c r="G52" s="97"/>
    </row>
    <row r="53" spans="1:7" ht="12.75">
      <c r="A53" s="298">
        <v>29</v>
      </c>
      <c r="B53" s="296" t="s">
        <v>245</v>
      </c>
      <c r="C53" s="300" t="s">
        <v>140</v>
      </c>
      <c r="D53" s="372"/>
      <c r="E53" s="372"/>
      <c r="F53" s="372"/>
      <c r="G53" s="97"/>
    </row>
    <row r="54" spans="1:7" ht="12.75">
      <c r="A54" s="298">
        <v>30</v>
      </c>
      <c r="B54" s="296" t="s">
        <v>246</v>
      </c>
      <c r="C54" s="300" t="s">
        <v>140</v>
      </c>
      <c r="D54" s="372"/>
      <c r="E54" s="372"/>
      <c r="F54" s="372"/>
      <c r="G54" s="97"/>
    </row>
    <row r="55" spans="1:7" ht="22.5">
      <c r="A55" s="298">
        <v>31</v>
      </c>
      <c r="B55" s="296" t="s">
        <v>247</v>
      </c>
      <c r="C55" s="300" t="s">
        <v>140</v>
      </c>
      <c r="D55" s="372"/>
      <c r="E55" s="372"/>
      <c r="F55" s="372"/>
      <c r="G55" s="97"/>
    </row>
    <row r="56" spans="1:7" ht="33.75">
      <c r="A56" s="298">
        <v>32</v>
      </c>
      <c r="B56" s="296" t="s">
        <v>248</v>
      </c>
      <c r="C56" s="300" t="s">
        <v>249</v>
      </c>
      <c r="D56" s="374"/>
      <c r="E56" s="375"/>
      <c r="F56" s="376"/>
      <c r="G56" s="97"/>
    </row>
    <row r="57" spans="1:7" ht="22.5">
      <c r="A57" s="298">
        <v>33</v>
      </c>
      <c r="B57" s="296" t="s">
        <v>250</v>
      </c>
      <c r="C57" s="300" t="s">
        <v>251</v>
      </c>
      <c r="D57" s="374"/>
      <c r="E57" s="375"/>
      <c r="F57" s="376"/>
      <c r="G57" s="97"/>
    </row>
    <row r="58" spans="1:7" ht="33.75">
      <c r="A58" s="298">
        <v>34</v>
      </c>
      <c r="B58" s="296" t="s">
        <v>252</v>
      </c>
      <c r="C58" s="300" t="s">
        <v>140</v>
      </c>
      <c r="D58" s="374"/>
      <c r="E58" s="375"/>
      <c r="F58" s="376"/>
      <c r="G58" s="97"/>
    </row>
    <row r="59" spans="1:7" ht="33.75">
      <c r="A59" s="298">
        <v>35</v>
      </c>
      <c r="B59" s="296" t="s">
        <v>253</v>
      </c>
      <c r="C59" s="300" t="s">
        <v>251</v>
      </c>
      <c r="D59" s="374"/>
      <c r="E59" s="375"/>
      <c r="F59" s="376"/>
      <c r="G59" s="97"/>
    </row>
    <row r="60" spans="1:7" ht="22.5">
      <c r="A60" s="298">
        <v>36</v>
      </c>
      <c r="B60" s="296" t="s">
        <v>254</v>
      </c>
      <c r="C60" s="300" t="s">
        <v>251</v>
      </c>
      <c r="D60" s="374"/>
      <c r="E60" s="375"/>
      <c r="F60" s="376"/>
      <c r="G60" s="97"/>
    </row>
    <row r="61" spans="1:7" ht="12.75">
      <c r="A61" s="298">
        <v>37</v>
      </c>
      <c r="B61" s="296" t="s">
        <v>255</v>
      </c>
      <c r="C61" s="300" t="s">
        <v>140</v>
      </c>
      <c r="D61" s="374"/>
      <c r="E61" s="375"/>
      <c r="F61" s="376"/>
      <c r="G61" s="97"/>
    </row>
    <row r="62" spans="1:10" ht="56.25">
      <c r="A62" s="299">
        <v>38</v>
      </c>
      <c r="B62" s="297" t="s">
        <v>256</v>
      </c>
      <c r="C62" s="301" t="s">
        <v>251</v>
      </c>
      <c r="D62" s="377"/>
      <c r="E62" s="378"/>
      <c r="F62" s="379"/>
      <c r="G62" s="172"/>
      <c r="H62" s="172"/>
      <c r="I62" s="172"/>
      <c r="J62" s="39"/>
    </row>
    <row r="63" spans="1:10" ht="33.75">
      <c r="A63" s="299">
        <v>39</v>
      </c>
      <c r="B63" s="297" t="s">
        <v>257</v>
      </c>
      <c r="C63" s="301" t="s">
        <v>251</v>
      </c>
      <c r="D63" s="377"/>
      <c r="E63" s="378"/>
      <c r="F63" s="379"/>
      <c r="G63" s="172"/>
      <c r="H63" s="172"/>
      <c r="I63" s="172"/>
      <c r="J63" s="39"/>
    </row>
    <row r="64" spans="1:10" ht="12.75">
      <c r="A64" s="299">
        <v>40</v>
      </c>
      <c r="B64" s="297" t="s">
        <v>258</v>
      </c>
      <c r="C64" s="301" t="s">
        <v>140</v>
      </c>
      <c r="D64" s="377"/>
      <c r="E64" s="378"/>
      <c r="F64" s="379"/>
      <c r="G64" s="172"/>
      <c r="H64" s="172"/>
      <c r="I64" s="172"/>
      <c r="J64" s="39"/>
    </row>
    <row r="65" spans="1:10" ht="12.75">
      <c r="A65" s="299">
        <v>41</v>
      </c>
      <c r="B65" s="297" t="s">
        <v>259</v>
      </c>
      <c r="C65" s="301" t="s">
        <v>140</v>
      </c>
      <c r="D65" s="377"/>
      <c r="E65" s="378"/>
      <c r="F65" s="379"/>
      <c r="G65" s="172"/>
      <c r="H65" s="172"/>
      <c r="I65" s="172"/>
      <c r="J65" s="39"/>
    </row>
    <row r="66" spans="1:10" ht="33.75">
      <c r="A66" s="299">
        <v>42</v>
      </c>
      <c r="B66" s="297" t="s">
        <v>260</v>
      </c>
      <c r="C66" s="301" t="s">
        <v>251</v>
      </c>
      <c r="D66" s="377"/>
      <c r="E66" s="378"/>
      <c r="F66" s="379"/>
      <c r="G66" s="172"/>
      <c r="H66" s="172"/>
      <c r="I66" s="172"/>
      <c r="J66" s="39"/>
    </row>
    <row r="67" spans="1:10" ht="22.5">
      <c r="A67" s="299" t="s">
        <v>334</v>
      </c>
      <c r="B67" s="350" t="s">
        <v>333</v>
      </c>
      <c r="C67" s="301" t="s">
        <v>140</v>
      </c>
      <c r="D67" s="351"/>
      <c r="E67" s="352"/>
      <c r="F67" s="353"/>
      <c r="G67" s="172"/>
      <c r="H67" s="172"/>
      <c r="I67" s="172"/>
      <c r="J67" s="39"/>
    </row>
    <row r="68" spans="1:10" ht="22.5">
      <c r="A68" s="299" t="s">
        <v>335</v>
      </c>
      <c r="B68" s="297" t="s">
        <v>261</v>
      </c>
      <c r="C68" s="301" t="s">
        <v>251</v>
      </c>
      <c r="D68" s="377"/>
      <c r="E68" s="378"/>
      <c r="F68" s="379"/>
      <c r="G68" s="172"/>
      <c r="H68" s="172"/>
      <c r="I68" s="172"/>
      <c r="J68" s="39"/>
    </row>
    <row r="69" spans="1:10" ht="12.75">
      <c r="A69" s="95" t="s">
        <v>157</v>
      </c>
      <c r="B69" s="93"/>
      <c r="C69" s="93"/>
      <c r="D69" s="93"/>
      <c r="E69" s="93"/>
      <c r="F69" s="94"/>
      <c r="G69" s="86"/>
      <c r="H69" s="86"/>
      <c r="I69" s="91"/>
      <c r="J69" s="91"/>
    </row>
    <row r="70" spans="1:10" ht="12.75">
      <c r="A70" s="86"/>
      <c r="B70" s="86"/>
      <c r="C70" s="86"/>
      <c r="D70" s="86"/>
      <c r="E70" s="88"/>
      <c r="F70" s="93"/>
      <c r="G70" s="92"/>
      <c r="H70" s="91"/>
      <c r="I70" s="91"/>
      <c r="J70" s="91"/>
    </row>
    <row r="71" spans="1:10" ht="12.75">
      <c r="A71" s="365" t="s">
        <v>22</v>
      </c>
      <c r="B71" s="365"/>
      <c r="C71" s="365"/>
      <c r="D71" s="365"/>
      <c r="E71" s="365"/>
      <c r="F71" s="365"/>
      <c r="G71" s="365"/>
      <c r="H71" s="365"/>
      <c r="I71" s="365"/>
      <c r="J71" s="365"/>
    </row>
    <row r="72" spans="1:10" ht="12.75">
      <c r="A72" s="33"/>
      <c r="B72" s="34"/>
      <c r="C72" s="34"/>
      <c r="D72" s="34"/>
      <c r="E72" s="34"/>
      <c r="F72" s="34"/>
      <c r="G72" s="34"/>
      <c r="H72" s="34"/>
      <c r="I72" s="34"/>
      <c r="J72" s="34"/>
    </row>
    <row r="73" spans="1:10" ht="12.75">
      <c r="A73" s="23" t="s">
        <v>12</v>
      </c>
      <c r="B73" s="86"/>
      <c r="C73" s="86"/>
      <c r="D73" s="86"/>
      <c r="E73" s="88"/>
      <c r="F73" s="88"/>
      <c r="G73" s="88"/>
      <c r="H73" s="88"/>
      <c r="I73" s="88"/>
      <c r="J73" s="88"/>
    </row>
    <row r="74" spans="1:10" ht="12.75">
      <c r="A74" s="23"/>
      <c r="B74" s="86"/>
      <c r="C74" s="86"/>
      <c r="D74" s="86"/>
      <c r="E74" s="88"/>
      <c r="F74" s="88"/>
      <c r="G74" s="88"/>
      <c r="H74" s="88"/>
      <c r="I74" s="88"/>
      <c r="J74" s="88"/>
    </row>
    <row r="75" spans="1:10" ht="12.75">
      <c r="A75" s="86"/>
      <c r="B75" s="86"/>
      <c r="C75" s="86"/>
      <c r="D75" s="86"/>
      <c r="E75" s="88"/>
      <c r="F75" s="88"/>
      <c r="G75" s="88"/>
      <c r="H75" s="88"/>
      <c r="I75" s="88"/>
      <c r="J75" s="88"/>
    </row>
    <row r="76" spans="6:10" ht="12.75">
      <c r="F76" s="88"/>
      <c r="G76" s="88"/>
      <c r="H76" s="88" t="s">
        <v>24</v>
      </c>
      <c r="I76" s="88"/>
      <c r="J76" s="88"/>
    </row>
    <row r="77" ht="12.75">
      <c r="H77" s="87" t="s">
        <v>23</v>
      </c>
    </row>
  </sheetData>
  <sheetProtection/>
  <mergeCells count="50">
    <mergeCell ref="D62:F62"/>
    <mergeCell ref="D63:F63"/>
    <mergeCell ref="D64:F64"/>
    <mergeCell ref="D65:F65"/>
    <mergeCell ref="D66:F66"/>
    <mergeCell ref="D68:F68"/>
    <mergeCell ref="D56:F56"/>
    <mergeCell ref="D57:F57"/>
    <mergeCell ref="D58:F58"/>
    <mergeCell ref="D59:F59"/>
    <mergeCell ref="D60:F60"/>
    <mergeCell ref="D61:F61"/>
    <mergeCell ref="A71:J71"/>
    <mergeCell ref="A1:J1"/>
    <mergeCell ref="A2:B2"/>
    <mergeCell ref="A3:B3"/>
    <mergeCell ref="F21:G21"/>
    <mergeCell ref="A16:B16"/>
    <mergeCell ref="D24:F24"/>
    <mergeCell ref="D25:F25"/>
    <mergeCell ref="D26:F26"/>
    <mergeCell ref="D27:F27"/>
    <mergeCell ref="D45:F45"/>
    <mergeCell ref="D46:F46"/>
    <mergeCell ref="D28:F28"/>
    <mergeCell ref="D29:F29"/>
    <mergeCell ref="D30:F30"/>
    <mergeCell ref="D31:F31"/>
    <mergeCell ref="D32:F32"/>
    <mergeCell ref="D33:F33"/>
    <mergeCell ref="D54:F54"/>
    <mergeCell ref="D55:F55"/>
    <mergeCell ref="D34:F34"/>
    <mergeCell ref="D35:F35"/>
    <mergeCell ref="D36:F36"/>
    <mergeCell ref="D37:F37"/>
    <mergeCell ref="D52:F52"/>
    <mergeCell ref="D53:F53"/>
    <mergeCell ref="D43:F43"/>
    <mergeCell ref="D44:F44"/>
    <mergeCell ref="D47:F47"/>
    <mergeCell ref="D48:F48"/>
    <mergeCell ref="D49:F49"/>
    <mergeCell ref="D50:F50"/>
    <mergeCell ref="D51:F51"/>
    <mergeCell ref="D38:F38"/>
    <mergeCell ref="D39:F39"/>
    <mergeCell ref="D40:F40"/>
    <mergeCell ref="D41:F41"/>
    <mergeCell ref="D42:F42"/>
  </mergeCells>
  <printOptions/>
  <pageMargins left="0.28" right="0.26" top="1" bottom="0.51" header="0.33" footer="0.23"/>
  <pageSetup fitToHeight="0" fitToWidth="1" horizontalDpi="600" verticalDpi="600" orientation="landscape" scale="81" r:id="rId1"/>
  <headerFooter alignWithMargins="0">
    <oddHeader>&amp;LNr sprawy ZP/32/2020&amp;CZestawienie asortymentowo-ilościowo-cenowe
&amp;RZałącznik nr 2 SIWZ</oddHeader>
    <oddFooter>&amp;CStrona &amp;P z &amp;N&amp;R&amp;A</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K28"/>
  <sheetViews>
    <sheetView showGridLines="0" view="pageLayout" workbookViewId="0" topLeftCell="A1">
      <selection activeCell="J4" sqref="J4"/>
    </sheetView>
  </sheetViews>
  <sheetFormatPr defaultColWidth="11.875" defaultRowHeight="12.75" customHeight="1"/>
  <cols>
    <col min="1" max="1" width="2.875" style="130" customWidth="1"/>
    <col min="2" max="2" width="86.00390625" style="130" customWidth="1"/>
    <col min="3" max="3" width="11.00390625" style="130" customWidth="1"/>
    <col min="4" max="4" width="7.875" style="130" customWidth="1"/>
    <col min="5" max="5" width="12.75390625" style="130" customWidth="1"/>
    <col min="6" max="6" width="13.75390625" style="130" customWidth="1"/>
    <col min="7" max="7" width="14.25390625" style="130" customWidth="1"/>
    <col min="8" max="8" width="16.125" style="130" customWidth="1"/>
    <col min="9" max="9" width="8.375" style="130" customWidth="1"/>
    <col min="10" max="10" width="14.875" style="130" customWidth="1"/>
    <col min="11" max="11" width="19.375" style="130" customWidth="1"/>
    <col min="12" max="16384" width="11.875" style="130" customWidth="1"/>
  </cols>
  <sheetData>
    <row r="1" spans="1:11" ht="24" customHeight="1">
      <c r="A1" s="399" t="s">
        <v>320</v>
      </c>
      <c r="B1" s="400"/>
      <c r="C1" s="400"/>
      <c r="D1" s="400"/>
      <c r="E1" s="400"/>
      <c r="F1" s="400"/>
      <c r="G1" s="400"/>
      <c r="H1" s="400"/>
      <c r="I1" s="400"/>
      <c r="J1" s="400"/>
      <c r="K1" s="135"/>
    </row>
    <row r="2" spans="1:11" ht="35.25" customHeight="1">
      <c r="A2" s="395" t="s">
        <v>0</v>
      </c>
      <c r="B2" s="396"/>
      <c r="C2" s="134" t="s">
        <v>6</v>
      </c>
      <c r="D2" s="134" t="s">
        <v>1</v>
      </c>
      <c r="E2" s="134" t="s">
        <v>7</v>
      </c>
      <c r="F2" s="134" t="s">
        <v>2</v>
      </c>
      <c r="G2" s="134" t="s">
        <v>8</v>
      </c>
      <c r="H2" s="134" t="s">
        <v>3</v>
      </c>
      <c r="I2" s="134" t="s">
        <v>9</v>
      </c>
      <c r="J2" s="134" t="s">
        <v>4</v>
      </c>
      <c r="K2" s="134" t="s">
        <v>26</v>
      </c>
    </row>
    <row r="3" spans="1:11" ht="13.5" customHeight="1">
      <c r="A3" s="397" t="s">
        <v>13</v>
      </c>
      <c r="B3" s="398"/>
      <c r="C3" s="133" t="s">
        <v>14</v>
      </c>
      <c r="D3" s="133" t="s">
        <v>15</v>
      </c>
      <c r="E3" s="133" t="s">
        <v>16</v>
      </c>
      <c r="F3" s="133" t="s">
        <v>17</v>
      </c>
      <c r="G3" s="133" t="s">
        <v>18</v>
      </c>
      <c r="H3" s="133" t="s">
        <v>19</v>
      </c>
      <c r="I3" s="133" t="s">
        <v>20</v>
      </c>
      <c r="J3" s="133" t="s">
        <v>21</v>
      </c>
      <c r="K3" s="132">
        <v>10</v>
      </c>
    </row>
    <row r="4" spans="1:11" ht="289.5" customHeight="1">
      <c r="A4" s="131">
        <v>1</v>
      </c>
      <c r="B4" s="326" t="s">
        <v>321</v>
      </c>
      <c r="C4" s="137">
        <v>5</v>
      </c>
      <c r="D4" s="138" t="s">
        <v>5</v>
      </c>
      <c r="E4" s="42"/>
      <c r="F4" s="52"/>
      <c r="G4" s="42">
        <f>ROUND(F4*(1+(I4/100)),2)</f>
        <v>0</v>
      </c>
      <c r="H4" s="42">
        <f>C4*F4</f>
        <v>0</v>
      </c>
      <c r="I4" s="339"/>
      <c r="J4" s="42">
        <f>H4+H4*I4/100</f>
        <v>0</v>
      </c>
      <c r="K4" s="42"/>
    </row>
    <row r="5" spans="1:11" ht="96.75" customHeight="1">
      <c r="A5" s="131">
        <v>2</v>
      </c>
      <c r="B5" s="326" t="s">
        <v>322</v>
      </c>
      <c r="C5" s="137">
        <v>5</v>
      </c>
      <c r="D5" s="138" t="s">
        <v>5</v>
      </c>
      <c r="E5" s="42"/>
      <c r="F5" s="52"/>
      <c r="G5" s="42">
        <f>ROUND(F5*(1+(I5/100)),2)</f>
        <v>0</v>
      </c>
      <c r="H5" s="42">
        <f>C5*F5</f>
        <v>0</v>
      </c>
      <c r="I5" s="339"/>
      <c r="J5" s="42">
        <f>H5+H5*I5/100</f>
        <v>0</v>
      </c>
      <c r="K5" s="42"/>
    </row>
    <row r="6" spans="1:11" ht="88.5" customHeight="1">
      <c r="A6" s="242">
        <v>3</v>
      </c>
      <c r="B6" s="327" t="s">
        <v>323</v>
      </c>
      <c r="C6" s="244">
        <v>5</v>
      </c>
      <c r="D6" s="245" t="s">
        <v>5</v>
      </c>
      <c r="E6" s="240"/>
      <c r="F6" s="246"/>
      <c r="G6" s="42">
        <f>ROUND(F6*(1+(I6/100)),2)</f>
        <v>0</v>
      </c>
      <c r="H6" s="240">
        <f>C6*F6</f>
        <v>0</v>
      </c>
      <c r="I6" s="339"/>
      <c r="J6" s="42">
        <f>H6+H6*I6/100</f>
        <v>0</v>
      </c>
      <c r="K6" s="240"/>
    </row>
    <row r="7" spans="1:11" ht="82.5" customHeight="1">
      <c r="A7" s="251">
        <v>4</v>
      </c>
      <c r="B7" s="328" t="s">
        <v>325</v>
      </c>
      <c r="C7" s="253">
        <v>5</v>
      </c>
      <c r="D7" s="254" t="s">
        <v>5</v>
      </c>
      <c r="E7" s="42"/>
      <c r="F7" s="52"/>
      <c r="G7" s="42">
        <f>ROUND(F7*(1+(I7/100)),2)</f>
        <v>0</v>
      </c>
      <c r="H7" s="42">
        <f>C7*F7</f>
        <v>0</v>
      </c>
      <c r="I7" s="339"/>
      <c r="J7" s="42">
        <f>H7+H7*I7/100</f>
        <v>0</v>
      </c>
      <c r="K7" s="42"/>
    </row>
    <row r="8" spans="1:11" ht="82.5" customHeight="1">
      <c r="A8" s="251">
        <v>5</v>
      </c>
      <c r="B8" s="329" t="s">
        <v>324</v>
      </c>
      <c r="C8" s="253">
        <v>5</v>
      </c>
      <c r="D8" s="254" t="s">
        <v>5</v>
      </c>
      <c r="E8" s="42"/>
      <c r="F8" s="52"/>
      <c r="G8" s="42">
        <f>ROUND(F8*(1+(I8/100)),2)</f>
        <v>0</v>
      </c>
      <c r="H8" s="42">
        <f>C8*F8</f>
        <v>0</v>
      </c>
      <c r="I8" s="339"/>
      <c r="J8" s="42">
        <f>H8+H8*I8/100</f>
        <v>0</v>
      </c>
      <c r="K8" s="42"/>
    </row>
    <row r="9" spans="1:11" s="250" customFormat="1" ht="13.5" customHeight="1" thickBot="1">
      <c r="A9" s="247"/>
      <c r="B9" s="247"/>
      <c r="C9" s="248"/>
      <c r="D9" s="248"/>
      <c r="E9" s="249"/>
      <c r="F9" s="401" t="s">
        <v>11</v>
      </c>
      <c r="G9" s="402"/>
      <c r="H9" s="282">
        <f>SUM(H4:H8)</f>
        <v>0</v>
      </c>
      <c r="I9" s="249"/>
      <c r="J9" s="282">
        <f>SUM(J4:J8)</f>
        <v>0</v>
      </c>
      <c r="K9" s="241"/>
    </row>
    <row r="12" spans="1:10" s="8" customFormat="1" ht="12.75">
      <c r="A12" s="14" t="s">
        <v>10</v>
      </c>
      <c r="E12" s="7"/>
      <c r="F12" s="15"/>
      <c r="G12" s="22"/>
      <c r="H12" s="7"/>
      <c r="I12" s="7"/>
      <c r="J12" s="7"/>
    </row>
    <row r="13" spans="1:10" s="8" customFormat="1" ht="12.75">
      <c r="A13" s="14"/>
      <c r="E13" s="7"/>
      <c r="F13" s="15"/>
      <c r="G13" s="7"/>
      <c r="H13" s="7"/>
      <c r="I13" s="7"/>
      <c r="J13" s="7"/>
    </row>
    <row r="14" spans="1:10" s="8" customFormat="1" ht="14.25" customHeight="1">
      <c r="A14" s="35"/>
      <c r="B14" s="36"/>
      <c r="C14" s="37"/>
      <c r="D14" s="37"/>
      <c r="E14" s="37"/>
      <c r="F14" s="38"/>
      <c r="G14" s="40"/>
      <c r="H14" s="40"/>
      <c r="I14" s="40"/>
      <c r="J14" s="39"/>
    </row>
    <row r="15" spans="1:11" s="14" customFormat="1" ht="19.5" customHeight="1">
      <c r="A15" s="19" t="s">
        <v>157</v>
      </c>
      <c r="B15" s="20"/>
      <c r="C15" s="20"/>
      <c r="D15" s="20"/>
      <c r="E15" s="20"/>
      <c r="F15" s="16"/>
      <c r="I15" s="17"/>
      <c r="J15" s="17"/>
      <c r="K15" s="8"/>
    </row>
    <row r="16" spans="5:11" s="14" customFormat="1" ht="12.75" customHeight="1">
      <c r="E16" s="18"/>
      <c r="F16" s="20"/>
      <c r="G16" s="21"/>
      <c r="H16" s="17"/>
      <c r="I16" s="17"/>
      <c r="J16" s="17"/>
      <c r="K16" s="8"/>
    </row>
    <row r="17" spans="1:11" s="14" customFormat="1" ht="40.5" customHeight="1">
      <c r="A17" s="365" t="s">
        <v>22</v>
      </c>
      <c r="B17" s="366"/>
      <c r="C17" s="366"/>
      <c r="D17" s="366"/>
      <c r="E17" s="366"/>
      <c r="F17" s="366"/>
      <c r="G17" s="366"/>
      <c r="H17" s="366"/>
      <c r="I17" s="366"/>
      <c r="J17" s="366"/>
      <c r="K17" s="8"/>
    </row>
    <row r="18" spans="1:11" s="14" customFormat="1" ht="16.5" customHeight="1">
      <c r="A18" s="33"/>
      <c r="B18" s="34"/>
      <c r="C18" s="34"/>
      <c r="D18" s="34"/>
      <c r="E18" s="34"/>
      <c r="F18" s="34"/>
      <c r="G18" s="34"/>
      <c r="H18" s="34"/>
      <c r="I18" s="34"/>
      <c r="J18" s="34"/>
      <c r="K18" s="8"/>
    </row>
    <row r="19" spans="1:11" s="14" customFormat="1" ht="12.75" customHeight="1">
      <c r="A19" s="23" t="s">
        <v>12</v>
      </c>
      <c r="E19" s="18"/>
      <c r="F19" s="18"/>
      <c r="G19" s="18"/>
      <c r="H19" s="18"/>
      <c r="I19" s="18"/>
      <c r="J19" s="18"/>
      <c r="K19" s="8"/>
    </row>
    <row r="20" spans="1:11" s="14" customFormat="1" ht="12.75" customHeight="1">
      <c r="A20" s="23"/>
      <c r="E20" s="18"/>
      <c r="F20" s="18"/>
      <c r="G20" s="18"/>
      <c r="H20" s="18"/>
      <c r="I20" s="18"/>
      <c r="J20" s="18"/>
      <c r="K20" s="8"/>
    </row>
    <row r="21" spans="5:11" s="14" customFormat="1" ht="12.75" customHeight="1">
      <c r="E21" s="18"/>
      <c r="F21" s="18"/>
      <c r="G21" s="18"/>
      <c r="H21" s="18"/>
      <c r="I21" s="18"/>
      <c r="J21" s="18"/>
      <c r="K21" s="8"/>
    </row>
    <row r="22" spans="5:10" s="8" customFormat="1" ht="12.75">
      <c r="E22" s="7"/>
      <c r="F22" s="18"/>
      <c r="G22" s="18"/>
      <c r="H22" s="18" t="s">
        <v>24</v>
      </c>
      <c r="I22" s="18"/>
      <c r="J22" s="18"/>
    </row>
    <row r="23" spans="5:10" s="8" customFormat="1" ht="12.75">
      <c r="E23" s="7"/>
      <c r="F23" s="7"/>
      <c r="G23" s="7"/>
      <c r="H23" s="24" t="s">
        <v>23</v>
      </c>
      <c r="I23" s="7"/>
      <c r="J23" s="7"/>
    </row>
    <row r="24" spans="5:10" s="8" customFormat="1" ht="12.75">
      <c r="E24" s="7"/>
      <c r="F24" s="7"/>
      <c r="G24" s="7"/>
      <c r="H24" s="7"/>
      <c r="I24" s="7"/>
      <c r="J24" s="7"/>
    </row>
    <row r="25" spans="5:10" s="8" customFormat="1" ht="12.75">
      <c r="E25" s="7"/>
      <c r="F25" s="7"/>
      <c r="G25" s="7"/>
      <c r="H25" s="7"/>
      <c r="I25" s="7"/>
      <c r="J25" s="7"/>
    </row>
    <row r="26" spans="5:10" s="8" customFormat="1" ht="12.75">
      <c r="E26" s="7"/>
      <c r="F26" s="7"/>
      <c r="G26" s="7"/>
      <c r="H26" s="7"/>
      <c r="I26" s="7"/>
      <c r="J26" s="7"/>
    </row>
    <row r="27" spans="5:11" s="8" customFormat="1" ht="12.75">
      <c r="E27" s="7"/>
      <c r="F27" s="7"/>
      <c r="G27" s="7"/>
      <c r="H27" s="7"/>
      <c r="I27" s="7"/>
      <c r="J27" s="7"/>
      <c r="K27" s="14"/>
    </row>
    <row r="28" spans="5:11" s="8" customFormat="1" ht="12.75">
      <c r="E28" s="7"/>
      <c r="F28" s="7"/>
      <c r="G28" s="7"/>
      <c r="H28" s="7"/>
      <c r="I28" s="7"/>
      <c r="J28" s="7"/>
      <c r="K28" s="14"/>
    </row>
  </sheetData>
  <sheetProtection/>
  <mergeCells count="5">
    <mergeCell ref="A1:J1"/>
    <mergeCell ref="A2:B2"/>
    <mergeCell ref="A3:B3"/>
    <mergeCell ref="F9:G9"/>
    <mergeCell ref="A17:J17"/>
  </mergeCells>
  <printOptions/>
  <pageMargins left="0.2800000011920929" right="0.25999999046325684" top="1" bottom="0.5099999904632568" header="0.33000001311302185" footer="0.22999998927116394"/>
  <pageSetup fitToHeight="0" fitToWidth="1" horizontalDpi="600" verticalDpi="600" orientation="landscape" scale="65" r:id="rId1"/>
  <headerFooter alignWithMargins="0">
    <oddHeader>&amp;L&amp;K000000Nr sprawy ZP/32/2020&amp;C&amp;K000000Zestawienie asortymentowo-ilościowo-cenowe
&amp;R&amp;K000000Załącznik nr 2 SIWZ</oddHeader>
    <oddFooter>&amp;C&amp;K000000Strona &amp;P z &amp;N&amp;R&amp;K000000Pakiet Nr 40</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K25"/>
  <sheetViews>
    <sheetView showGridLines="0" view="pageLayout" workbookViewId="0" topLeftCell="A4">
      <selection activeCell="B5" sqref="B5"/>
    </sheetView>
  </sheetViews>
  <sheetFormatPr defaultColWidth="11.875" defaultRowHeight="12.75" customHeight="1"/>
  <cols>
    <col min="1" max="1" width="2.875" style="130" customWidth="1"/>
    <col min="2" max="2" width="86.00390625" style="130" customWidth="1"/>
    <col min="3" max="3" width="11.00390625" style="130" customWidth="1"/>
    <col min="4" max="4" width="10.00390625" style="130" customWidth="1"/>
    <col min="5" max="5" width="12.75390625" style="130" customWidth="1"/>
    <col min="6" max="6" width="13.75390625" style="130" customWidth="1"/>
    <col min="7" max="7" width="11.875" style="130" customWidth="1"/>
    <col min="8" max="8" width="17.25390625" style="130" customWidth="1"/>
    <col min="9" max="9" width="5.75390625" style="130" customWidth="1"/>
    <col min="10" max="10" width="14.875" style="130" customWidth="1"/>
    <col min="11" max="11" width="19.375" style="130" customWidth="1"/>
    <col min="12" max="16384" width="11.875" style="130" customWidth="1"/>
  </cols>
  <sheetData>
    <row r="1" spans="1:11" ht="24" customHeight="1">
      <c r="A1" s="399" t="s">
        <v>326</v>
      </c>
      <c r="B1" s="400"/>
      <c r="C1" s="400"/>
      <c r="D1" s="400"/>
      <c r="E1" s="400"/>
      <c r="F1" s="400"/>
      <c r="G1" s="400"/>
      <c r="H1" s="400"/>
      <c r="I1" s="400"/>
      <c r="J1" s="400"/>
      <c r="K1" s="135"/>
    </row>
    <row r="2" spans="1:11" ht="35.25" customHeight="1">
      <c r="A2" s="395" t="s">
        <v>0</v>
      </c>
      <c r="B2" s="396"/>
      <c r="C2" s="134" t="s">
        <v>6</v>
      </c>
      <c r="D2" s="134" t="s">
        <v>1</v>
      </c>
      <c r="E2" s="134" t="s">
        <v>7</v>
      </c>
      <c r="F2" s="134" t="s">
        <v>2</v>
      </c>
      <c r="G2" s="134" t="s">
        <v>8</v>
      </c>
      <c r="H2" s="134" t="s">
        <v>3</v>
      </c>
      <c r="I2" s="134" t="s">
        <v>9</v>
      </c>
      <c r="J2" s="134" t="s">
        <v>4</v>
      </c>
      <c r="K2" s="134" t="s">
        <v>26</v>
      </c>
    </row>
    <row r="3" spans="1:11" ht="13.5" customHeight="1">
      <c r="A3" s="397" t="s">
        <v>13</v>
      </c>
      <c r="B3" s="398"/>
      <c r="C3" s="133" t="s">
        <v>14</v>
      </c>
      <c r="D3" s="133" t="s">
        <v>15</v>
      </c>
      <c r="E3" s="133" t="s">
        <v>16</v>
      </c>
      <c r="F3" s="133" t="s">
        <v>17</v>
      </c>
      <c r="G3" s="133" t="s">
        <v>18</v>
      </c>
      <c r="H3" s="133" t="s">
        <v>19</v>
      </c>
      <c r="I3" s="133" t="s">
        <v>20</v>
      </c>
      <c r="J3" s="133" t="s">
        <v>21</v>
      </c>
      <c r="K3" s="132">
        <v>10</v>
      </c>
    </row>
    <row r="4" spans="1:11" ht="289.5" customHeight="1">
      <c r="A4" s="131">
        <v>1</v>
      </c>
      <c r="B4" s="326" t="s">
        <v>327</v>
      </c>
      <c r="C4" s="137">
        <v>50</v>
      </c>
      <c r="D4" s="331" t="s">
        <v>330</v>
      </c>
      <c r="E4" s="330"/>
      <c r="F4" s="52"/>
      <c r="G4" s="42">
        <f>ROUND(F4*(1+(I4/100)),2)</f>
        <v>0</v>
      </c>
      <c r="H4" s="42">
        <f>C4*F4</f>
        <v>0</v>
      </c>
      <c r="I4" s="339"/>
      <c r="J4" s="42">
        <f>H4+H4*I4/100</f>
        <v>0</v>
      </c>
      <c r="K4" s="42"/>
    </row>
    <row r="5" spans="1:11" ht="231.75" customHeight="1">
      <c r="A5" s="131">
        <v>2</v>
      </c>
      <c r="B5" s="325" t="s">
        <v>328</v>
      </c>
      <c r="C5" s="137">
        <v>12</v>
      </c>
      <c r="D5" s="138" t="s">
        <v>329</v>
      </c>
      <c r="E5" s="42"/>
      <c r="F5" s="52"/>
      <c r="G5" s="42">
        <f>ROUND(F5*(1+(I5/100)),2)</f>
        <v>0</v>
      </c>
      <c r="H5" s="42">
        <f>C5*F5</f>
        <v>0</v>
      </c>
      <c r="I5" s="339"/>
      <c r="J5" s="42">
        <f>H5+H5*I5/100</f>
        <v>0</v>
      </c>
      <c r="K5" s="42"/>
    </row>
    <row r="6" spans="1:11" s="250" customFormat="1" ht="13.5" customHeight="1" thickBot="1">
      <c r="A6" s="247"/>
      <c r="B6" s="247"/>
      <c r="C6" s="248"/>
      <c r="D6" s="248"/>
      <c r="E6" s="249"/>
      <c r="F6" s="401" t="s">
        <v>11</v>
      </c>
      <c r="G6" s="402"/>
      <c r="H6" s="282">
        <f>SUM(H4:H5)</f>
        <v>0</v>
      </c>
      <c r="I6" s="249"/>
      <c r="J6" s="282">
        <f>SUM(J4:J5)</f>
        <v>0</v>
      </c>
      <c r="K6" s="241"/>
    </row>
    <row r="9" spans="1:10" s="8" customFormat="1" ht="12.75">
      <c r="A9" s="14" t="s">
        <v>10</v>
      </c>
      <c r="E9" s="7"/>
      <c r="F9" s="15"/>
      <c r="G9" s="22"/>
      <c r="H9" s="7"/>
      <c r="I9" s="7"/>
      <c r="J9" s="7"/>
    </row>
    <row r="10" spans="1:10" s="8" customFormat="1" ht="12.75">
      <c r="A10" s="14"/>
      <c r="E10" s="7"/>
      <c r="F10" s="15"/>
      <c r="G10" s="7"/>
      <c r="H10" s="7"/>
      <c r="I10" s="7"/>
      <c r="J10" s="7"/>
    </row>
    <row r="11" spans="1:10" s="8" customFormat="1" ht="14.25" customHeight="1">
      <c r="A11" s="35"/>
      <c r="B11" s="36"/>
      <c r="C11" s="37"/>
      <c r="D11" s="37"/>
      <c r="E11" s="37"/>
      <c r="F11" s="38"/>
      <c r="G11" s="40"/>
      <c r="H11" s="40"/>
      <c r="I11" s="40"/>
      <c r="J11" s="39"/>
    </row>
    <row r="12" spans="1:11" s="14" customFormat="1" ht="19.5" customHeight="1">
      <c r="A12" s="19" t="s">
        <v>157</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365" t="s">
        <v>22</v>
      </c>
      <c r="B14" s="366"/>
      <c r="C14" s="366"/>
      <c r="D14" s="366"/>
      <c r="E14" s="366"/>
      <c r="F14" s="366"/>
      <c r="G14" s="366"/>
      <c r="H14" s="366"/>
      <c r="I14" s="366"/>
      <c r="J14" s="366"/>
      <c r="K14" s="8"/>
    </row>
    <row r="15" spans="1:11" s="14" customFormat="1" ht="16.5" customHeight="1">
      <c r="A15" s="33"/>
      <c r="B15" s="34"/>
      <c r="C15" s="34"/>
      <c r="D15" s="34"/>
      <c r="E15" s="34"/>
      <c r="F15" s="34"/>
      <c r="G15" s="34"/>
      <c r="H15" s="34"/>
      <c r="I15" s="34"/>
      <c r="J15" s="34"/>
      <c r="K15" s="8"/>
    </row>
    <row r="16" spans="1:11" s="14" customFormat="1" ht="12.75" customHeight="1">
      <c r="A16" s="23" t="s">
        <v>12</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5:10" s="8" customFormat="1" ht="12.75">
      <c r="E19" s="7"/>
      <c r="F19" s="18"/>
      <c r="G19" s="18"/>
      <c r="H19" s="18" t="s">
        <v>24</v>
      </c>
      <c r="I19" s="18"/>
      <c r="J19" s="18"/>
    </row>
    <row r="20" spans="5:10" s="8" customFormat="1" ht="12.75">
      <c r="E20" s="7"/>
      <c r="F20" s="7"/>
      <c r="G20" s="7"/>
      <c r="H20" s="24" t="s">
        <v>23</v>
      </c>
      <c r="I20" s="7"/>
      <c r="J20" s="7"/>
    </row>
    <row r="21" spans="5:10" s="8" customFormat="1" ht="12.75">
      <c r="E21" s="7"/>
      <c r="F21" s="7"/>
      <c r="G21" s="7"/>
      <c r="H21" s="7"/>
      <c r="I21" s="7"/>
      <c r="J21" s="7"/>
    </row>
    <row r="22" spans="5:10" s="8" customFormat="1" ht="12.75">
      <c r="E22" s="7"/>
      <c r="F22" s="7"/>
      <c r="G22" s="7"/>
      <c r="H22" s="7"/>
      <c r="I22" s="7"/>
      <c r="J22" s="7"/>
    </row>
    <row r="23" spans="5:10" s="8" customFormat="1" ht="12.75">
      <c r="E23" s="7"/>
      <c r="F23" s="7"/>
      <c r="G23" s="7"/>
      <c r="H23" s="7"/>
      <c r="I23" s="7"/>
      <c r="J23" s="7"/>
    </row>
    <row r="24" spans="5:11" s="8" customFormat="1" ht="12.75">
      <c r="E24" s="7"/>
      <c r="F24" s="7"/>
      <c r="G24" s="7"/>
      <c r="H24" s="7"/>
      <c r="I24" s="7"/>
      <c r="J24" s="7"/>
      <c r="K24" s="14"/>
    </row>
    <row r="25" spans="5:11" s="8" customFormat="1" ht="12.75">
      <c r="E25" s="7"/>
      <c r="F25" s="7"/>
      <c r="G25" s="7"/>
      <c r="H25" s="7"/>
      <c r="I25" s="7"/>
      <c r="J25" s="7"/>
      <c r="K25" s="14"/>
    </row>
  </sheetData>
  <sheetProtection/>
  <mergeCells count="5">
    <mergeCell ref="A1:J1"/>
    <mergeCell ref="A2:B2"/>
    <mergeCell ref="A3:B3"/>
    <mergeCell ref="F6:G6"/>
    <mergeCell ref="A14:J14"/>
  </mergeCells>
  <printOptions/>
  <pageMargins left="0.2800000011920929" right="0.25999999046325684" top="1" bottom="0.5099999904632568" header="0.33000001311302185" footer="0.22999998927116394"/>
  <pageSetup fitToHeight="0" fitToWidth="1" horizontalDpi="600" verticalDpi="600" orientation="landscape" scale="66" r:id="rId1"/>
  <headerFooter alignWithMargins="0">
    <oddHeader>&amp;L&amp;K000000Nr sprawy ZP/32/2020&amp;C&amp;K000000Zestawienie asortymentowo-ilościowo-cenowe
&amp;R&amp;K000000Załącznik nr 2 SIWZ</oddHeader>
    <oddFooter>&amp;C&amp;K000000Strona &amp;P z &amp;N&amp;R&amp;K000000Pakiet Nr 41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17"/>
  <sheetViews>
    <sheetView view="pageLayout" zoomScaleNormal="70" workbookViewId="0" topLeftCell="A16">
      <selection activeCell="N17" sqref="N17"/>
    </sheetView>
  </sheetViews>
  <sheetFormatPr defaultColWidth="11.375" defaultRowHeight="12.75"/>
  <cols>
    <col min="1" max="1" width="8.25390625" style="84" customWidth="1"/>
    <col min="2" max="2" width="37.875" style="84" customWidth="1"/>
    <col min="3" max="3" width="11.00390625" style="84" customWidth="1"/>
    <col min="4" max="4" width="7.875" style="84" customWidth="1"/>
    <col min="5" max="5" width="12.75390625" style="85" customWidth="1"/>
    <col min="6" max="7" width="13.75390625" style="85" customWidth="1"/>
    <col min="8" max="8" width="16.125" style="85" customWidth="1"/>
    <col min="9" max="9" width="5.75390625" style="85" customWidth="1"/>
    <col min="10" max="10" width="14.875" style="85" customWidth="1"/>
    <col min="11" max="11" width="19.375" style="84" customWidth="1"/>
    <col min="12" max="16384" width="11.375" style="84" customWidth="1"/>
  </cols>
  <sheetData>
    <row r="1" spans="1:10" ht="21.75" customHeight="1">
      <c r="A1" s="360" t="s">
        <v>263</v>
      </c>
      <c r="B1" s="360"/>
      <c r="C1" s="360"/>
      <c r="D1" s="360"/>
      <c r="E1" s="360"/>
      <c r="F1" s="360"/>
      <c r="G1" s="360"/>
      <c r="H1" s="360"/>
      <c r="I1" s="360"/>
      <c r="J1" s="360"/>
    </row>
    <row r="2" spans="1:11" s="105" customFormat="1" ht="63" customHeight="1">
      <c r="A2" s="367" t="s">
        <v>0</v>
      </c>
      <c r="B2" s="367"/>
      <c r="C2" s="127" t="s">
        <v>6</v>
      </c>
      <c r="D2" s="127" t="s">
        <v>1</v>
      </c>
      <c r="E2" s="128" t="s">
        <v>7</v>
      </c>
      <c r="F2" s="127" t="s">
        <v>2</v>
      </c>
      <c r="G2" s="127" t="s">
        <v>8</v>
      </c>
      <c r="H2" s="127" t="s">
        <v>3</v>
      </c>
      <c r="I2" s="127" t="s">
        <v>9</v>
      </c>
      <c r="J2" s="127" t="s">
        <v>4</v>
      </c>
      <c r="K2" s="151" t="s">
        <v>26</v>
      </c>
    </row>
    <row r="3" spans="1:11" s="25" customFormat="1" ht="13.5" customHeight="1">
      <c r="A3" s="368" t="s">
        <v>13</v>
      </c>
      <c r="B3" s="369"/>
      <c r="C3" s="152" t="s">
        <v>14</v>
      </c>
      <c r="D3" s="153" t="s">
        <v>15</v>
      </c>
      <c r="E3" s="119" t="s">
        <v>16</v>
      </c>
      <c r="F3" s="119" t="s">
        <v>17</v>
      </c>
      <c r="G3" s="154" t="s">
        <v>18</v>
      </c>
      <c r="H3" s="155" t="s">
        <v>19</v>
      </c>
      <c r="I3" s="156" t="s">
        <v>20</v>
      </c>
      <c r="J3" s="157" t="s">
        <v>21</v>
      </c>
      <c r="K3" s="117">
        <v>10</v>
      </c>
    </row>
    <row r="4" spans="1:11" s="105" customFormat="1" ht="357">
      <c r="A4" s="320">
        <v>1</v>
      </c>
      <c r="B4" s="158" t="s">
        <v>262</v>
      </c>
      <c r="C4" s="159">
        <v>12</v>
      </c>
      <c r="D4" s="110" t="s">
        <v>5</v>
      </c>
      <c r="E4" s="109"/>
      <c r="F4" s="160"/>
      <c r="G4" s="108">
        <f>ROUND(F4*(1+(I4/100)),2)</f>
        <v>0</v>
      </c>
      <c r="H4" s="107">
        <f>C4*F4</f>
        <v>0</v>
      </c>
      <c r="I4" s="146"/>
      <c r="J4" s="107">
        <f>H4+H4*I4/100</f>
        <v>0</v>
      </c>
      <c r="K4" s="106"/>
    </row>
    <row r="5" spans="1:11" ht="39.75" customHeight="1">
      <c r="A5" s="103"/>
      <c r="B5" s="103"/>
      <c r="C5" s="166"/>
      <c r="D5" s="167"/>
      <c r="E5" s="5"/>
      <c r="F5" s="371" t="s">
        <v>11</v>
      </c>
      <c r="G5" s="371"/>
      <c r="H5" s="104">
        <f>SUM(H4:H4)</f>
        <v>0</v>
      </c>
      <c r="I5" s="5"/>
      <c r="J5" s="104">
        <f>SUM(J4:J4)</f>
        <v>0</v>
      </c>
      <c r="K5" s="99"/>
    </row>
    <row r="6" spans="1:7" ht="12.75">
      <c r="A6" s="86" t="s">
        <v>10</v>
      </c>
      <c r="F6" s="96"/>
      <c r="G6" s="97"/>
    </row>
    <row r="7" spans="1:6" ht="12.75">
      <c r="A7" s="86"/>
      <c r="F7" s="96"/>
    </row>
    <row r="8" spans="1:10" ht="12.75">
      <c r="A8" s="168"/>
      <c r="B8" s="169"/>
      <c r="C8" s="170"/>
      <c r="D8" s="170"/>
      <c r="E8" s="170"/>
      <c r="F8" s="171"/>
      <c r="G8" s="172"/>
      <c r="H8" s="172"/>
      <c r="I8" s="172"/>
      <c r="J8" s="39"/>
    </row>
    <row r="9" spans="1:10" ht="12.75">
      <c r="A9" s="95" t="s">
        <v>157</v>
      </c>
      <c r="B9" s="93"/>
      <c r="C9" s="93"/>
      <c r="D9" s="93"/>
      <c r="E9" s="93"/>
      <c r="F9" s="94"/>
      <c r="G9" s="86"/>
      <c r="H9" s="86"/>
      <c r="I9" s="91"/>
      <c r="J9" s="91"/>
    </row>
    <row r="10" spans="1:10" ht="12.75">
      <c r="A10" s="86"/>
      <c r="B10" s="86"/>
      <c r="C10" s="86"/>
      <c r="D10" s="86"/>
      <c r="E10" s="88"/>
      <c r="F10" s="93"/>
      <c r="G10" s="92"/>
      <c r="H10" s="91"/>
      <c r="I10" s="91"/>
      <c r="J10" s="91"/>
    </row>
    <row r="11" spans="1:10" ht="12.75">
      <c r="A11" s="365" t="s">
        <v>22</v>
      </c>
      <c r="B11" s="365"/>
      <c r="C11" s="365"/>
      <c r="D11" s="365"/>
      <c r="E11" s="365"/>
      <c r="F11" s="365"/>
      <c r="G11" s="365"/>
      <c r="H11" s="365"/>
      <c r="I11" s="365"/>
      <c r="J11" s="365"/>
    </row>
    <row r="12" spans="1:10" ht="12.75">
      <c r="A12" s="33"/>
      <c r="B12" s="34"/>
      <c r="C12" s="34"/>
      <c r="D12" s="34"/>
      <c r="E12" s="34"/>
      <c r="F12" s="34"/>
      <c r="G12" s="34"/>
      <c r="H12" s="34"/>
      <c r="I12" s="34"/>
      <c r="J12" s="34"/>
    </row>
    <row r="13" spans="1:10" ht="12.75">
      <c r="A13" s="23" t="s">
        <v>12</v>
      </c>
      <c r="B13" s="86"/>
      <c r="C13" s="86"/>
      <c r="D13" s="86"/>
      <c r="E13" s="88"/>
      <c r="F13" s="88"/>
      <c r="G13" s="88"/>
      <c r="H13" s="88"/>
      <c r="I13" s="88"/>
      <c r="J13" s="88"/>
    </row>
    <row r="14" spans="1:10" ht="12.75">
      <c r="A14" s="23"/>
      <c r="B14" s="86"/>
      <c r="C14" s="86"/>
      <c r="D14" s="86"/>
      <c r="E14" s="88"/>
      <c r="F14" s="88"/>
      <c r="G14" s="88"/>
      <c r="H14" s="88"/>
      <c r="I14" s="88"/>
      <c r="J14" s="88"/>
    </row>
    <row r="15" spans="1:10" ht="12.75">
      <c r="A15" s="86"/>
      <c r="B15" s="86"/>
      <c r="C15" s="86"/>
      <c r="D15" s="86"/>
      <c r="E15" s="88"/>
      <c r="F15" s="88"/>
      <c r="G15" s="88"/>
      <c r="H15" s="88"/>
      <c r="I15" s="88"/>
      <c r="J15" s="88"/>
    </row>
    <row r="16" spans="6:10" ht="12.75">
      <c r="F16" s="88"/>
      <c r="G16" s="88"/>
      <c r="H16" s="88" t="s">
        <v>24</v>
      </c>
      <c r="I16" s="88"/>
      <c r="J16" s="88"/>
    </row>
    <row r="17" ht="12.75">
      <c r="H17" s="87" t="s">
        <v>23</v>
      </c>
    </row>
  </sheetData>
  <sheetProtection/>
  <mergeCells count="5">
    <mergeCell ref="A1:J1"/>
    <mergeCell ref="A2:B2"/>
    <mergeCell ref="A3:B3"/>
    <mergeCell ref="F5:G5"/>
    <mergeCell ref="A11:J11"/>
  </mergeCells>
  <printOptions/>
  <pageMargins left="0.28" right="0.26" top="1" bottom="0.51" header="0.33" footer="0.23"/>
  <pageSetup fitToHeight="0" fitToWidth="1" horizontalDpi="600" verticalDpi="600" orientation="landscape" scale="84" r:id="rId1"/>
  <headerFooter alignWithMargins="0">
    <oddHeader>&amp;LNr sprawy ZP/32/2020&amp;CZestawienie asortymentowo-ilościowo-cenowe
&amp;RZałącznik nr 2 SIWZ</oddHeader>
    <oddFooter>&amp;CStrona &amp;P z &amp;N&amp;R&amp;A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6"/>
  <sheetViews>
    <sheetView view="pageLayout" zoomScaleNormal="75" workbookViewId="0" topLeftCell="A10">
      <selection activeCell="N25" sqref="N25"/>
    </sheetView>
  </sheetViews>
  <sheetFormatPr defaultColWidth="11.375" defaultRowHeight="12.75"/>
  <cols>
    <col min="1" max="1" width="8.25390625" style="8" customWidth="1"/>
    <col min="2" max="2" width="39.37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0" t="s">
        <v>299</v>
      </c>
      <c r="B1" s="360"/>
      <c r="C1" s="360"/>
      <c r="D1" s="360"/>
      <c r="E1" s="360"/>
      <c r="F1" s="360"/>
      <c r="G1" s="360"/>
      <c r="H1" s="360"/>
      <c r="I1" s="360"/>
      <c r="J1" s="360"/>
    </row>
    <row r="2" spans="1:11" s="11" customFormat="1" ht="52.5" customHeight="1">
      <c r="A2" s="361" t="s">
        <v>0</v>
      </c>
      <c r="B2" s="361"/>
      <c r="C2" s="9" t="s">
        <v>6</v>
      </c>
      <c r="D2" s="9" t="s">
        <v>1</v>
      </c>
      <c r="E2" s="10" t="s">
        <v>7</v>
      </c>
      <c r="F2" s="9" t="s">
        <v>2</v>
      </c>
      <c r="G2" s="9" t="s">
        <v>8</v>
      </c>
      <c r="H2" s="9" t="s">
        <v>3</v>
      </c>
      <c r="I2" s="9" t="s">
        <v>9</v>
      </c>
      <c r="J2" s="9" t="s">
        <v>4</v>
      </c>
      <c r="K2" s="49" t="s">
        <v>26</v>
      </c>
    </row>
    <row r="3" spans="1:11" s="25" customFormat="1" ht="13.5" customHeight="1">
      <c r="A3" s="362" t="s">
        <v>13</v>
      </c>
      <c r="B3" s="363"/>
      <c r="C3" s="26" t="s">
        <v>14</v>
      </c>
      <c r="D3" s="27" t="s">
        <v>15</v>
      </c>
      <c r="E3" s="28" t="s">
        <v>16</v>
      </c>
      <c r="F3" s="28" t="s">
        <v>17</v>
      </c>
      <c r="G3" s="29" t="s">
        <v>18</v>
      </c>
      <c r="H3" s="30" t="s">
        <v>19</v>
      </c>
      <c r="I3" s="31"/>
      <c r="J3" s="32" t="s">
        <v>21</v>
      </c>
      <c r="K3" s="50"/>
    </row>
    <row r="4" spans="1:11" s="25" customFormat="1" ht="270.75" customHeight="1">
      <c r="A4" s="67"/>
      <c r="B4" s="77" t="s">
        <v>27</v>
      </c>
      <c r="C4" s="71"/>
      <c r="D4" s="12" t="s">
        <v>5</v>
      </c>
      <c r="E4" s="13"/>
      <c r="F4" s="52"/>
      <c r="G4" s="42">
        <f aca="true" t="shared" si="0" ref="G4:G23">ROUND(F4*(1+(I4/100)),2)</f>
        <v>0</v>
      </c>
      <c r="H4" s="43">
        <f aca="true" t="shared" si="1" ref="H4:H23">C4*F4</f>
        <v>0</v>
      </c>
      <c r="I4" s="53"/>
      <c r="J4" s="43">
        <f aca="true" t="shared" si="2" ref="J4:J23">H4+H4*I4/100</f>
        <v>0</v>
      </c>
      <c r="K4" s="51"/>
    </row>
    <row r="5" spans="1:11" s="25" customFormat="1" ht="108">
      <c r="A5" s="67"/>
      <c r="B5" s="81" t="s">
        <v>90</v>
      </c>
      <c r="C5" s="71"/>
      <c r="D5" s="12" t="s">
        <v>5</v>
      </c>
      <c r="E5" s="13"/>
      <c r="F5" s="52"/>
      <c r="G5" s="42">
        <f t="shared" si="0"/>
        <v>0</v>
      </c>
      <c r="H5" s="43">
        <f t="shared" si="1"/>
        <v>0</v>
      </c>
      <c r="I5" s="53"/>
      <c r="J5" s="43">
        <f t="shared" si="2"/>
        <v>0</v>
      </c>
      <c r="K5" s="51"/>
    </row>
    <row r="6" spans="1:11" s="25" customFormat="1" ht="108">
      <c r="A6" s="67"/>
      <c r="B6" s="81" t="s">
        <v>91</v>
      </c>
      <c r="C6" s="71"/>
      <c r="D6" s="82" t="s">
        <v>5</v>
      </c>
      <c r="E6" s="13"/>
      <c r="F6" s="52"/>
      <c r="G6" s="42">
        <f t="shared" si="0"/>
        <v>0</v>
      </c>
      <c r="H6" s="43">
        <f t="shared" si="1"/>
        <v>0</v>
      </c>
      <c r="I6" s="53"/>
      <c r="J6" s="43">
        <f t="shared" si="2"/>
        <v>0</v>
      </c>
      <c r="K6" s="51"/>
    </row>
    <row r="7" spans="1:11" s="25" customFormat="1" ht="108">
      <c r="A7" s="67"/>
      <c r="B7" s="81" t="s">
        <v>92</v>
      </c>
      <c r="C7" s="71"/>
      <c r="D7" s="82" t="s">
        <v>93</v>
      </c>
      <c r="E7" s="13"/>
      <c r="F7" s="52"/>
      <c r="G7" s="42">
        <f t="shared" si="0"/>
        <v>0</v>
      </c>
      <c r="H7" s="43">
        <f t="shared" si="1"/>
        <v>0</v>
      </c>
      <c r="I7" s="53"/>
      <c r="J7" s="43">
        <f t="shared" si="2"/>
        <v>0</v>
      </c>
      <c r="K7" s="51"/>
    </row>
    <row r="8" spans="1:11" s="25" customFormat="1" ht="108">
      <c r="A8" s="67"/>
      <c r="B8" s="83" t="s">
        <v>94</v>
      </c>
      <c r="C8" s="71"/>
      <c r="D8" s="82" t="s">
        <v>93</v>
      </c>
      <c r="E8" s="13"/>
      <c r="F8" s="52"/>
      <c r="G8" s="42">
        <f t="shared" si="0"/>
        <v>0</v>
      </c>
      <c r="H8" s="43">
        <f t="shared" si="1"/>
        <v>0</v>
      </c>
      <c r="I8" s="53"/>
      <c r="J8" s="43">
        <f t="shared" si="2"/>
        <v>0</v>
      </c>
      <c r="K8" s="51"/>
    </row>
    <row r="9" spans="1:11" s="25" customFormat="1" ht="81" customHeight="1">
      <c r="A9" s="62"/>
      <c r="B9" s="77" t="s">
        <v>28</v>
      </c>
      <c r="C9" s="71"/>
      <c r="D9" s="12" t="s">
        <v>5</v>
      </c>
      <c r="E9" s="13"/>
      <c r="F9" s="52"/>
      <c r="G9" s="42">
        <f t="shared" si="0"/>
        <v>0</v>
      </c>
      <c r="H9" s="43">
        <f t="shared" si="1"/>
        <v>0</v>
      </c>
      <c r="I9" s="53"/>
      <c r="J9" s="43">
        <f t="shared" si="2"/>
        <v>0</v>
      </c>
      <c r="K9" s="51"/>
    </row>
    <row r="10" spans="1:11" s="25" customFormat="1" ht="382.5" customHeight="1">
      <c r="A10" s="67"/>
      <c r="B10" s="73" t="s">
        <v>29</v>
      </c>
      <c r="C10" s="71"/>
      <c r="D10" s="12" t="s">
        <v>5</v>
      </c>
      <c r="E10" s="13"/>
      <c r="F10" s="52"/>
      <c r="G10" s="42">
        <f t="shared" si="0"/>
        <v>0</v>
      </c>
      <c r="H10" s="43">
        <f t="shared" si="1"/>
        <v>0</v>
      </c>
      <c r="I10" s="53"/>
      <c r="J10" s="43">
        <f t="shared" si="2"/>
        <v>0</v>
      </c>
      <c r="K10" s="51"/>
    </row>
    <row r="11" spans="1:11" s="25" customFormat="1" ht="234" customHeight="1">
      <c r="A11" s="67"/>
      <c r="B11" s="76" t="s">
        <v>30</v>
      </c>
      <c r="C11" s="71"/>
      <c r="D11" s="12" t="s">
        <v>5</v>
      </c>
      <c r="E11" s="13"/>
      <c r="F11" s="52"/>
      <c r="G11" s="42">
        <f t="shared" si="0"/>
        <v>0</v>
      </c>
      <c r="H11" s="43">
        <f t="shared" si="1"/>
        <v>0</v>
      </c>
      <c r="I11" s="53"/>
      <c r="J11" s="43">
        <f t="shared" si="2"/>
        <v>0</v>
      </c>
      <c r="K11" s="51"/>
    </row>
    <row r="12" spans="1:11" s="11" customFormat="1" ht="107.25" customHeight="1">
      <c r="A12" s="62"/>
      <c r="B12" s="76" t="s">
        <v>31</v>
      </c>
      <c r="C12" s="71"/>
      <c r="D12" s="12" t="s">
        <v>5</v>
      </c>
      <c r="E12" s="13"/>
      <c r="F12" s="52"/>
      <c r="G12" s="42">
        <f t="shared" si="0"/>
        <v>0</v>
      </c>
      <c r="H12" s="43">
        <f t="shared" si="1"/>
        <v>0</v>
      </c>
      <c r="I12" s="53"/>
      <c r="J12" s="43">
        <f t="shared" si="2"/>
        <v>0</v>
      </c>
      <c r="K12" s="51"/>
    </row>
    <row r="13" spans="1:11" s="11" customFormat="1" ht="228" customHeight="1">
      <c r="A13" s="62"/>
      <c r="B13" s="189" t="s">
        <v>156</v>
      </c>
      <c r="C13" s="190"/>
      <c r="D13" s="191" t="s">
        <v>5</v>
      </c>
      <c r="E13" s="192"/>
      <c r="F13" s="193"/>
      <c r="G13" s="42">
        <f t="shared" si="0"/>
        <v>0</v>
      </c>
      <c r="H13" s="341">
        <f t="shared" si="1"/>
        <v>0</v>
      </c>
      <c r="I13" s="194"/>
      <c r="J13" s="43">
        <f t="shared" si="2"/>
        <v>0</v>
      </c>
      <c r="K13" s="195"/>
    </row>
    <row r="14" spans="1:11" s="11" customFormat="1" ht="126.75" customHeight="1">
      <c r="A14" s="67"/>
      <c r="B14" s="81" t="s">
        <v>95</v>
      </c>
      <c r="C14" s="71"/>
      <c r="D14" s="82" t="s">
        <v>93</v>
      </c>
      <c r="E14" s="13"/>
      <c r="F14" s="52"/>
      <c r="G14" s="42">
        <f t="shared" si="0"/>
        <v>0</v>
      </c>
      <c r="H14" s="43">
        <f t="shared" si="1"/>
        <v>0</v>
      </c>
      <c r="I14" s="53"/>
      <c r="J14" s="43">
        <f t="shared" si="2"/>
        <v>0</v>
      </c>
      <c r="K14" s="51"/>
    </row>
    <row r="15" spans="1:11" s="11" customFormat="1" ht="85.5" customHeight="1">
      <c r="A15" s="67"/>
      <c r="B15" s="76" t="s">
        <v>32</v>
      </c>
      <c r="C15" s="71"/>
      <c r="D15" s="12" t="s">
        <v>5</v>
      </c>
      <c r="E15" s="13"/>
      <c r="F15" s="52"/>
      <c r="G15" s="42">
        <f t="shared" si="0"/>
        <v>0</v>
      </c>
      <c r="H15" s="43">
        <f t="shared" si="1"/>
        <v>0</v>
      </c>
      <c r="I15" s="53"/>
      <c r="J15" s="43">
        <f t="shared" si="2"/>
        <v>0</v>
      </c>
      <c r="K15" s="51"/>
    </row>
    <row r="16" spans="1:11" s="11" customFormat="1" ht="174" customHeight="1">
      <c r="A16" s="62"/>
      <c r="B16" s="76" t="s">
        <v>33</v>
      </c>
      <c r="C16" s="71"/>
      <c r="D16" s="12" t="s">
        <v>5</v>
      </c>
      <c r="E16" s="13"/>
      <c r="F16" s="52"/>
      <c r="G16" s="42">
        <f t="shared" si="0"/>
        <v>0</v>
      </c>
      <c r="H16" s="43">
        <f t="shared" si="1"/>
        <v>0</v>
      </c>
      <c r="I16" s="53"/>
      <c r="J16" s="43">
        <f t="shared" si="2"/>
        <v>0</v>
      </c>
      <c r="K16" s="51"/>
    </row>
    <row r="17" spans="1:11" s="11" customFormat="1" ht="183" customHeight="1">
      <c r="A17" s="67"/>
      <c r="B17" s="76" t="s">
        <v>34</v>
      </c>
      <c r="C17" s="71"/>
      <c r="D17" s="12" t="s">
        <v>5</v>
      </c>
      <c r="E17" s="13"/>
      <c r="F17" s="52"/>
      <c r="G17" s="42">
        <f t="shared" si="0"/>
        <v>0</v>
      </c>
      <c r="H17" s="43">
        <f t="shared" si="1"/>
        <v>0</v>
      </c>
      <c r="I17" s="53"/>
      <c r="J17" s="43">
        <f t="shared" si="2"/>
        <v>0</v>
      </c>
      <c r="K17" s="51"/>
    </row>
    <row r="18" spans="1:11" s="11" customFormat="1" ht="294.75" customHeight="1">
      <c r="A18" s="67"/>
      <c r="B18" s="302" t="s">
        <v>312</v>
      </c>
      <c r="C18" s="71"/>
      <c r="D18" s="12" t="s">
        <v>5</v>
      </c>
      <c r="E18" s="13"/>
      <c r="F18" s="52"/>
      <c r="G18" s="42">
        <f t="shared" si="0"/>
        <v>0</v>
      </c>
      <c r="H18" s="43">
        <f t="shared" si="1"/>
        <v>0</v>
      </c>
      <c r="I18" s="53"/>
      <c r="J18" s="43">
        <f t="shared" si="2"/>
        <v>0</v>
      </c>
      <c r="K18" s="51"/>
    </row>
    <row r="19" spans="1:11" s="11" customFormat="1" ht="204">
      <c r="A19" s="62"/>
      <c r="B19" s="76" t="s">
        <v>35</v>
      </c>
      <c r="C19" s="71"/>
      <c r="D19" s="12" t="s">
        <v>5</v>
      </c>
      <c r="E19" s="13"/>
      <c r="F19" s="52"/>
      <c r="G19" s="42">
        <f t="shared" si="0"/>
        <v>0</v>
      </c>
      <c r="H19" s="43">
        <f t="shared" si="1"/>
        <v>0</v>
      </c>
      <c r="I19" s="53"/>
      <c r="J19" s="43">
        <f t="shared" si="2"/>
        <v>0</v>
      </c>
      <c r="K19" s="51"/>
    </row>
    <row r="20" spans="1:11" s="11" customFormat="1" ht="204">
      <c r="A20" s="62"/>
      <c r="B20" s="76" t="s">
        <v>114</v>
      </c>
      <c r="C20" s="71"/>
      <c r="D20" s="82" t="s">
        <v>93</v>
      </c>
      <c r="E20" s="13"/>
      <c r="F20" s="52"/>
      <c r="G20" s="42">
        <f t="shared" si="0"/>
        <v>0</v>
      </c>
      <c r="H20" s="43">
        <f t="shared" si="1"/>
        <v>0</v>
      </c>
      <c r="I20" s="53"/>
      <c r="J20" s="43">
        <f t="shared" si="2"/>
        <v>0</v>
      </c>
      <c r="K20" s="51"/>
    </row>
    <row r="21" spans="1:11" s="11" customFormat="1" ht="207.75" customHeight="1">
      <c r="A21" s="62"/>
      <c r="B21" s="76" t="s">
        <v>36</v>
      </c>
      <c r="C21" s="71"/>
      <c r="D21" s="12" t="s">
        <v>5</v>
      </c>
      <c r="E21" s="13"/>
      <c r="F21" s="52"/>
      <c r="G21" s="42">
        <f t="shared" si="0"/>
        <v>0</v>
      </c>
      <c r="H21" s="43">
        <f t="shared" si="1"/>
        <v>0</v>
      </c>
      <c r="I21" s="53"/>
      <c r="J21" s="43">
        <f t="shared" si="2"/>
        <v>0</v>
      </c>
      <c r="K21" s="51"/>
    </row>
    <row r="22" spans="1:11" s="11" customFormat="1" ht="207.75" customHeight="1">
      <c r="A22" s="44"/>
      <c r="B22" s="76" t="s">
        <v>264</v>
      </c>
      <c r="C22" s="45"/>
      <c r="D22" s="82" t="s">
        <v>93</v>
      </c>
      <c r="E22" s="13"/>
      <c r="F22" s="52"/>
      <c r="G22" s="42">
        <f t="shared" si="0"/>
        <v>0</v>
      </c>
      <c r="H22" s="43">
        <f t="shared" si="1"/>
        <v>0</v>
      </c>
      <c r="I22" s="53"/>
      <c r="J22" s="43">
        <f t="shared" si="2"/>
        <v>0</v>
      </c>
      <c r="K22" s="51"/>
    </row>
    <row r="23" spans="1:11" s="11" customFormat="1" ht="207.75" customHeight="1">
      <c r="A23" s="44"/>
      <c r="B23" s="76" t="s">
        <v>300</v>
      </c>
      <c r="C23" s="45"/>
      <c r="D23" s="82" t="s">
        <v>93</v>
      </c>
      <c r="E23" s="13"/>
      <c r="F23" s="52"/>
      <c r="G23" s="42">
        <f t="shared" si="0"/>
        <v>0</v>
      </c>
      <c r="H23" s="43">
        <f t="shared" si="1"/>
        <v>0</v>
      </c>
      <c r="I23" s="53"/>
      <c r="J23" s="43">
        <f t="shared" si="2"/>
        <v>0</v>
      </c>
      <c r="K23" s="51"/>
    </row>
    <row r="24" spans="1:11" s="11" customFormat="1" ht="12.75">
      <c r="A24" s="3"/>
      <c r="B24" s="3"/>
      <c r="C24" s="4"/>
      <c r="D24" s="1"/>
      <c r="E24" s="55"/>
      <c r="F24" s="380" t="s">
        <v>11</v>
      </c>
      <c r="G24" s="380"/>
      <c r="H24" s="343">
        <f>SUM(H4:H23)</f>
        <v>0</v>
      </c>
      <c r="I24" s="55"/>
      <c r="J24" s="343">
        <f>SUM(J4:J23)</f>
        <v>0</v>
      </c>
      <c r="K24" s="8"/>
    </row>
    <row r="25" spans="1:11" s="2" customFormat="1" ht="12.75">
      <c r="A25" s="14" t="s">
        <v>10</v>
      </c>
      <c r="B25" s="8"/>
      <c r="C25" s="8"/>
      <c r="D25" s="8"/>
      <c r="E25" s="7"/>
      <c r="F25" s="15"/>
      <c r="G25" s="22"/>
      <c r="H25" s="7"/>
      <c r="I25" s="7"/>
      <c r="J25" s="316"/>
      <c r="K25" s="8"/>
    </row>
    <row r="26" spans="1:6" ht="12.75">
      <c r="A26" s="14"/>
      <c r="F26" s="15"/>
    </row>
    <row r="27" spans="1:10" ht="12.75">
      <c r="A27" s="35"/>
      <c r="B27" s="36"/>
      <c r="C27" s="37"/>
      <c r="D27" s="37"/>
      <c r="E27" s="37"/>
      <c r="F27" s="38"/>
      <c r="G27" s="40"/>
      <c r="H27" s="40"/>
      <c r="I27" s="40"/>
      <c r="J27" s="39"/>
    </row>
    <row r="28" spans="1:10" ht="14.25" customHeight="1">
      <c r="A28" s="19" t="s">
        <v>157</v>
      </c>
      <c r="B28" s="20"/>
      <c r="C28" s="20"/>
      <c r="D28" s="20"/>
      <c r="E28" s="20"/>
      <c r="F28" s="16"/>
      <c r="G28" s="14"/>
      <c r="H28" s="14"/>
      <c r="I28" s="17"/>
      <c r="J28" s="17"/>
    </row>
    <row r="29" spans="5:11" s="14" customFormat="1" ht="19.5" customHeight="1">
      <c r="E29" s="18"/>
      <c r="F29" s="20"/>
      <c r="G29" s="21"/>
      <c r="H29" s="17"/>
      <c r="I29" s="17"/>
      <c r="J29" s="17"/>
      <c r="K29" s="8"/>
    </row>
    <row r="30" spans="1:11" s="14" customFormat="1" ht="12.75" customHeight="1">
      <c r="A30" s="365" t="s">
        <v>22</v>
      </c>
      <c r="B30" s="366"/>
      <c r="C30" s="366"/>
      <c r="D30" s="366"/>
      <c r="E30" s="366"/>
      <c r="F30" s="366"/>
      <c r="G30" s="366"/>
      <c r="H30" s="366"/>
      <c r="I30" s="366"/>
      <c r="J30" s="366"/>
      <c r="K30" s="8"/>
    </row>
    <row r="31" spans="1:11" s="14" customFormat="1" ht="40.5" customHeight="1">
      <c r="A31" s="33"/>
      <c r="B31" s="34"/>
      <c r="C31" s="34"/>
      <c r="D31" s="34"/>
      <c r="E31" s="34"/>
      <c r="F31" s="34"/>
      <c r="G31" s="34"/>
      <c r="H31" s="34"/>
      <c r="I31" s="34"/>
      <c r="J31" s="34"/>
      <c r="K31" s="8"/>
    </row>
    <row r="32" spans="1:11" s="14" customFormat="1" ht="16.5" customHeight="1">
      <c r="A32" s="23" t="s">
        <v>12</v>
      </c>
      <c r="E32" s="18"/>
      <c r="F32" s="18"/>
      <c r="G32" s="18"/>
      <c r="H32" s="18"/>
      <c r="I32" s="18"/>
      <c r="J32" s="18"/>
      <c r="K32" s="8"/>
    </row>
    <row r="33" spans="1:11" s="14" customFormat="1" ht="12.75" customHeight="1">
      <c r="A33" s="23"/>
      <c r="E33" s="18"/>
      <c r="F33" s="18"/>
      <c r="G33" s="18"/>
      <c r="H33" s="18"/>
      <c r="I33" s="18"/>
      <c r="J33" s="18"/>
      <c r="K33" s="8"/>
    </row>
    <row r="34" spans="5:11" s="14" customFormat="1" ht="12.75" customHeight="1">
      <c r="E34" s="18"/>
      <c r="F34" s="18"/>
      <c r="G34" s="18"/>
      <c r="H34" s="18"/>
      <c r="I34" s="18"/>
      <c r="J34" s="18"/>
      <c r="K34" s="8"/>
    </row>
    <row r="35" spans="1:11" s="14" customFormat="1" ht="12.75" customHeight="1">
      <c r="A35" s="8"/>
      <c r="B35" s="8"/>
      <c r="C35" s="8"/>
      <c r="D35" s="8"/>
      <c r="E35" s="7"/>
      <c r="F35" s="18"/>
      <c r="G35" s="18"/>
      <c r="H35" s="18" t="s">
        <v>24</v>
      </c>
      <c r="I35" s="18"/>
      <c r="J35" s="18"/>
      <c r="K35" s="8"/>
    </row>
    <row r="36" ht="12.75">
      <c r="H36" s="24" t="s">
        <v>23</v>
      </c>
    </row>
    <row r="40" ht="12.75">
      <c r="K40" s="14"/>
    </row>
    <row r="41" ht="12.75">
      <c r="K41" s="14"/>
    </row>
    <row r="42" ht="12.75">
      <c r="K42" s="14"/>
    </row>
    <row r="43" ht="12.75">
      <c r="K43" s="14"/>
    </row>
    <row r="44" ht="12.75">
      <c r="K44" s="14"/>
    </row>
    <row r="45" ht="12.75">
      <c r="K45" s="14"/>
    </row>
    <row r="46" ht="12.75">
      <c r="K46" s="14"/>
    </row>
  </sheetData>
  <sheetProtection/>
  <mergeCells count="5">
    <mergeCell ref="A1:J1"/>
    <mergeCell ref="A2:B2"/>
    <mergeCell ref="A3:B3"/>
    <mergeCell ref="F24:G24"/>
    <mergeCell ref="A30:J30"/>
  </mergeCells>
  <printOptions/>
  <pageMargins left="0.28" right="0.26" top="1" bottom="0.51" header="0.33" footer="0.23"/>
  <pageSetup fitToHeight="0" fitToWidth="1" horizontalDpi="600" verticalDpi="600" orientation="landscape" scale="84" r:id="rId1"/>
  <headerFooter alignWithMargins="0">
    <oddHeader>&amp;LNr sprawy ZP/32/2020&amp;CZestawienie asortymentowo-ilościowo-cenowe
&amp;RZałącznik nr 2 SIWZ</oddHeader>
    <oddFooter>&amp;CStrona &amp;P z &amp;N&amp;R&amp;A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28"/>
  <sheetViews>
    <sheetView view="pageLayout" workbookViewId="0" topLeftCell="A1">
      <selection activeCell="L17" sqref="L17"/>
    </sheetView>
  </sheetViews>
  <sheetFormatPr defaultColWidth="11.375" defaultRowHeight="12.75"/>
  <cols>
    <col min="1" max="1" width="8.25390625" style="8" customWidth="1"/>
    <col min="2" max="2" width="39.375" style="8" bestFit="1"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0" t="s">
        <v>265</v>
      </c>
      <c r="B1" s="360"/>
      <c r="C1" s="360"/>
      <c r="D1" s="360"/>
      <c r="E1" s="360"/>
      <c r="F1" s="360"/>
      <c r="G1" s="360"/>
      <c r="H1" s="360"/>
      <c r="I1" s="360"/>
      <c r="J1" s="360"/>
    </row>
    <row r="2" spans="1:11" s="11" customFormat="1" ht="52.5" customHeight="1">
      <c r="A2" s="361" t="s">
        <v>0</v>
      </c>
      <c r="B2" s="361"/>
      <c r="C2" s="9" t="s">
        <v>6</v>
      </c>
      <c r="D2" s="9" t="s">
        <v>1</v>
      </c>
      <c r="E2" s="10" t="s">
        <v>7</v>
      </c>
      <c r="F2" s="9" t="s">
        <v>2</v>
      </c>
      <c r="G2" s="9" t="s">
        <v>8</v>
      </c>
      <c r="H2" s="9" t="s">
        <v>3</v>
      </c>
      <c r="I2" s="9" t="s">
        <v>9</v>
      </c>
      <c r="J2" s="9" t="s">
        <v>4</v>
      </c>
      <c r="K2" s="49" t="s">
        <v>26</v>
      </c>
    </row>
    <row r="3" spans="1:11" s="25" customFormat="1" ht="13.5" customHeight="1">
      <c r="A3" s="362" t="s">
        <v>13</v>
      </c>
      <c r="B3" s="363"/>
      <c r="C3" s="54" t="s">
        <v>14</v>
      </c>
      <c r="D3" s="27" t="s">
        <v>15</v>
      </c>
      <c r="E3" s="28" t="s">
        <v>16</v>
      </c>
      <c r="F3" s="28" t="s">
        <v>17</v>
      </c>
      <c r="G3" s="29" t="s">
        <v>18</v>
      </c>
      <c r="H3" s="30" t="s">
        <v>19</v>
      </c>
      <c r="I3" s="31" t="s">
        <v>20</v>
      </c>
      <c r="J3" s="32" t="s">
        <v>21</v>
      </c>
      <c r="K3" s="50">
        <v>11</v>
      </c>
    </row>
    <row r="4" spans="1:11" s="11" customFormat="1" ht="72">
      <c r="A4" s="67">
        <v>1</v>
      </c>
      <c r="B4" s="65" t="s">
        <v>40</v>
      </c>
      <c r="C4" s="79">
        <v>30</v>
      </c>
      <c r="D4" s="68" t="s">
        <v>5</v>
      </c>
      <c r="E4" s="13"/>
      <c r="F4" s="52"/>
      <c r="G4" s="42">
        <f>ROUND(F4*(1+(I4/100)),2)</f>
        <v>0</v>
      </c>
      <c r="H4" s="43">
        <f>C4*F4</f>
        <v>0</v>
      </c>
      <c r="I4" s="53"/>
      <c r="J4" s="43">
        <f>H4+H4*I4/100</f>
        <v>0</v>
      </c>
      <c r="K4" s="51"/>
    </row>
    <row r="5" spans="1:11" s="11" customFormat="1" ht="72">
      <c r="A5" s="62">
        <v>2</v>
      </c>
      <c r="B5" s="65" t="s">
        <v>37</v>
      </c>
      <c r="C5" s="79">
        <v>300</v>
      </c>
      <c r="D5" s="68" t="s">
        <v>5</v>
      </c>
      <c r="E5" s="13"/>
      <c r="F5" s="52"/>
      <c r="G5" s="42">
        <f>ROUND(F5*(1+(I5/100)),2)</f>
        <v>0</v>
      </c>
      <c r="H5" s="43">
        <f>C5*F5</f>
        <v>0</v>
      </c>
      <c r="I5" s="53"/>
      <c r="J5" s="43">
        <f>H5+H5*I5/100</f>
        <v>0</v>
      </c>
      <c r="K5" s="51"/>
    </row>
    <row r="6" spans="1:11" s="2" customFormat="1" ht="12.75">
      <c r="A6" s="3"/>
      <c r="B6" s="3"/>
      <c r="C6" s="4"/>
      <c r="D6" s="1"/>
      <c r="E6" s="5"/>
      <c r="F6" s="364" t="s">
        <v>11</v>
      </c>
      <c r="G6" s="364"/>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157</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65" t="s">
        <v>22</v>
      </c>
      <c r="B12" s="366"/>
      <c r="C12" s="366"/>
      <c r="D12" s="366"/>
      <c r="E12" s="366"/>
      <c r="F12" s="366"/>
      <c r="G12" s="366"/>
      <c r="H12" s="366"/>
      <c r="I12" s="366"/>
      <c r="J12" s="366"/>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fitToWidth="1" horizontalDpi="600" verticalDpi="600" orientation="landscape" scale="84" r:id="rId1"/>
  <headerFooter alignWithMargins="0">
    <oddHeader>&amp;LNr sprawy ZP/32/2020&amp;CZestawienie asortymentowo-ilościowo-cenowe
&amp;RZałącznik nr 2 SIWZ</oddHeader>
    <oddFooter>&amp;CStrona &amp;P z &amp;N&amp;R&amp;A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28"/>
  <sheetViews>
    <sheetView view="pageLayout" zoomScaleNormal="80" workbookViewId="0" topLeftCell="A1">
      <selection activeCell="E10" sqref="E10"/>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0" t="s">
        <v>266</v>
      </c>
      <c r="B1" s="360"/>
      <c r="C1" s="360"/>
      <c r="D1" s="360"/>
      <c r="E1" s="360"/>
      <c r="F1" s="360"/>
      <c r="G1" s="360"/>
      <c r="H1" s="360"/>
      <c r="I1" s="360"/>
      <c r="J1" s="360"/>
    </row>
    <row r="2" spans="1:11" s="11" customFormat="1" ht="52.5" customHeight="1">
      <c r="A2" s="361" t="s">
        <v>0</v>
      </c>
      <c r="B2" s="361"/>
      <c r="C2" s="9" t="s">
        <v>6</v>
      </c>
      <c r="D2" s="9" t="s">
        <v>1</v>
      </c>
      <c r="E2" s="10" t="s">
        <v>7</v>
      </c>
      <c r="F2" s="9" t="s">
        <v>2</v>
      </c>
      <c r="G2" s="9" t="s">
        <v>8</v>
      </c>
      <c r="H2" s="9" t="s">
        <v>3</v>
      </c>
      <c r="I2" s="9" t="s">
        <v>9</v>
      </c>
      <c r="J2" s="9" t="s">
        <v>4</v>
      </c>
      <c r="K2" s="49" t="s">
        <v>26</v>
      </c>
    </row>
    <row r="3" spans="1:11" s="25" customFormat="1" ht="13.5" customHeight="1">
      <c r="A3" s="362" t="s">
        <v>13</v>
      </c>
      <c r="B3" s="363"/>
      <c r="C3" s="26" t="s">
        <v>14</v>
      </c>
      <c r="D3" s="27" t="s">
        <v>15</v>
      </c>
      <c r="E3" s="28" t="s">
        <v>16</v>
      </c>
      <c r="F3" s="28" t="s">
        <v>17</v>
      </c>
      <c r="G3" s="29" t="s">
        <v>18</v>
      </c>
      <c r="H3" s="30" t="s">
        <v>19</v>
      </c>
      <c r="I3" s="31" t="s">
        <v>20</v>
      </c>
      <c r="J3" s="32" t="s">
        <v>21</v>
      </c>
      <c r="K3" s="50">
        <v>11</v>
      </c>
    </row>
    <row r="4" spans="1:11" s="11" customFormat="1" ht="132.75" customHeight="1">
      <c r="A4" s="44">
        <v>1</v>
      </c>
      <c r="B4" s="59" t="s">
        <v>177</v>
      </c>
      <c r="C4" s="358">
        <v>50</v>
      </c>
      <c r="D4" s="355" t="s">
        <v>341</v>
      </c>
      <c r="E4" s="13"/>
      <c r="F4" s="52"/>
      <c r="G4" s="42">
        <f>ROUND(F4*(1+(I4/100)),2)</f>
        <v>0</v>
      </c>
      <c r="H4" s="43">
        <f>C4*F4</f>
        <v>0</v>
      </c>
      <c r="I4" s="196"/>
      <c r="J4" s="43">
        <f>H4+H4*I4/100</f>
        <v>0</v>
      </c>
      <c r="K4" s="51"/>
    </row>
    <row r="5" spans="1:11" s="11" customFormat="1" ht="138" customHeight="1">
      <c r="A5" s="44">
        <v>2</v>
      </c>
      <c r="B5" s="359" t="s">
        <v>342</v>
      </c>
      <c r="C5" s="358">
        <v>150</v>
      </c>
      <c r="D5" s="355" t="s">
        <v>341</v>
      </c>
      <c r="E5" s="13"/>
      <c r="F5" s="52"/>
      <c r="G5" s="42">
        <f>ROUND(F5*(1+(I5/100)),2)</f>
        <v>0</v>
      </c>
      <c r="H5" s="43">
        <f>C5*F5</f>
        <v>0</v>
      </c>
      <c r="I5" s="196"/>
      <c r="J5" s="43">
        <f>H5+H5*I5/100</f>
        <v>0</v>
      </c>
      <c r="K5" s="51"/>
    </row>
    <row r="6" spans="1:11" s="2" customFormat="1" ht="12.75">
      <c r="A6" s="3"/>
      <c r="B6" s="3"/>
      <c r="C6" s="4"/>
      <c r="D6" s="1"/>
      <c r="E6" s="5"/>
      <c r="F6" s="364" t="s">
        <v>11</v>
      </c>
      <c r="G6" s="364"/>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157</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65" t="s">
        <v>22</v>
      </c>
      <c r="B12" s="366"/>
      <c r="C12" s="366"/>
      <c r="D12" s="366"/>
      <c r="E12" s="366"/>
      <c r="F12" s="366"/>
      <c r="G12" s="366"/>
      <c r="H12" s="366"/>
      <c r="I12" s="366"/>
      <c r="J12" s="366"/>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29"/>
  <sheetViews>
    <sheetView view="pageLayout" zoomScaleNormal="80" workbookViewId="0" topLeftCell="A1">
      <selection activeCell="C6" sqref="C6"/>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0" t="s">
        <v>267</v>
      </c>
      <c r="B1" s="360"/>
      <c r="C1" s="360"/>
      <c r="D1" s="360"/>
      <c r="E1" s="360"/>
      <c r="F1" s="360"/>
      <c r="G1" s="360"/>
      <c r="H1" s="360"/>
      <c r="I1" s="360"/>
      <c r="J1" s="360"/>
    </row>
    <row r="2" spans="1:11" s="11" customFormat="1" ht="52.5" customHeight="1">
      <c r="A2" s="361" t="s">
        <v>0</v>
      </c>
      <c r="B2" s="361"/>
      <c r="C2" s="9" t="s">
        <v>6</v>
      </c>
      <c r="D2" s="9" t="s">
        <v>1</v>
      </c>
      <c r="E2" s="10" t="s">
        <v>7</v>
      </c>
      <c r="F2" s="9" t="s">
        <v>2</v>
      </c>
      <c r="G2" s="9" t="s">
        <v>8</v>
      </c>
      <c r="H2" s="9" t="s">
        <v>3</v>
      </c>
      <c r="I2" s="9" t="s">
        <v>9</v>
      </c>
      <c r="J2" s="9" t="s">
        <v>4</v>
      </c>
      <c r="K2" s="49" t="s">
        <v>26</v>
      </c>
    </row>
    <row r="3" spans="1:11" s="25" customFormat="1" ht="13.5" customHeight="1">
      <c r="A3" s="362" t="s">
        <v>13</v>
      </c>
      <c r="B3" s="363"/>
      <c r="C3" s="26" t="s">
        <v>14</v>
      </c>
      <c r="D3" s="27" t="s">
        <v>15</v>
      </c>
      <c r="E3" s="28" t="s">
        <v>16</v>
      </c>
      <c r="F3" s="28" t="s">
        <v>17</v>
      </c>
      <c r="G3" s="29" t="s">
        <v>18</v>
      </c>
      <c r="H3" s="30" t="s">
        <v>19</v>
      </c>
      <c r="I3" s="31" t="s">
        <v>20</v>
      </c>
      <c r="J3" s="32" t="s">
        <v>21</v>
      </c>
      <c r="K3" s="50">
        <v>11</v>
      </c>
    </row>
    <row r="4" spans="1:11" s="11" customFormat="1" ht="86.25" customHeight="1">
      <c r="A4" s="44">
        <v>1</v>
      </c>
      <c r="B4" s="59" t="s">
        <v>38</v>
      </c>
      <c r="C4" s="60">
        <v>200</v>
      </c>
      <c r="D4" s="12" t="s">
        <v>5</v>
      </c>
      <c r="E4" s="13"/>
      <c r="F4" s="52"/>
      <c r="G4" s="42">
        <f>ROUND(F4*(1+(I4/100)),2)</f>
        <v>0</v>
      </c>
      <c r="H4" s="43">
        <f>C4*F4</f>
        <v>0</v>
      </c>
      <c r="I4" s="196"/>
      <c r="J4" s="43">
        <f>H4+H4*I4/100</f>
        <v>0</v>
      </c>
      <c r="K4" s="51"/>
    </row>
    <row r="5" spans="1:11" s="11" customFormat="1" ht="48">
      <c r="A5" s="303">
        <v>2</v>
      </c>
      <c r="B5" s="304" t="s">
        <v>39</v>
      </c>
      <c r="C5" s="305">
        <v>150</v>
      </c>
      <c r="D5" s="306" t="s">
        <v>5</v>
      </c>
      <c r="E5" s="268"/>
      <c r="F5" s="246"/>
      <c r="G5" s="240">
        <f>ROUND(F5*(1+(I5/100)),2)</f>
        <v>0</v>
      </c>
      <c r="H5" s="269">
        <f>C5*F5</f>
        <v>0</v>
      </c>
      <c r="I5" s="270"/>
      <c r="J5" s="269">
        <f>H5+H5*I5/100</f>
        <v>0</v>
      </c>
      <c r="K5" s="271"/>
    </row>
    <row r="6" spans="1:11" s="11" customFormat="1" ht="91.5" customHeight="1">
      <c r="A6" s="44">
        <v>3</v>
      </c>
      <c r="B6" s="64" t="s">
        <v>343</v>
      </c>
      <c r="C6" s="307"/>
      <c r="D6" s="12"/>
      <c r="E6" s="13"/>
      <c r="F6" s="52"/>
      <c r="G6" s="42"/>
      <c r="H6" s="43"/>
      <c r="I6" s="196"/>
      <c r="J6" s="43"/>
      <c r="K6" s="51"/>
    </row>
    <row r="7" spans="1:11" s="2" customFormat="1" ht="12.75">
      <c r="A7" s="3"/>
      <c r="B7" s="3"/>
      <c r="C7" s="4"/>
      <c r="D7" s="1"/>
      <c r="E7" s="55"/>
      <c r="F7" s="380" t="s">
        <v>11</v>
      </c>
      <c r="G7" s="380"/>
      <c r="H7" s="57">
        <f>SUM(H4:H5)</f>
        <v>0</v>
      </c>
      <c r="I7" s="55"/>
      <c r="J7" s="57">
        <f>SUM(J4:J5)</f>
        <v>0</v>
      </c>
      <c r="K7" s="8"/>
    </row>
    <row r="8" spans="1:7" ht="12.75">
      <c r="A8" s="14" t="s">
        <v>10</v>
      </c>
      <c r="F8" s="15"/>
      <c r="G8" s="22"/>
    </row>
    <row r="9" spans="1:6" ht="12.75">
      <c r="A9" s="14"/>
      <c r="F9" s="15"/>
    </row>
    <row r="10" spans="1:10" ht="14.25" customHeight="1">
      <c r="A10" s="35"/>
      <c r="B10" s="36"/>
      <c r="C10" s="37"/>
      <c r="D10" s="37"/>
      <c r="E10" s="37"/>
      <c r="F10" s="38"/>
      <c r="G10" s="40"/>
      <c r="H10" s="40"/>
      <c r="I10" s="40"/>
      <c r="J10" s="39"/>
    </row>
    <row r="11" spans="1:11" s="14" customFormat="1" ht="19.5" customHeight="1">
      <c r="A11" s="19" t="s">
        <v>157</v>
      </c>
      <c r="B11" s="20"/>
      <c r="C11" s="20"/>
      <c r="D11" s="20"/>
      <c r="E11" s="20"/>
      <c r="F11" s="16"/>
      <c r="I11" s="17"/>
      <c r="J11" s="17"/>
      <c r="K11" s="8"/>
    </row>
    <row r="12" spans="5:11" s="14" customFormat="1" ht="12.75" customHeight="1">
      <c r="E12" s="18"/>
      <c r="F12" s="20"/>
      <c r="G12" s="21"/>
      <c r="H12" s="17"/>
      <c r="I12" s="17"/>
      <c r="J12" s="17"/>
      <c r="K12" s="8"/>
    </row>
    <row r="13" spans="1:11" s="14" customFormat="1" ht="40.5" customHeight="1">
      <c r="A13" s="365" t="s">
        <v>22</v>
      </c>
      <c r="B13" s="366"/>
      <c r="C13" s="366"/>
      <c r="D13" s="366"/>
      <c r="E13" s="366"/>
      <c r="F13" s="366"/>
      <c r="G13" s="366"/>
      <c r="H13" s="366"/>
      <c r="I13" s="366"/>
      <c r="J13" s="366"/>
      <c r="K13" s="8"/>
    </row>
    <row r="14" spans="1:11" s="14" customFormat="1" ht="16.5" customHeight="1">
      <c r="A14" s="33"/>
      <c r="B14" s="34"/>
      <c r="C14" s="34"/>
      <c r="D14" s="34"/>
      <c r="E14" s="34"/>
      <c r="F14" s="34"/>
      <c r="G14" s="34"/>
      <c r="H14" s="34"/>
      <c r="I14" s="34"/>
      <c r="J14" s="34"/>
      <c r="K14" s="8"/>
    </row>
    <row r="15" spans="1:11" s="14" customFormat="1" ht="12.75" customHeight="1">
      <c r="A15" s="23" t="s">
        <v>12</v>
      </c>
      <c r="E15" s="18"/>
      <c r="F15" s="18"/>
      <c r="G15" s="18"/>
      <c r="H15" s="18"/>
      <c r="I15" s="18"/>
      <c r="J15" s="18"/>
      <c r="K15" s="8"/>
    </row>
    <row r="16" spans="1:11" s="14" customFormat="1" ht="12.75" customHeight="1">
      <c r="A16" s="23"/>
      <c r="E16" s="18"/>
      <c r="F16" s="18"/>
      <c r="G16" s="18"/>
      <c r="H16" s="18"/>
      <c r="I16" s="18"/>
      <c r="J16" s="18"/>
      <c r="K16" s="8"/>
    </row>
    <row r="17" spans="5:11" s="14" customFormat="1" ht="12.75" customHeight="1">
      <c r="E17" s="18"/>
      <c r="F17" s="18"/>
      <c r="G17" s="18"/>
      <c r="H17" s="18"/>
      <c r="I17" s="18"/>
      <c r="J17" s="18"/>
      <c r="K17" s="8"/>
    </row>
    <row r="18" spans="6:10" ht="12.75">
      <c r="F18" s="18"/>
      <c r="G18" s="18"/>
      <c r="H18" s="18" t="s">
        <v>24</v>
      </c>
      <c r="I18" s="18"/>
      <c r="J18" s="18"/>
    </row>
    <row r="19" ht="12.75">
      <c r="H19" s="24" t="s">
        <v>23</v>
      </c>
    </row>
    <row r="23" ht="12.75">
      <c r="K23" s="14"/>
    </row>
    <row r="24" ht="12.75">
      <c r="K24" s="14"/>
    </row>
    <row r="25" ht="12.75">
      <c r="K25" s="14"/>
    </row>
    <row r="26" ht="12.75">
      <c r="K26" s="14"/>
    </row>
    <row r="27" ht="12.75">
      <c r="K27" s="14"/>
    </row>
    <row r="28" ht="12.75">
      <c r="K28" s="14"/>
    </row>
    <row r="29" ht="12.75">
      <c r="K29" s="14"/>
    </row>
  </sheetData>
  <sheetProtection/>
  <mergeCells count="5">
    <mergeCell ref="A1:J1"/>
    <mergeCell ref="A2:B2"/>
    <mergeCell ref="A3:B3"/>
    <mergeCell ref="F7:G7"/>
    <mergeCell ref="A13:J13"/>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 USK Nr 3 Łódź</dc:creator>
  <cp:keywords/>
  <dc:description/>
  <cp:lastModifiedBy>Anna Walczak</cp:lastModifiedBy>
  <cp:lastPrinted>2020-05-20T13:40:14Z</cp:lastPrinted>
  <dcterms:created xsi:type="dcterms:W3CDTF">2008-11-13T12:12:30Z</dcterms:created>
  <dcterms:modified xsi:type="dcterms:W3CDTF">2020-06-24T11:10:08Z</dcterms:modified>
  <cp:category/>
  <cp:version/>
  <cp:contentType/>
  <cp:contentStatus/>
</cp:coreProperties>
</file>