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740" windowHeight="12255" tabRatio="896"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 sheetId="10" r:id="rId10"/>
    <sheet name="Pakiet Nr 11 " sheetId="11" r:id="rId11"/>
    <sheet name="Pakiet Nr 12 " sheetId="12" r:id="rId12"/>
    <sheet name="Pakiet Nr  13" sheetId="13" r:id="rId13"/>
    <sheet name="Pakiet Nr 14 "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 sheetId="21" r:id="rId21"/>
    <sheet name="Pakiet Nr 22 "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s>
  <definedNames>
    <definedName name="_xlfn.BAHTTEXT" hidden="1">#NAME?</definedName>
    <definedName name="_xlnm.Print_Area" localSheetId="22">'Pakiet Nr 23'!$A$1:$L$22</definedName>
  </definedNames>
  <calcPr fullCalcOnLoad="1"/>
</workbook>
</file>

<file path=xl/sharedStrings.xml><?xml version="1.0" encoding="utf-8"?>
<sst xmlns="http://schemas.openxmlformats.org/spreadsheetml/2006/main" count="940" uniqueCount="214">
  <si>
    <t>Dokładna nazwa przedmiotu zamówienia</t>
  </si>
  <si>
    <t>Jedn. miary</t>
  </si>
  <si>
    <t>Cena jedn. netto (PLN)</t>
  </si>
  <si>
    <t>Wartość netto (PLN)</t>
  </si>
  <si>
    <t>Wartość brutto (PLN)</t>
  </si>
  <si>
    <t>szt.</t>
  </si>
  <si>
    <t>Ilość</t>
  </si>
  <si>
    <t>Cena jedn. brutto (PLN)</t>
  </si>
  <si>
    <t>VAT [%]</t>
  </si>
  <si>
    <t xml:space="preserve">* w przypadku większej ilości kodów spełniających warunki należy dołączyć listę kodów na dodatkowej stronie </t>
  </si>
  <si>
    <t>Łączna cena pakietu</t>
  </si>
  <si>
    <t>Określenie właściwej stawki VAT należy do Wykonawcy. Należy podać stawkę VAT obowiązującą na dzień otwarcia ofert.</t>
  </si>
  <si>
    <t>1</t>
  </si>
  <si>
    <t>2</t>
  </si>
  <si>
    <t>3</t>
  </si>
  <si>
    <t>4</t>
  </si>
  <si>
    <t>5</t>
  </si>
  <si>
    <t>6=5x8+5</t>
  </si>
  <si>
    <t>7=2x5</t>
  </si>
  <si>
    <t>8</t>
  </si>
  <si>
    <t>9=7x8+7</t>
  </si>
  <si>
    <t>Ilość jednostek w opak. handl.</t>
  </si>
  <si>
    <t>Nazwa i nr dokumentu dopuszczającego do obrotu i używania</t>
  </si>
  <si>
    <t>Linia krwi tętniczo-żylna do aparatu HD Fresenius 5008 z plastikową igłą umożliwiajaca przeprowadzenie zabiegu HDF On-line. Wymagane parametry - dopasowanie do aparatu, elastyczność</t>
  </si>
  <si>
    <t>Igły tętnicze o grubości 1,5 -1,6 - 1,8 mm, długość igły 25 mm, długość drenu 150 mm, sterylizowana promieniami gamma</t>
  </si>
  <si>
    <t>Igły żylne o grubości 1,5 -1,6 - 1,8 mm, długość igły 25 mm, długość drenu 150 mm, sterylizowana promieniami gamma</t>
  </si>
  <si>
    <t>Łącznik do zabiegu na jedną igłę</t>
  </si>
  <si>
    <t>Koncentrat do dializ F-B kanistry 6 L i 10 L stężenie 8,4%  ( koncentrat dostarczany na europaletach)</t>
  </si>
  <si>
    <t>litr</t>
  </si>
  <si>
    <t>Ładunek suchy NaHCO3 650 g do aparatu do dializ 4008</t>
  </si>
  <si>
    <t>Ładunek suchy NaHCO3 650 g do aparatu do dializ 5008</t>
  </si>
  <si>
    <t>Płyn do dezynfekcji aparatów do dializ na bazie podchlorynu sodu w kanistrach 5 kg</t>
  </si>
  <si>
    <t>Płyn do dezynfekcji aparatów do dializ na bazie 3,5% kwasu nadoctowego w kanistrach 10 kg</t>
  </si>
  <si>
    <t>Płyn do dezynfekcji - dekalcyfikacji aparatów na bazie kwasu cytrynowego i kwasu mlekowego w kanistrach 5L</t>
  </si>
  <si>
    <t>kanister</t>
  </si>
  <si>
    <t>Filtr płynu dializacyjnego do aparatów Fresenius 4008 i 5008</t>
  </si>
  <si>
    <t>Filtr bawełniany 10" 1 um do systemu uzdatniania wody Fresenius AquaB</t>
  </si>
  <si>
    <t>Filtr bawełniany 10"5 um do systemu uzdatniania wody Fresenius AquaB</t>
  </si>
  <si>
    <t>Filtr bawełniany 20" 20 um do systemu uzdatniania wody Fresenius AquaB</t>
  </si>
  <si>
    <t>Filtr do urządzenia Granumix Gx1 9 3/4  1 um</t>
  </si>
  <si>
    <t>Sól tabletkowana do udatniacza wody PN-EN 973:2009,  pakowana w workach po 25 kg, dostawy sukcesywne min.250 - max. 400 kg</t>
  </si>
  <si>
    <t>25 kg</t>
  </si>
  <si>
    <t>Koncentrat do dializ F-A kanistry 6 L i 10 L stężenie potasu 0 - 4 mmol/L, stężenie wapnia 0 - 1,75 mmol/L,  z glukozą 1 g/L (koncentrat dostarczany na europaletach)</t>
  </si>
  <si>
    <t>I</t>
  </si>
  <si>
    <t xml:space="preserve">korki  </t>
  </si>
  <si>
    <t xml:space="preserve">zaciski </t>
  </si>
  <si>
    <t xml:space="preserve">dren łączący </t>
  </si>
  <si>
    <t>Adapter</t>
  </si>
  <si>
    <t xml:space="preserve">Worki 2 l. ikodekstryna </t>
  </si>
  <si>
    <t>II</t>
  </si>
  <si>
    <t>linia główna do aparatu Cycler</t>
  </si>
  <si>
    <t>dodatkowe zabezpieczenie połączenia ( Connection shield )</t>
  </si>
  <si>
    <t>dren łączący Transfer set</t>
  </si>
  <si>
    <t>łącznik tytanowy Adapter</t>
  </si>
  <si>
    <t>III</t>
  </si>
  <si>
    <t>dodatkowe zabezpieczenie połączenia (Connection shield)</t>
  </si>
  <si>
    <t>1.1</t>
  </si>
  <si>
    <t>1.2</t>
  </si>
  <si>
    <t>1.3</t>
  </si>
  <si>
    <t>1.4</t>
  </si>
  <si>
    <t>1.5</t>
  </si>
  <si>
    <t>1.6</t>
  </si>
  <si>
    <t>1.7</t>
  </si>
  <si>
    <t>2.1</t>
  </si>
  <si>
    <t>2.2</t>
  </si>
  <si>
    <t>2.3</t>
  </si>
  <si>
    <t>2.4</t>
  </si>
  <si>
    <t>2.5</t>
  </si>
  <si>
    <t>2.6</t>
  </si>
  <si>
    <t>2.7</t>
  </si>
  <si>
    <t>2.8</t>
  </si>
  <si>
    <t>3.1</t>
  </si>
  <si>
    <t>IV</t>
  </si>
  <si>
    <t>Worki  ADO z ikodekstryną: objętość - 2,0 l</t>
  </si>
  <si>
    <t>1.13</t>
  </si>
  <si>
    <t>1.14</t>
  </si>
  <si>
    <r>
      <t>Worki z płynami dializacyjnymi o poj. 5 000cm</t>
    </r>
    <r>
      <rPr>
        <vertAlign val="superscript"/>
        <sz val="10"/>
        <rFont val="Arial CE"/>
        <family val="0"/>
      </rPr>
      <t>3</t>
    </r>
    <r>
      <rPr>
        <sz val="10"/>
        <rFont val="Arial CE"/>
        <family val="0"/>
      </rPr>
      <t>;                                                                                                 parametry czynników aktywnych:                                              Ca</t>
    </r>
    <r>
      <rPr>
        <vertAlign val="superscript"/>
        <sz val="10"/>
        <rFont val="Arial CE"/>
        <family val="0"/>
      </rPr>
      <t>++</t>
    </r>
    <r>
      <rPr>
        <sz val="10"/>
        <rFont val="Arial CE"/>
        <family val="0"/>
      </rPr>
      <t xml:space="preserve"> 1,25 mmol/l;1,75mmol/l;                                                   glukoza: 1,3-1,5%; 2,2-2,3%;3,8 -4,3%;                                                   Na</t>
    </r>
    <r>
      <rPr>
        <vertAlign val="superscript"/>
        <sz val="10"/>
        <rFont val="Arial CE"/>
        <family val="0"/>
      </rPr>
      <t>+</t>
    </r>
    <r>
      <rPr>
        <sz val="10"/>
        <rFont val="Arial CE"/>
        <family val="0"/>
      </rPr>
      <t xml:space="preserve"> 134mmol/l;                                                                               3-DG (deoksyglukozone) &lt; 35 µmol/l;                                                                     kwasowość roztworu gotowego do podania pacjentowi: pH≈7,0;                                                                                      ze złączem do automatycznej realizacji sterylnego podłączenia drenów wewnątrz cyklera i z kodem paskowym do identyfikacji poprawności stężeń podłączonych worków</t>
    </r>
  </si>
  <si>
    <t>Linie do cyklera dializy automatycznej z korkiem iglicowym</t>
  </si>
  <si>
    <t>Nakrętka dezynfekująca do korka iglicowego</t>
  </si>
  <si>
    <t>Przedłużacz cewnika zamykany korkiem iglicowym</t>
  </si>
  <si>
    <t xml:space="preserve">Adaptor do cewnika </t>
  </si>
  <si>
    <t>Adaptor</t>
  </si>
  <si>
    <t>Łącznik stabilizacyjny</t>
  </si>
  <si>
    <t>Zestaw drenażowy; z workiem PET</t>
  </si>
  <si>
    <t>Korek iglicowy z uszczelką (PIN)</t>
  </si>
  <si>
    <t>Adaptor do cewnika</t>
  </si>
  <si>
    <t>Worki z ikodekstryną 2.0L ADO</t>
  </si>
  <si>
    <t>zestaw przedłużający linie pacjenta ADO</t>
  </si>
  <si>
    <t>worek drenażowy pusty 3000 ml</t>
  </si>
  <si>
    <t xml:space="preserve">Dializator niskoprzepływowy z błoną syntetyczną(polinefron, polysulfon,poliamix, helixon) sterylizowany parą wodną, promieniami tlenkiem etylenu o powierzchni 1,8 -1,9 m2 </t>
  </si>
  <si>
    <t xml:space="preserve">Dializator niskoprzepływowy z błoną syntetyczną(polinefron, polysulfon,poliamix, helixon) sterylizowany parą wodną, promieniami tlenkiem etylenu o powierzchni 2,0-2,2 m2 </t>
  </si>
  <si>
    <t xml:space="preserve">Dializator niskoprzepływowy z błoną syntetyczną(polinefron, polysulfon,poliamix, helixon) sterylizowany parą wodną, promieniami gamma, tlenkiem etylenu o powierzchni 1,6 -1,7 m2 </t>
  </si>
  <si>
    <t>test na twardość wody</t>
  </si>
  <si>
    <t>test na obecnośc pozostałości kwasu nadoctowego. Wymagane parametry: dokładność 1 ppm</t>
  </si>
  <si>
    <t>korek typu OPTI CAP do ADO</t>
  </si>
  <si>
    <t>test</t>
  </si>
  <si>
    <t>test na obecność wolnego chloru w wodzie</t>
  </si>
  <si>
    <t>4.1</t>
  </si>
  <si>
    <t>4.3</t>
  </si>
  <si>
    <t>4.4</t>
  </si>
  <si>
    <t>Pakiet Nr 1 - Dostawa dializatorów I</t>
  </si>
  <si>
    <t>Cewnik Tenckhoff'a samopozycjonujący oraz prosty uniwersalny rozmiar 47 lub 42, dwumufkowy</t>
  </si>
  <si>
    <t>Cewnik Tenckhoff'a samopozycjonujący oraz prosty -  uniwersalny rozmiar 47, 42, dwumufkowy</t>
  </si>
  <si>
    <t>zestaw drenów 8-końcowy do aparatu Home Choice/Home Choice PRO</t>
  </si>
  <si>
    <t xml:space="preserve">Program  do tworzenia elektronicznej zakodowanej formy zapisu przepisu dializy i do jej zapisania na elektronicznej Karcie Pacjenta kompatybilnej z systemem cyklera Sleep-Safe oraz HARMONY. Program jest jednocześnie bazą danych z elektronicznym zakodowanym zapisem wyników dotychczasowego przebiegu leczenia pacjentów ośrodka oraz narzędziami służącymi do modelowania i profilowania leczenia pacjenta.
</t>
  </si>
  <si>
    <t>Nazwa/Producent/Nr katalogowy produktu*</t>
  </si>
  <si>
    <r>
      <t xml:space="preserve">Dializator niskoprzepływowy z błoną syntetyczną(polinefron, polysulfon,poliamix, helixon) sterylizowany parą wodną, promieniami gamma, tlenkiem etylenu o powierzchni </t>
    </r>
    <r>
      <rPr>
        <sz val="10"/>
        <rFont val="Calibri"/>
        <family val="2"/>
      </rPr>
      <t xml:space="preserve">1,4 -1,5 m2 </t>
    </r>
  </si>
  <si>
    <t>Pakiet Nr 2 - Dostawa dializatorów II</t>
  </si>
  <si>
    <t>Pakiet Nr 3 - Dostawa dializatorów III</t>
  </si>
  <si>
    <t>Pakiet Nr 4 - Dostawa dializatorów IV</t>
  </si>
  <si>
    <t>Pakiet Nr 5 - Dostawa dializatorów V</t>
  </si>
  <si>
    <t>Dializator z błoną typu medium cut-off do HD -usuwania średnich i dużych cząstek</t>
  </si>
  <si>
    <t>Pakiet Nr 6 - Dostawa dializatorów VI</t>
  </si>
  <si>
    <t>Pakiet Nr 7 - Dostawa dializatorów VII</t>
  </si>
  <si>
    <r>
      <t xml:space="preserve">Dializator wysokoprzepływowy z błoną syntetyczną(polinefron, polysulfon,poliamix, helixon, poracton) sterylizowany parą wodną, promieniami, tlenkiem etylenu o powierzchni </t>
    </r>
    <r>
      <rPr>
        <sz val="10"/>
        <rFont val="Calibri"/>
        <family val="2"/>
      </rPr>
      <t xml:space="preserve">1,4 - 1,6 m2 </t>
    </r>
  </si>
  <si>
    <t>Pakiet Nr 8 - Dostawa dializatorów VIII</t>
  </si>
  <si>
    <r>
      <t xml:space="preserve">Dializator wysokoprzepływowy z błoną syntetyczną(polinefron, polysulfon,poliamix, helixon, poracton) sterylizowany parą wodną, promieniami, tlenkiem etylenu o powierzchni </t>
    </r>
    <r>
      <rPr>
        <sz val="10"/>
        <rFont val="Calibri"/>
        <family val="2"/>
      </rPr>
      <t xml:space="preserve">1,8 - 2,1 m2 </t>
    </r>
  </si>
  <si>
    <t>Pakiet Nr 9 - Dostawa linii krwi tętniczo-żylnej</t>
  </si>
  <si>
    <t>Pakiet Nr 10 - Dostawa igieł do hemodializ</t>
  </si>
  <si>
    <t>Pakiet Nr 11 - Dostawa łączników do zabiegów "na jedną igłę"</t>
  </si>
  <si>
    <t>Pakiet Nr 12 - Dostawa koncentratów do hemodializ</t>
  </si>
  <si>
    <t>Pakiet Nr 13- Dostawa zestawu do przygotowywania roztworu koncentratu F-A</t>
  </si>
  <si>
    <t>Zestaw do przygotowania  w urządzeniu Granumix 100 litrów roztworu koncentratu F-A  w postaci suchych naważek bez kwasu octowego lodowatego w płynie, o stężeniu potasu 2 -3 mmol/L, stężenie wapnia 1,25 - 1,50 mmol/L,  z glukozą 1 g/L (koncentrat dostarczany na europaletach)</t>
  </si>
  <si>
    <t>Pakiet Nr 14 - Dostawa ładunku suchego NaHCO3</t>
  </si>
  <si>
    <t>Pakiet Nr 15 - Dostawa płynów do dezynfekcji aparatów i uzdatniania wody</t>
  </si>
  <si>
    <t>Pakiet Nr 16 - Dostawa filtrów do aparatów do HD i uzdatniacza wody</t>
  </si>
  <si>
    <t>Pakiet Nr 17 - Zestaw opatrunkowy do dializy otrzewnowej, plaster przezroczysty</t>
  </si>
  <si>
    <t>Pakiet Nr 18 - Zestaw opatrunkowy do dializy otrzewnowej - opatrunek włókninowy</t>
  </si>
  <si>
    <t>Pakiet Nr 19 - Sól tabletkowana</t>
  </si>
  <si>
    <t>Pakiet Nr 20 - Zestaw ADO Balance, Zestaw CADO Balance</t>
  </si>
  <si>
    <t>2.9</t>
  </si>
  <si>
    <t>1.8</t>
  </si>
  <si>
    <t>1.9</t>
  </si>
  <si>
    <t>1.10</t>
  </si>
  <si>
    <t>1.11</t>
  </si>
  <si>
    <t>1.12</t>
  </si>
  <si>
    <t>Pakiet Nr 21 - System CADO i ADO</t>
  </si>
  <si>
    <t>Worki z 1,1% roztworem  aminokwasów; objętość 2l; osmolarność 365 mOsmol/l pH w temp. 25°C - 6,6 stężenie wapnia : 1,25 mmol/l - PD4;  stężenie glukozy : 1,36- i 2,27%</t>
  </si>
  <si>
    <t>2.10</t>
  </si>
  <si>
    <t>3.2</t>
  </si>
  <si>
    <t>3.3</t>
  </si>
  <si>
    <t>3.4</t>
  </si>
  <si>
    <t>3.5</t>
  </si>
  <si>
    <t>3.6</t>
  </si>
  <si>
    <t>3.7</t>
  </si>
  <si>
    <t>3.8</t>
  </si>
  <si>
    <t>3.9</t>
  </si>
  <si>
    <t>3.10</t>
  </si>
  <si>
    <t>4.2</t>
  </si>
  <si>
    <t>Pakiet Nr 22 - Zestawy testów do badania parametrów wody</t>
  </si>
  <si>
    <t>Wymagane próbki</t>
  </si>
  <si>
    <t>Pakiet Nr 23 - Dostawa linii krwi tętniczo-żylnej II</t>
  </si>
  <si>
    <r>
      <t xml:space="preserve">Worki </t>
    </r>
    <r>
      <rPr>
        <sz val="10"/>
        <color indexed="63"/>
        <rFont val="Calibri"/>
        <family val="2"/>
      </rPr>
      <t>ADO  z</t>
    </r>
    <r>
      <rPr>
        <sz val="10"/>
        <rFont val="Calibri"/>
        <family val="2"/>
      </rPr>
      <t xml:space="preserve"> płynami dializacyjnymi o poj. 5000cm</t>
    </r>
    <r>
      <rPr>
        <vertAlign val="superscript"/>
        <sz val="10"/>
        <rFont val="Arial CE"/>
        <family val="0"/>
      </rPr>
      <t>3</t>
    </r>
    <r>
      <rPr>
        <sz val="10"/>
        <rFont val="Arial CE"/>
        <family val="0"/>
      </rPr>
      <t>; parametry czynników aktywnych: Ca</t>
    </r>
    <r>
      <rPr>
        <vertAlign val="superscript"/>
        <sz val="10"/>
        <rFont val="Arial CE"/>
        <family val="0"/>
      </rPr>
      <t>++</t>
    </r>
    <r>
      <rPr>
        <sz val="10"/>
        <rFont val="Arial CE"/>
        <family val="0"/>
      </rPr>
      <t xml:space="preserve"> 1,25 mmol/l; glukoza: 1,3-1,5%; 2,2-2,3%;3,8 -4,3%; Na</t>
    </r>
    <r>
      <rPr>
        <vertAlign val="superscript"/>
        <sz val="10"/>
        <rFont val="Arial CE"/>
        <family val="0"/>
      </rPr>
      <t>+</t>
    </r>
    <r>
      <rPr>
        <sz val="10"/>
        <rFont val="Arial CE"/>
        <family val="0"/>
      </rPr>
      <t xml:space="preserve"> 134mmol/l; bufor: tylko wodorowęglan HCO3- 34mmol/l (wolny od mleczanów); Ultra niska zawartość GDP: 3-DG (deoksyglukozone) &lt; 35 µmol/l;    fizjologiczne miano roztworu gotowego do podania pacjentowi: pH 7,4; ze złączem do automatycznej realizacji sterylnego podłączenia drenów wewnątrz cyklera i z kodem paskowym do identyfikacji poprawności stężeń podłączonych worków</t>
    </r>
  </si>
  <si>
    <r>
      <t>Zestaw workó</t>
    </r>
    <r>
      <rPr>
        <sz val="10"/>
        <color indexed="63"/>
        <rFont val="Arial CE"/>
        <family val="0"/>
      </rPr>
      <t>w</t>
    </r>
    <r>
      <rPr>
        <sz val="10"/>
        <color indexed="63"/>
        <rFont val="Calibri"/>
        <family val="2"/>
      </rPr>
      <t xml:space="preserve"> CADO  z d</t>
    </r>
    <r>
      <rPr>
        <sz val="10"/>
        <rFont val="Calibri"/>
        <family val="2"/>
      </rPr>
      <t>renami i sterylnym korkiem iglicowym w dysku: płyny dializacyjne o poj. 2 000cm3 lub 2 500cm3; parametry czynników aktywnych: Ca++ 1,25 mmol/l; glukoza: 1,3-1,5%; 2,2-2,3%;3,8 -4,3%; Na+ 134mmol/l; bufor: tylko wodorowęglan HCO3- 34mmol/l (wolny od mleczanów); Ultra niska zawartość GDP: 3-DG (deoksyglukozone) &lt; 35 µmol/l; fizjologiczne miano roztworu gotowego do podania pacjentowi: pH 7,4;   dysk do automatycznego przełączania faz cyklu wymiany płynów</t>
    </r>
  </si>
  <si>
    <t>szt</t>
  </si>
  <si>
    <t xml:space="preserve">Wykonawca użyczy bezpłatnie na okres trwania umowy podgrzewacze do worków CADO, kompatybilne z zaoferowanymi materiałami, w ilości adekwatnej do ilości leczonych tą metodą pacjentów. Dostawa oraz przekazanie aparatów do użytkowania nastąpi na podstawie protokołu odbioru urządzenia.W przypadku konieczności zwrotu płynów do dializy otrzewnowej, które nie zostały wykorzystane przez pacjenta, Zamawiajacy może zwrócić się do wykonawcy o zutylizowanie  w/w materiału, wówczas wykonawca zutylizuje niewykorzystany materiał. Koszty utylizacji  - po stronie wykonawcy. </t>
  </si>
  <si>
    <r>
      <t>Dializator z membraną przeszczepioną heparyną, anty-trombogeniczna, sterylizowany promieniami gamma, o powierzchn</t>
    </r>
    <r>
      <rPr>
        <sz val="10"/>
        <color indexed="8"/>
        <rFont val="Calibri"/>
        <family val="2"/>
      </rPr>
      <t xml:space="preserve">i </t>
    </r>
    <r>
      <rPr>
        <sz val="10"/>
        <color indexed="8"/>
        <rFont val="Calibri"/>
        <family val="2"/>
      </rPr>
      <t>1,35, 1.65 i 2,15 m2 - do wyboru przez zamawiają</t>
    </r>
    <r>
      <rPr>
        <sz val="10"/>
        <rFont val="Calibri"/>
        <family val="2"/>
      </rPr>
      <t>cego</t>
    </r>
  </si>
  <si>
    <r>
      <t xml:space="preserve">Zestaw do dializy otrzewnowej nr 1 - skład zestawu: kompresy gazowe 13N 8W, przędza min. 15 TEX, wielkość wykroju min. 19x30cm, masa 1 sztuki kompresu min.0,89 g - 8 sztuk, opatrunek foliowy, typu TEGADERM lub równoważny z ramką, rozmiar 10x12 cm - 1 szt, serweta wykonana z włókniny foliowanej celulozowo polietylenowej o gramaturze min.42 g/m2 o rozmiarze 50x35cm, barierowość dla wody </t>
    </r>
    <r>
      <rPr>
        <sz val="10"/>
        <rFont val="Calibri"/>
        <family val="2"/>
      </rPr>
      <t xml:space="preserve">&gt;700 mm H2O, złożona - 1 szt, rękawice niepudrowane nitrylowe rozmiar M - para, maseczka trzywarstwowa z gumką, zgodna z normą PN EN 14683 -  1 szt. Zestaw sterylizowany w tlenku etylenu, wymagany dokument w postaci raportu walidacji procesu sterylizacji. Całość zapakowana w torebkę papierowo-foliową.  Na części papierowej opakowania duża, czytelna, podwójnie perforowana, trójdzielna  etykieta ze składem zestawu, z kodem kreskowym, posiadająca 2 transferowe, samoprzylepne TAG-i z numerem LOT, datą ważności i indeksem, służące do prowadzenia  dokumentacji medycznej, napisy także w języku polskim. Data ważności zestawu 5 lat. </t>
    </r>
  </si>
  <si>
    <t>uchwyt łącznika stabilizującego - podstawa stabilizująca do umieszczenia dysku</t>
  </si>
  <si>
    <t>Środek do dezynfekcji rąk i powierzchni</t>
  </si>
  <si>
    <t>Środek do dezynfekcji skóry i powierzchni</t>
  </si>
  <si>
    <t>1.15</t>
  </si>
  <si>
    <t>1.16</t>
  </si>
  <si>
    <t>Zestaw worków z drenami i sterylnym korkiem iglicowym w dysku:                                                                                             płyny dializacyjne o poj. 2 000cm3 lub 2 500cm3;                                                                                      parametry czynników aktywnych:                                                 Ca++ 1,25 mmol/l;1,75mmol/l;                                                   glukoza: 1,3-1,5%; 2,2-2,3%;3,8 -4,3%;                                                     Na+ 134mmol/l;                                                                                 3-DG (deoksyglukozone) &lt; 35 µmol/l;                                                                  kwasowość roztworu gotowego do podania pacjentowi: pH≈7,0;  dysk do automatycznego przełączania faz cyklu wymiany płynów</t>
  </si>
  <si>
    <t>2.11</t>
  </si>
  <si>
    <t>Środek do dezynfekcji  skóry i powierzchni</t>
  </si>
  <si>
    <t>Worki  CADO dwukomorowe z płynem dializacyjnym, luer,komora roztwór elektrolitu i komora roztworu buforowego. Charakterystyka: CADO 1,36% glukozy - 1,5 L/2L/2,5L; CADO 2,27% glukozy - 2L/2,5L; CADO 3,86% glukozy - 2L Parametry czynników aktywnych: Ca++ 1,25 mmol/L, Glukoza: 1,36%/2,27%/3,86%, Osmoralność: 344 dla stężenia 1,36%/395 dla stężenia 2,27%/483 dla stężenia3,86%.  Bufor: wodorowęglanowo-mleczanowy ( HCO3-25mmol/L oraz mleczan 15 mmol/L), pH gotowego roztworu: 7,4</t>
  </si>
  <si>
    <t>Płyn do dezynfekcji rąk</t>
  </si>
  <si>
    <t>Płyn do dezynfekcji skóry</t>
  </si>
  <si>
    <t>Worki  ADO  z płynem dializacyjnym, dwukomorowe, luer. Charakterystyka: ADO 1,36% glukozy - 2,5L/5L; ADO 2,27% glukozy - 2,5L/5L; ADO 3,86% glukozy - 5L Parametry czynników aktywnych: Ca++ 1,25 mmol/L, Glukoza: 1,36%/2,27%/3,86% dla poj. 5L Osmoralność: 344 dla stężenia 1,36%/395 dla stężenia 2,27%/483 dla stężenia 3,86% dla poj. 5L  Bufor: wodorowęglanowo-mleczanowy ( HCO3-25mmol/L oraz mleczan 15 mmol/L), pH gotowego roztworu: 7,4</t>
  </si>
  <si>
    <t>System CADO -  w konfiguracji 2 pacjentów / 1 rok ( 4 wymiany / dzień )</t>
  </si>
  <si>
    <t>zestaw CADO Balance z podwyższonym pakietem bezpieczeństwa do leczenia dla 2 pacjentów na 1 rok płynami z niską zawartością GDP i pH neutralnym, zabezpieczonych sterylnym korkiem iglicowym odcinającym otoczenie zewnętrzne w momencie odłączenia zestawu od pacjenta,z organizerem i z dyskiem automatycznie przełączającym prawidłowe fazy wymian. Płyny Balance z obniżoną zawartością produktów degradacji glukozy (GDP): zawartość 3-DG (deoksyglukozone) &lt; 35 µmol/l</t>
  </si>
  <si>
    <r>
      <t xml:space="preserve">Worki  ADO z płynem dializacyjnym </t>
    </r>
    <r>
      <rPr>
        <sz val="10"/>
        <color indexed="8"/>
        <rFont val="Calibri"/>
        <family val="2"/>
      </rPr>
      <t xml:space="preserve">Luer, komora roztwór elektrolitu i komora roztworu buforowego objętość  ADO - 1,36% glukozy - 5L; ADO - 2,27% glukozy - 5L, ADO - 3,86% glukozy - 5L . Parametry czynników aktywnych: Ca++ 1,25 mmol/L, Glukoza: 1,36%/2,27%/3,86% dla poj. 5L. Osmolarność 344 dla stężenia 1,36%/395 dla stężenia2,27%/483 dla stężenia 3,86% dla poj. 5L. Bufor: wodorowęglanowo-mleczanowy ( HCO3-25 mmol/L oraz mleczan 15 mmol/L), pH gotowego roztworu: 7,4. 
</t>
    </r>
  </si>
  <si>
    <t>Worki  ADO z płynem dializacyjnym :
objętość - 2,0 -2,5l
stężenie wapnia : 1,25 mmol/l - PD4
stężenie glukozy : 1,3-1,5% , 2,2-2.7% ,</t>
  </si>
  <si>
    <t>3.11</t>
  </si>
  <si>
    <t>Pakiet Nr 24 -Dostawa linii krwi tętniczo-żylnej III</t>
  </si>
  <si>
    <t>Linia krwi tętniczo-żylna do aparatu HD Fresenius 6008</t>
  </si>
  <si>
    <t>Pakiet Nr 25 - Plastikowa kaniula do nakłuwania przetoki</t>
  </si>
  <si>
    <t>Plastikowa kaniula do nakłuwania przetoki składająca się z ostrej igły do nakłucia z mechanizmem bezpieczeństwa uniemożliwiającym zakłucie się igłą oraz z plastikowej kaniuli o końcówce luer-lock z zastawką zwrotną. Rozmiary: 17G długość 30mm lub 38mm,16G długość 30mm lub 38mm, 15G długość 30mm lub 38mm.</t>
  </si>
  <si>
    <t>Pakiet Nr 26 - Zestawy do plazmaferezy z podwójną filtracją I</t>
  </si>
  <si>
    <t>Zestaw do DFPP, z plazmafiltrem 0,3 m2 i filtrem frakcjonującym o powierzchni czynnej 2,0 m2 i odzyskiem albuminy nie mniejszym, niż 60%, kompatybilny z aparatem Infomed HF-440.</t>
  </si>
  <si>
    <t>Zestaw do DFPP, z plazmafiltrem 0,3 m2 i filtrem frakcjonującym o powierzchni czynnej 2,0 m2 i odzyskiem albuminy nie mniejszym, niż 60%, wyposażony w dodatkowe linie do antykoagulacji cytrynianowej</t>
  </si>
  <si>
    <t>Pakiet Nr 27 - Zestawy do terapeutycznej wymiany osocza (TPE)</t>
  </si>
  <si>
    <t>Zestaw do TPE do aparatu Infomed HF 440 zawierający: zestaw drenów, plazmafiltr 0,3m2, łącznik luer 4x spike, worek na filtrat, zestaw łączeń do antykoagulacji cytrynianowej, kompatybilny z aparatem Infomed HF-440</t>
  </si>
  <si>
    <t>Pakiet Nr 28 - Zestawy do plazmaferezy z podwójną filtracją II</t>
  </si>
  <si>
    <t>Zestaw do DFPP, z plazmafiltrem 0,6 m2 i filtrem frakcjonującym o powierzchni czynnej 2,0 m2 i odzyskiem albuminy nie mniejszym, niż 60%, kompatybilny z aparatem Infomed HF-440. Dodatkowo dreny do antykoagulacji cytrynianowej.</t>
  </si>
  <si>
    <t>Pakiet Nr 29 - Zestawy do aferezy leczniczej</t>
  </si>
  <si>
    <t>Zestaw do DFPP, z plazmafiltrem 0,6 m2 i filtrem frakcjonującym o powierzchni czynnej 2,0 m2 i odzyskiem albuminy nie mniejszym, niż 60%, kompatybilny z aparatem Infomed HF-440.</t>
  </si>
  <si>
    <t xml:space="preserve">Zestaw do DFPP, z plazmafiltrem 0,6 m2 i filtrem frakcjonującym o powierzchni czynnej 2,0 m2 i odzyskiem albuminy nie mniejszym, niż 90% (do aferezy LDL),  kompatybilny z aparatem Infomed HF-440. </t>
  </si>
  <si>
    <t>Zestaw do DFPP, z plazmafiltrem 0,6 m2 i filtrem frakcjonującym o powierzchni czynnej 2,0 m2 i odzyskiem albuminy nie mniejszym, niż 90%, (do aferezy LDL), kompatybilny z aparatem Infomed HF-440. Dodatkowo dreny do antykoagulacji cytrynianowej</t>
  </si>
  <si>
    <r>
      <t xml:space="preserve">Zestaw do dializy otrzewnowej nr 2 -  skład zestawu: kompresy gazowe 13N 8W, przędza min. 15 TEX, wielkość wykroju min. 19x30cm, masa 1 sztuki kompresu min. 0,89 g- 8 sztuk, opatrunek włókninowy wyspowy z częścią chłonną umieszczoną w centralnej części, klej akrylowy, rozmiar 8x15 cm, serweta wykonana z włókniny foliowanej celulozowo polietylenowej o gramaturze min. 42 g/m2 o rozmiarze 50x35cm, barierowość dla wody &gt;700 mm H2O, złożona - 1 szt, rękawice niepudrowane nitrylowe rozmiar M - para, maseczka trzywarstwowa z gumką, zgodna z normą PN EN 14683 -  1 szt. Zestaw sterylizowany w tlenku etylenu, wymagany dokument w postaci raportu walidacji procesu sterylizacji. Całość zapakowana w torebkę papierowo-foliową.  Na części papierowej opakowania duża, czytelna, podwójnie perforowana, trójdzielna  etykieta ze składem zestawu, z kodem kreskowym, posiadająca 2 transferowe, samoprzylepne TAG-i z numerem LOT, datą ważności i indeksem, służące do prowadzenia  dokumentacji medycznej, napisy także w języku polskim. Data ważności zestawu 5 lat. </t>
    </r>
  </si>
  <si>
    <r>
      <t>Linia krwi tętniczo-żylna do aparatu HD Fresenius 4008 z plastikową igłą, bez zawartości ftalanów (DAHP-free). Wymagane parametry - dopasowanie do aparatu, elastyczność.</t>
    </r>
    <r>
      <rPr>
        <sz val="10"/>
        <color indexed="10"/>
        <rFont val="Calibri"/>
        <family val="2"/>
      </rPr>
      <t>WYMAGANA OCENA UŻYTKOWNIKA, DOSTARCZENIE PRÓBEK</t>
    </r>
  </si>
  <si>
    <t>Wykonawca użyczy bezpłatnie na okres trwania umowy cyklery do ADO, kompatybilne z zaoferowanymi materiałami, w ilości adekwatnej do ilości leczonych tą metodą pacjentów. Dostawa oraz przekazanie aparatów do użytkowania nastąpi na podstawie protokołu odbioru urządzenia. W przypadku konieczności zwrotu płynów do dializy otrzewnowej, które nie zostały wykorzystane przez pacjenta, Zamawiający może zwrócić się do wykonawcy o zutylizowanie  w/w materiału, wówczas wykonawca zutylizuje niewykorzystany materiał. Koszty utylizacji  - po stronie wykonawcy.</t>
  </si>
  <si>
    <t>Lp.</t>
  </si>
  <si>
    <t>Połączenie linii żylnej z workiem odpływowym jest trwałe, nie rozłącza się samoistnie  podczas zakładania linii.</t>
  </si>
  <si>
    <t>Linia czujnika żylnego szczelnie dopasowana. Zachowana szczelność połączenia, bez względu na zmianę temperatury podczas całego zabiegu.</t>
  </si>
  <si>
    <t>Zamknięty układ linii szczelny, brak pęcherzyków powietrza.</t>
  </si>
  <si>
    <t xml:space="preserve">Zbiornik odcinka tętniczego linii dopasowany do uchwytu w aparacie, kompatybilny. Nie zmienia położenia podczas zabiegu. </t>
  </si>
  <si>
    <t>zestaw ADO Balance z podwyższonym pakietem bezpieczeństwa do leczenia dla 10  pacjentów na 1 rok płynami z niską zawartością GDP i pH neutralnym, automatycznie podłączanych sterylnie przez cykler do zestawu drenów po uprzedniej identyfikacji poprawności kodu paskowego worków, zabezpieczonych sterylnym korkiem iglicowym odcinającym otoczenie zewnętrzne w momencie odłączenia zestawu od pacjenta. Cykler z oprogramowaniem bezwzględnie (brak możliwości wyłączenia lub obejścia alarmu bez usunięcia jego przyczyny) zabezpieczającym przed przepełnieniem pacjenta. Płyny Balance z obniżoną zawartością produktów degradacji glukozy (GDP): zawartość  3-DG (deoksyglukozone) &lt; 35 µmol/l</t>
  </si>
  <si>
    <t>System ADO - w konfiguracji 3 pacjentów / 1 rok (15 litrów dziennie) dla 3 pacjentów</t>
  </si>
  <si>
    <t xml:space="preserve">System ADO - w konfiguracji 13 pacjentów / 1 rok (10 litrów dziennie)  </t>
  </si>
  <si>
    <t xml:space="preserve"> W przypadku konieczności zwrotu płynów do dializy otrzewnowej, które nie zostały wykorzystane przez pacjenta, Zamawiający może zwrócić się do wykonawcy o zutylizowanie  w/w materiału, wówczas wykonawca zutylizuje niewykorzystany materiał. Koszty utylizacji  - po stronie wykonawcy.</t>
  </si>
  <si>
    <t>Ocena parametru oferowanego (TAK lub NIE)</t>
  </si>
  <si>
    <t xml:space="preserve">Ocena </t>
  </si>
  <si>
    <t>OCENA PRÓBEK</t>
  </si>
  <si>
    <t>Parametry, które musi spełniać proponowana przez Wykonawcę - linia krwi tętniczo-żylna II - Pakiet nr23</t>
  </si>
  <si>
    <t>TAK/NIE</t>
  </si>
  <si>
    <t>Igła plastikowa do nakłuwania flakonu z płynem infuzyjnym z materiału twardego, trwałego, ostrze ostre  zapewnia sprawne nakłucie, nie jest tępe, połączenie jest szczelne (nie wycieka płyn, igła nie wysuwa się).</t>
  </si>
  <si>
    <t>Odcinek linii będących połączeniem pomiędzy dostępem naczyniowym i aparatem do dializ (w miejscu wejścia linii do układu pomp) nie krótszy niż 175 cm. Zapewnia swobodę połączenia, bez potrzeby skracania odległości pomiędzy fotelem dla pacjenta i aparatem do dializ.</t>
  </si>
  <si>
    <t>Niespełnienie choćby jednego z wyżej wymienionych 7 parametrów (zaznaczenie "NIE") powoduje odrzucenie oferty, ze względu na brak zapewnienia bezpieczeństwa pacjentowi.</t>
  </si>
  <si>
    <t>11 szt</t>
  </si>
  <si>
    <r>
      <t>KRYTERIA OCENY  JAKOŚCIOWEJ W PAKIECIE NR 23-</t>
    </r>
    <r>
      <rPr>
        <b/>
        <sz val="12"/>
        <color indexed="8"/>
        <rFont val="Calibri"/>
        <family val="2"/>
      </rPr>
      <t xml:space="preserve"> </t>
    </r>
    <r>
      <rPr>
        <b/>
        <sz val="9"/>
        <color indexed="8"/>
        <rFont val="Calibri"/>
        <family val="2"/>
      </rPr>
      <t xml:space="preserve">linii krwi tętniczo-żylnej II- Próbki- 11 sztuk linii </t>
    </r>
  </si>
  <si>
    <t>Klipsy zamykające linie z materiału miękkiego, elastycznego.  Zaciśnięcie ich nie wymaga użycia siły .</t>
  </si>
  <si>
    <t xml:space="preserve">Zamawiający informuje, iż Pakiet 23 podlega ocenie na podstawie próbek przekazanych do testowania i charakterystyki oferowanego asortymentu. Osoby testujące próbki wydadzą opinię. 
10 próbek zostaje przekazanych do badania w każdym z 7 parametrów – jeśli wynik badania w danym parametrze (1-7) co najmniej 8 próbek będzie pozytywny (zgodny z opisem), wówczas ocena próbki w danym parametrze (1-7) dokonana przez Zamawiającego zostaje przyjęta pozytywnie na „TAK”.
W związku z tym jeśli więcej niż 2 próbki uzyskają wynik badania w danym parametrze (1-7) jako negatywny (niezgodny z opisem), wówczas ocena próbki w danym parametrze (1-7) dokonana przez Zamawiającego zostaje przyjęta negatywnie na „NIE”.
Wykonawca przekazuje 11 próbek, gdyż oceniane zostaje losowo 10 szt., natomiast 1 szt. Zostanie w dokumentacji jako część oferty.
</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</si>
</sst>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_);\(#,##0\ &quot;zł&quot;\)"/>
    <numFmt numFmtId="167" formatCode="#,##0\ &quot;zł&quot;_);[Red]\(#,##0\ &quot;zł&quot;\)"/>
    <numFmt numFmtId="168" formatCode="#,##0.00\ &quot;zł&quot;_);\(#,##0.00\ &quot;zł&quot;\)"/>
    <numFmt numFmtId="169" formatCode="#,##0.00\ &quot;zł&quot;_);[Red]\(#,##0.00\ &quot;zł&quot;\)"/>
    <numFmt numFmtId="170" formatCode="_ * #,##0_)\ &quot;zł&quot;_ ;_ * \(#,##0\)\ &quot;zł&quot;_ ;_ * &quot;-&quot;_)\ &quot;zł&quot;_ ;_ @_ "/>
    <numFmt numFmtId="171" formatCode="_ * #,##0_)\ _z_ł_ ;_ * \(#,##0\)\ _z_ł_ ;_ * &quot;-&quot;_)\ _z_ł_ ;_ @_ "/>
    <numFmt numFmtId="172" formatCode="_ * #,##0.00_)\ &quot;zł&quot;_ ;_ * \(#,##0.00\)\ &quot;zł&quot;_ ;_ * &quot;-&quot;??_)\ &quot;zł&quot;_ ;_ @_ "/>
    <numFmt numFmtId="173" formatCode="_ * #,##0.00_)\ _z_ł_ ;_ * \(#,##0.00\)\ _z_ł_ ;_ * &quot;-&quot;??_)\ _z_ł_ ;_ @_ "/>
    <numFmt numFmtId="174" formatCode="#,##0.00\ _z_ł"/>
    <numFmt numFmtId="175" formatCode="[&lt;=9999999]###\-##\-##;\(###\)\ ###\-##\-##"/>
    <numFmt numFmtId="176" formatCode="[&lt;=9999999]###\-##\-##;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
    <numFmt numFmtId="182" formatCode="#,##0.00\ &quot;zł&quot;"/>
    <numFmt numFmtId="183" formatCode="#,##0.00_ ;\-#,##0.00\ "/>
    <numFmt numFmtId="184" formatCode="_-* #,##0.00\ [$€-1]_-;\-* #,##0.00\ [$€-1]_-;_-* &quot;-&quot;??\ [$€-1]_-;_-@_-"/>
    <numFmt numFmtId="185" formatCode="[$-415]d\ mmmm\ yyyy"/>
    <numFmt numFmtId="186" formatCode="\ #,##0.00&quot; zł &quot;;\-#,##0.00&quot; zł &quot;;&quot; -&quot;#&quot; zł &quot;;@\ "/>
    <numFmt numFmtId="187" formatCode="#,##0&quot; zł&quot;;[Red]\-#,##0&quot; zł&quot;"/>
    <numFmt numFmtId="188" formatCode="0.000"/>
    <numFmt numFmtId="189" formatCode="0.0"/>
    <numFmt numFmtId="190" formatCode="0.0000"/>
    <numFmt numFmtId="191" formatCode="_-* #,##0.00\ [$zł-415]_-;\-* #,##0.00\ [$zł-415]_-;_-* &quot;-&quot;??\ [$zł-415]_-;_-@_-"/>
    <numFmt numFmtId="192" formatCode="[$-415]dddd\,\ d\ mmmm\ yyyy"/>
  </numFmts>
  <fonts count="74">
    <font>
      <sz val="10"/>
      <name val="Arial CE"/>
      <family val="0"/>
    </font>
    <font>
      <sz val="10"/>
      <name val="Arial"/>
      <family val="2"/>
    </font>
    <font>
      <u val="single"/>
      <sz val="10"/>
      <color indexed="12"/>
      <name val="Arial CE"/>
      <family val="0"/>
    </font>
    <font>
      <u val="single"/>
      <sz val="10"/>
      <color indexed="36"/>
      <name val="Arial CE"/>
      <family val="0"/>
    </font>
    <font>
      <sz val="10"/>
      <name val="Arial1"/>
      <family val="0"/>
    </font>
    <font>
      <vertAlign val="superscript"/>
      <sz val="10"/>
      <name val="Arial CE"/>
      <family val="0"/>
    </font>
    <font>
      <sz val="10"/>
      <name val="Calibri"/>
      <family val="2"/>
    </font>
    <font>
      <sz val="10"/>
      <color indexed="8"/>
      <name val="Calibri"/>
      <family val="2"/>
    </font>
    <font>
      <sz val="10"/>
      <color indexed="63"/>
      <name val="Calibri"/>
      <family val="2"/>
    </font>
    <font>
      <sz val="10"/>
      <color indexed="63"/>
      <name val="Arial CE"/>
      <family val="0"/>
    </font>
    <font>
      <sz val="10"/>
      <color indexed="10"/>
      <name val="Calibri"/>
      <family val="2"/>
    </font>
    <font>
      <b/>
      <sz val="12"/>
      <color indexed="8"/>
      <name val="Calibri"/>
      <family val="2"/>
    </font>
    <font>
      <b/>
      <sz val="9"/>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14"/>
      <name val="Czcionka tekstu podstawowego"/>
      <family val="2"/>
    </font>
    <font>
      <sz val="11"/>
      <name val="Calibri"/>
      <family val="2"/>
    </font>
    <font>
      <i/>
      <sz val="9"/>
      <name val="Calibri"/>
      <family val="2"/>
    </font>
    <font>
      <sz val="10"/>
      <color indexed="55"/>
      <name val="Calibri"/>
      <family val="2"/>
    </font>
    <font>
      <b/>
      <sz val="10"/>
      <name val="Calibri"/>
      <family val="2"/>
    </font>
    <font>
      <b/>
      <sz val="9"/>
      <name val="Calibri"/>
      <family val="2"/>
    </font>
    <font>
      <sz val="9"/>
      <name val="Calibri"/>
      <family val="2"/>
    </font>
    <font>
      <i/>
      <sz val="10"/>
      <name val="Calibri"/>
      <family val="2"/>
    </font>
    <font>
      <b/>
      <sz val="12"/>
      <name val="Calibri"/>
      <family val="2"/>
    </font>
    <font>
      <b/>
      <sz val="12"/>
      <color indexed="10"/>
      <name val="Calibri"/>
      <family val="2"/>
    </font>
    <font>
      <sz val="9"/>
      <color indexed="8"/>
      <name val="Calibri"/>
      <family val="2"/>
    </font>
    <font>
      <sz val="12"/>
      <color indexed="10"/>
      <name val="Calibri"/>
      <family val="2"/>
    </font>
    <font>
      <b/>
      <sz val="10"/>
      <color indexed="8"/>
      <name val="Calibri"/>
      <family val="2"/>
    </font>
    <font>
      <sz val="11"/>
      <color indexed="10"/>
      <name val="Calibri"/>
      <family val="2"/>
    </font>
    <font>
      <b/>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Calibri"/>
      <family val="2"/>
    </font>
    <font>
      <sz val="10"/>
      <color theme="1"/>
      <name val="Calibri"/>
      <family val="2"/>
    </font>
    <font>
      <b/>
      <sz val="12"/>
      <color rgb="FFFF0000"/>
      <name val="Calibri"/>
      <family val="2"/>
    </font>
    <font>
      <sz val="9"/>
      <color rgb="FF000000"/>
      <name val="Calibri"/>
      <family val="2"/>
    </font>
    <font>
      <b/>
      <sz val="9"/>
      <color rgb="FF000000"/>
      <name val="Calibri"/>
      <family val="2"/>
    </font>
    <font>
      <sz val="9"/>
      <color theme="1"/>
      <name val="Calibri"/>
      <family val="2"/>
    </font>
    <font>
      <sz val="12"/>
      <color rgb="FFFF0000"/>
      <name val="Calibri"/>
      <family val="2"/>
    </font>
    <font>
      <b/>
      <sz val="10"/>
      <color theme="1"/>
      <name val="Calibri"/>
      <family val="2"/>
    </font>
    <font>
      <sz val="11"/>
      <color rgb="FFFF0000"/>
      <name val="Calibri"/>
      <family val="2"/>
    </font>
    <font>
      <b/>
      <sz val="11"/>
      <color theme="1"/>
      <name val="Calibri"/>
      <family val="2"/>
    </font>
    <font>
      <b/>
      <sz val="12"/>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CECFF"/>
        <bgColor indexed="64"/>
      </patternFill>
    </fill>
    <fill>
      <patternFill patternType="solid">
        <fgColor rgb="FFCCFFCC"/>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bottom style="thin"/>
    </border>
    <border>
      <left style="thin">
        <color indexed="8"/>
      </left>
      <right style="thin">
        <color indexed="8"/>
      </right>
      <top style="thin"/>
      <bottom style="thin"/>
    </border>
    <border>
      <left style="medium"/>
      <right style="thin"/>
      <top>
        <color indexed="63"/>
      </top>
      <bottom style="thin"/>
    </border>
    <border>
      <left style="medium"/>
      <right style="thin"/>
      <top style="thin"/>
      <bottom style="thin"/>
    </border>
    <border>
      <left/>
      <right/>
      <top style="thin"/>
      <bottom style="thin"/>
    </border>
    <border>
      <left/>
      <right/>
      <top/>
      <bottom style="thin"/>
    </border>
    <border>
      <left style="thin"/>
      <right style="thin"/>
      <top style="thin"/>
      <bottom style="medium"/>
    </border>
    <border diagonalUp="1" diagonalDown="1">
      <left style="thin"/>
      <right style="thin"/>
      <top style="thin"/>
      <bottom style="thin"/>
      <diagonal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style="medium"/>
      <top style="medium"/>
      <bottom/>
    </border>
    <border>
      <left style="medium"/>
      <right/>
      <top style="medium"/>
      <bottom style="medium"/>
    </border>
    <border>
      <left style="thin">
        <color indexed="8"/>
      </left>
      <right>
        <color indexed="63"/>
      </right>
      <top>
        <color indexed="63"/>
      </top>
      <bottom>
        <color indexed="63"/>
      </bottom>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color indexed="63"/>
      </top>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 fillId="0" borderId="0" applyNumberFormat="0" applyFill="0" applyBorder="0" applyAlignment="0" applyProtection="0"/>
    <xf numFmtId="0" fontId="49"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50" fillId="0" borderId="3" applyNumberFormat="0" applyFill="0" applyAlignment="0" applyProtection="0"/>
    <xf numFmtId="0" fontId="51" fillId="28"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29" borderId="0" applyNumberFormat="0" applyBorder="0" applyAlignment="0" applyProtection="0"/>
    <xf numFmtId="0" fontId="1" fillId="0" borderId="0">
      <alignment/>
      <protection/>
    </xf>
    <xf numFmtId="0" fontId="5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7" fillId="26"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31" borderId="0" applyNumberFormat="0" applyBorder="0" applyAlignment="0" applyProtection="0"/>
  </cellStyleXfs>
  <cellXfs count="187">
    <xf numFmtId="0" fontId="0" fillId="0" borderId="0" xfId="0" applyAlignment="1">
      <alignment/>
    </xf>
    <xf numFmtId="0" fontId="31" fillId="0" borderId="10" xfId="59" applyFont="1" applyBorder="1" applyAlignment="1">
      <alignment horizontal="center" vertical="center"/>
      <protection/>
    </xf>
    <xf numFmtId="0" fontId="31" fillId="4" borderId="10" xfId="59" applyFont="1" applyFill="1" applyBorder="1" applyAlignment="1">
      <alignment horizontal="center" vertical="center"/>
      <protection/>
    </xf>
    <xf numFmtId="44" fontId="31" fillId="32" borderId="10" xfId="70" applyFont="1" applyFill="1" applyBorder="1" applyAlignment="1">
      <alignment horizontal="center" vertical="center" wrapText="1"/>
    </xf>
    <xf numFmtId="44" fontId="31" fillId="4" borderId="10" xfId="70" applyNumberFormat="1" applyFont="1" applyFill="1" applyBorder="1" applyAlignment="1">
      <alignment horizontal="center" vertical="center"/>
    </xf>
    <xf numFmtId="44" fontId="31" fillId="4" borderId="10" xfId="70" applyNumberFormat="1" applyFont="1" applyFill="1" applyBorder="1" applyAlignment="1">
      <alignment horizontal="right" vertical="center"/>
    </xf>
    <xf numFmtId="0" fontId="32" fillId="33" borderId="10" xfId="56" applyFont="1" applyFill="1" applyBorder="1" applyAlignment="1" quotePrefix="1">
      <alignment horizontal="center" vertical="center" wrapText="1"/>
      <protection/>
    </xf>
    <xf numFmtId="0" fontId="6" fillId="0" borderId="0" xfId="58" applyFont="1" applyBorder="1" applyAlignment="1">
      <alignment horizontal="left" vertical="center" wrapText="1"/>
      <protection/>
    </xf>
    <xf numFmtId="0"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33" fillId="34" borderId="0" xfId="57" applyFont="1" applyFill="1" applyBorder="1" applyAlignment="1">
      <alignment vertical="center"/>
      <protection/>
    </xf>
    <xf numFmtId="44" fontId="34" fillId="34" borderId="11" xfId="57" applyNumberFormat="1" applyFont="1" applyFill="1" applyBorder="1" applyAlignment="1">
      <alignment vertical="center"/>
      <protection/>
    </xf>
    <xf numFmtId="44" fontId="34" fillId="34" borderId="0" xfId="57" applyNumberFormat="1" applyFont="1" applyFill="1" applyBorder="1" applyAlignment="1">
      <alignment vertical="center"/>
      <protection/>
    </xf>
    <xf numFmtId="0" fontId="6" fillId="0" borderId="0" xfId="59" applyFont="1" applyAlignment="1">
      <alignment vertical="center"/>
      <protection/>
    </xf>
    <xf numFmtId="0" fontId="34" fillId="0" borderId="10" xfId="59" applyFont="1" applyFill="1" applyBorder="1" applyAlignment="1">
      <alignment horizontal="center" vertical="center" wrapText="1"/>
      <protection/>
    </xf>
    <xf numFmtId="2" fontId="35" fillId="0" borderId="10" xfId="0" applyNumberFormat="1" applyFont="1" applyFill="1" applyBorder="1" applyAlignment="1">
      <alignment horizontal="center" vertical="center" wrapText="1"/>
    </xf>
    <xf numFmtId="0" fontId="6" fillId="0" borderId="0" xfId="59" applyFont="1" applyBorder="1" applyAlignment="1">
      <alignment vertical="center"/>
      <protection/>
    </xf>
    <xf numFmtId="0" fontId="32" fillId="0" borderId="12" xfId="60" applyFont="1" applyFill="1" applyBorder="1" applyAlignment="1" quotePrefix="1">
      <alignment horizontal="center" vertical="center" wrapText="1"/>
      <protection/>
    </xf>
    <xf numFmtId="0" fontId="32" fillId="0" borderId="13" xfId="59" applyFont="1" applyBorder="1" applyAlignment="1" quotePrefix="1">
      <alignment horizontal="center" vertical="center" wrapText="1"/>
      <protection/>
    </xf>
    <xf numFmtId="0" fontId="32" fillId="0" borderId="14" xfId="59" applyFont="1" applyBorder="1" applyAlignment="1" quotePrefix="1">
      <alignment horizontal="center" vertical="center" wrapText="1"/>
      <protection/>
    </xf>
    <xf numFmtId="0" fontId="32" fillId="0" borderId="15" xfId="59" applyFont="1" applyBorder="1" applyAlignment="1" quotePrefix="1">
      <alignment horizontal="center" vertical="center" wrapText="1"/>
      <protection/>
    </xf>
    <xf numFmtId="0" fontId="32" fillId="0" borderId="12" xfId="56" applyFont="1" applyBorder="1" applyAlignment="1" quotePrefix="1">
      <alignment horizontal="center" vertical="center" wrapText="1"/>
      <protection/>
    </xf>
    <xf numFmtId="0" fontId="36" fillId="0" borderId="0" xfId="0" applyFont="1" applyAlignment="1">
      <alignment/>
    </xf>
    <xf numFmtId="0" fontId="6" fillId="0" borderId="0" xfId="0" applyFont="1" applyBorder="1" applyAlignment="1">
      <alignment/>
    </xf>
    <xf numFmtId="0" fontId="6" fillId="0" borderId="0" xfId="59" applyFont="1" applyAlignment="1">
      <alignment horizontal="center" vertical="center"/>
      <protection/>
    </xf>
    <xf numFmtId="0" fontId="35" fillId="0" borderId="0" xfId="59" applyFont="1" applyBorder="1" applyAlignment="1">
      <alignment horizontal="center" vertical="center" wrapText="1"/>
      <protection/>
    </xf>
    <xf numFmtId="0" fontId="6" fillId="0" borderId="0" xfId="59" applyFont="1" applyBorder="1" applyAlignment="1">
      <alignment horizontal="center" vertical="center"/>
      <protection/>
    </xf>
    <xf numFmtId="0" fontId="34" fillId="0" borderId="0" xfId="0" applyFont="1" applyAlignment="1">
      <alignment/>
    </xf>
    <xf numFmtId="0" fontId="0" fillId="0" borderId="10" xfId="0" applyFont="1" applyBorder="1" applyAlignment="1">
      <alignment horizontal="center" vertical="center" wrapText="1"/>
    </xf>
    <xf numFmtId="0" fontId="6" fillId="0" borderId="10" xfId="59" applyFont="1" applyBorder="1" applyAlignment="1">
      <alignment horizontal="center" vertical="center" wrapText="1"/>
      <protection/>
    </xf>
    <xf numFmtId="0" fontId="6" fillId="0" borderId="0" xfId="58" applyFont="1" applyAlignment="1">
      <alignment wrapText="1"/>
      <protection/>
    </xf>
    <xf numFmtId="0" fontId="6" fillId="0" borderId="0" xfId="0" applyFont="1" applyAlignment="1">
      <alignment/>
    </xf>
    <xf numFmtId="0" fontId="34" fillId="0" borderId="10" xfId="59" applyFont="1" applyBorder="1" applyAlignment="1">
      <alignment horizontal="center" vertical="center" wrapText="1"/>
      <protection/>
    </xf>
    <xf numFmtId="0" fontId="34" fillId="34" borderId="0" xfId="57" applyFont="1" applyFill="1" applyBorder="1" applyAlignment="1">
      <alignment horizontal="center" vertical="center"/>
      <protection/>
    </xf>
    <xf numFmtId="0" fontId="34" fillId="0" borderId="10" xfId="59" applyFont="1" applyBorder="1" applyAlignment="1">
      <alignment horizontal="center" vertical="center" wrapText="1"/>
      <protection/>
    </xf>
    <xf numFmtId="0" fontId="34" fillId="34" borderId="0" xfId="57" applyFont="1" applyFill="1" applyBorder="1" applyAlignment="1">
      <alignment horizontal="center" vertical="center"/>
      <protection/>
    </xf>
    <xf numFmtId="0" fontId="32" fillId="0" borderId="10" xfId="56" applyFont="1" applyBorder="1" applyAlignment="1" quotePrefix="1">
      <alignment horizontal="center" vertical="center" wrapText="1"/>
      <protection/>
    </xf>
    <xf numFmtId="0" fontId="32" fillId="0" borderId="16" xfId="55" applyFont="1" applyBorder="1" applyAlignment="1" quotePrefix="1">
      <alignment horizontal="center" vertical="center" wrapText="1"/>
      <protection/>
    </xf>
    <xf numFmtId="49" fontId="6" fillId="0" borderId="10" xfId="0" applyNumberFormat="1" applyFont="1" applyBorder="1" applyAlignment="1">
      <alignment vertical="center" wrapText="1"/>
    </xf>
    <xf numFmtId="9" fontId="31" fillId="32" borderId="10" xfId="64" applyFont="1" applyFill="1" applyBorder="1" applyAlignment="1">
      <alignment horizontal="center" vertical="center"/>
    </xf>
    <xf numFmtId="0" fontId="6" fillId="0" borderId="10" xfId="0" applyFont="1" applyFill="1" applyBorder="1" applyAlignment="1">
      <alignment horizontal="center" vertical="center" wrapText="1"/>
    </xf>
    <xf numFmtId="49" fontId="6" fillId="0" borderId="10" xfId="61" applyNumberFormat="1" applyFont="1" applyFill="1" applyBorder="1" applyAlignment="1">
      <alignment horizontal="left" vertical="center" wrapText="1"/>
      <protection/>
    </xf>
    <xf numFmtId="164" fontId="6" fillId="0" borderId="10" xfId="0" applyNumberFormat="1" applyFont="1" applyFill="1" applyBorder="1" applyAlignment="1">
      <alignment horizontal="center" vertical="center" wrapText="1"/>
    </xf>
    <xf numFmtId="0" fontId="6" fillId="0" borderId="17" xfId="59" applyFont="1" applyBorder="1" applyAlignment="1">
      <alignment horizontal="center" vertical="center"/>
      <protection/>
    </xf>
    <xf numFmtId="0" fontId="6" fillId="4" borderId="10" xfId="59" applyFont="1" applyFill="1" applyBorder="1" applyAlignment="1">
      <alignment horizontal="center" vertical="center"/>
      <protection/>
    </xf>
    <xf numFmtId="44" fontId="6" fillId="32" borderId="10" xfId="70" applyFont="1" applyFill="1" applyBorder="1" applyAlignment="1">
      <alignment horizontal="center" vertical="center" wrapText="1"/>
    </xf>
    <xf numFmtId="44" fontId="6" fillId="4" borderId="10" xfId="70" applyNumberFormat="1" applyFont="1" applyFill="1" applyBorder="1" applyAlignment="1">
      <alignment horizontal="center" vertical="center"/>
    </xf>
    <xf numFmtId="44" fontId="6" fillId="4" borderId="10" xfId="70" applyNumberFormat="1" applyFont="1" applyFill="1" applyBorder="1" applyAlignment="1">
      <alignment horizontal="right" vertical="center"/>
    </xf>
    <xf numFmtId="9" fontId="6" fillId="32" borderId="10" xfId="64" applyFont="1" applyFill="1" applyBorder="1" applyAlignment="1">
      <alignment horizontal="center" vertical="center"/>
    </xf>
    <xf numFmtId="0" fontId="37" fillId="33" borderId="10" xfId="56" applyFont="1" applyFill="1" applyBorder="1" applyAlignment="1" quotePrefix="1">
      <alignment horizontal="center" vertical="center" wrapText="1"/>
      <protection/>
    </xf>
    <xf numFmtId="0" fontId="6" fillId="0" borderId="10" xfId="59" applyFont="1" applyBorder="1" applyAlignment="1">
      <alignment horizontal="center" vertical="center"/>
      <protection/>
    </xf>
    <xf numFmtId="0" fontId="34" fillId="0" borderId="0" xfId="61" applyFont="1" applyAlignment="1">
      <alignment horizontal="left" vertical="center" wrapText="1"/>
      <protection/>
    </xf>
    <xf numFmtId="2" fontId="34" fillId="0" borderId="10" xfId="0" applyNumberFormat="1" applyFont="1" applyFill="1" applyBorder="1" applyAlignment="1">
      <alignment horizontal="center" vertical="center" wrapText="1"/>
    </xf>
    <xf numFmtId="0" fontId="37" fillId="0" borderId="18" xfId="56" applyFont="1" applyBorder="1" applyAlignment="1" quotePrefix="1">
      <alignment horizontal="center" vertical="center" wrapText="1"/>
      <protection/>
    </xf>
    <xf numFmtId="0" fontId="37" fillId="0" borderId="15" xfId="55" applyFont="1" applyBorder="1" applyAlignment="1" quotePrefix="1">
      <alignment horizontal="center" vertical="center" wrapText="1"/>
      <protection/>
    </xf>
    <xf numFmtId="0" fontId="37" fillId="0" borderId="12" xfId="60" applyFont="1" applyFill="1" applyBorder="1" applyAlignment="1" quotePrefix="1">
      <alignment horizontal="center" vertical="center" wrapText="1"/>
      <protection/>
    </xf>
    <xf numFmtId="0" fontId="37" fillId="0" borderId="13" xfId="59" applyFont="1" applyBorder="1" applyAlignment="1" quotePrefix="1">
      <alignment horizontal="center" vertical="center" wrapText="1"/>
      <protection/>
    </xf>
    <xf numFmtId="0" fontId="37" fillId="0" borderId="14" xfId="59" applyFont="1" applyBorder="1" applyAlignment="1" quotePrefix="1">
      <alignment horizontal="center" vertical="center" wrapText="1"/>
      <protection/>
    </xf>
    <xf numFmtId="0" fontId="37" fillId="0" borderId="15" xfId="59" applyFont="1" applyBorder="1" applyAlignment="1" quotePrefix="1">
      <alignment horizontal="center" vertical="center" wrapText="1"/>
      <protection/>
    </xf>
    <xf numFmtId="0" fontId="37" fillId="0" borderId="12" xfId="59" applyFont="1" applyBorder="1" applyAlignment="1" quotePrefix="1">
      <alignment horizontal="center" vertical="center" wrapText="1"/>
      <protection/>
    </xf>
    <xf numFmtId="0" fontId="37" fillId="0" borderId="12" xfId="56" applyFont="1" applyBorder="1" applyAlignment="1" quotePrefix="1">
      <alignment horizontal="center" vertical="center" wrapText="1"/>
      <protection/>
    </xf>
    <xf numFmtId="0" fontId="6" fillId="0" borderId="0" xfId="0" applyFont="1" applyAlignment="1">
      <alignment/>
    </xf>
    <xf numFmtId="0" fontId="6" fillId="0" borderId="19" xfId="0" applyFont="1" applyFill="1" applyBorder="1" applyAlignment="1">
      <alignment horizontal="center" vertical="center" wrapText="1"/>
    </xf>
    <xf numFmtId="0" fontId="6" fillId="0" borderId="11" xfId="0" applyFont="1" applyFill="1" applyBorder="1" applyAlignment="1">
      <alignment horizontal="left" vertical="center" wrapText="1"/>
    </xf>
    <xf numFmtId="164" fontId="6" fillId="0" borderId="11" xfId="0" applyNumberFormat="1" applyFont="1" applyFill="1" applyBorder="1" applyAlignment="1">
      <alignment horizontal="center" vertical="center" wrapText="1"/>
    </xf>
    <xf numFmtId="1" fontId="6" fillId="4" borderId="10" xfId="70" applyNumberFormat="1" applyFont="1" applyFill="1" applyBorder="1" applyAlignment="1">
      <alignment horizontal="center" vertical="center"/>
    </xf>
    <xf numFmtId="0" fontId="34" fillId="0" borderId="0" xfId="59" applyFont="1" applyBorder="1" applyAlignment="1">
      <alignment horizontal="center" vertical="center" wrapText="1"/>
      <protection/>
    </xf>
    <xf numFmtId="49" fontId="6" fillId="0" borderId="10" xfId="0" applyNumberFormat="1" applyFont="1" applyBorder="1" applyAlignment="1">
      <alignment horizontal="left" vertical="center" wrapText="1"/>
    </xf>
    <xf numFmtId="0" fontId="37" fillId="0" borderId="14" xfId="56" applyFont="1" applyBorder="1" applyAlignment="1" quotePrefix="1">
      <alignment horizontal="center" vertical="center" wrapText="1"/>
      <protection/>
    </xf>
    <xf numFmtId="0" fontId="6" fillId="0" borderId="10" xfId="61" applyNumberFormat="1" applyFont="1" applyFill="1" applyBorder="1" applyAlignment="1">
      <alignment horizontal="center" vertical="center" wrapText="1"/>
      <protection/>
    </xf>
    <xf numFmtId="0" fontId="37" fillId="0" borderId="10" xfId="56" applyFont="1" applyBorder="1" applyAlignment="1" quotePrefix="1">
      <alignment horizontal="center" vertical="center" wrapText="1"/>
      <protection/>
    </xf>
    <xf numFmtId="0" fontId="37" fillId="0" borderId="16" xfId="55" applyFont="1" applyBorder="1" applyAlignment="1" quotePrefix="1">
      <alignment horizontal="center" vertical="center" wrapText="1"/>
      <protection/>
    </xf>
    <xf numFmtId="0" fontId="6" fillId="0" borderId="10" xfId="0" applyFont="1" applyFill="1" applyBorder="1" applyAlignment="1">
      <alignment horizontal="left" vertical="center" wrapText="1"/>
    </xf>
    <xf numFmtId="1" fontId="6" fillId="0" borderId="10" xfId="61" applyNumberFormat="1" applyFont="1" applyFill="1" applyBorder="1" applyAlignment="1">
      <alignment horizontal="center" vertical="center" wrapText="1"/>
      <protection/>
    </xf>
    <xf numFmtId="49" fontId="6" fillId="0" borderId="10" xfId="0" applyNumberFormat="1" applyFont="1" applyFill="1" applyBorder="1" applyAlignment="1">
      <alignment vertical="center" wrapText="1"/>
    </xf>
    <xf numFmtId="49" fontId="6" fillId="0" borderId="11" xfId="0" applyNumberFormat="1" applyFont="1" applyFill="1" applyBorder="1" applyAlignment="1">
      <alignment vertical="center" wrapText="1"/>
    </xf>
    <xf numFmtId="0" fontId="6" fillId="0" borderId="20" xfId="0" applyFont="1" applyFill="1" applyBorder="1" applyAlignment="1">
      <alignment horizontal="center" vertical="center" wrapText="1"/>
    </xf>
    <xf numFmtId="49" fontId="6" fillId="0" borderId="21"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164" fontId="6" fillId="0" borderId="12" xfId="0" applyNumberFormat="1" applyFont="1" applyFill="1" applyBorder="1" applyAlignment="1">
      <alignment horizontal="center" vertical="center" wrapText="1"/>
    </xf>
    <xf numFmtId="49" fontId="6" fillId="0" borderId="22" xfId="0" applyNumberFormat="1" applyFont="1" applyFill="1" applyBorder="1" applyAlignment="1">
      <alignment vertical="center" wrapText="1"/>
    </xf>
    <xf numFmtId="164" fontId="6" fillId="0" borderId="23" xfId="0" applyNumberFormat="1" applyFont="1" applyFill="1" applyBorder="1" applyAlignment="1">
      <alignment horizontal="center" vertical="center" wrapText="1"/>
    </xf>
    <xf numFmtId="0" fontId="6" fillId="0" borderId="10" xfId="61" applyNumberFormat="1" applyFont="1" applyFill="1" applyBorder="1" applyAlignment="1">
      <alignment horizontal="left" vertical="center" wrapText="1"/>
      <protection/>
    </xf>
    <xf numFmtId="0" fontId="34" fillId="0" borderId="10" xfId="61" applyNumberFormat="1" applyFont="1" applyFill="1" applyBorder="1" applyAlignment="1">
      <alignment horizontal="left" vertical="center" wrapText="1"/>
      <protection/>
    </xf>
    <xf numFmtId="0" fontId="6" fillId="4" borderId="24" xfId="59" applyFont="1" applyFill="1" applyBorder="1" applyAlignment="1">
      <alignment horizontal="center" vertical="center" wrapText="1"/>
      <protection/>
    </xf>
    <xf numFmtId="0" fontId="6" fillId="4" borderId="24" xfId="59" applyFont="1" applyFill="1" applyBorder="1" applyAlignment="1">
      <alignment horizontal="center" vertical="center"/>
      <protection/>
    </xf>
    <xf numFmtId="44" fontId="6" fillId="4" borderId="10" xfId="70" applyFont="1" applyFill="1" applyBorder="1" applyAlignment="1">
      <alignment horizontal="right" vertical="center"/>
    </xf>
    <xf numFmtId="44" fontId="6" fillId="32" borderId="0" xfId="70"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left" wrapText="1"/>
    </xf>
    <xf numFmtId="0" fontId="34" fillId="0" borderId="10" xfId="59" applyFont="1" applyBorder="1" applyAlignment="1">
      <alignment horizontal="center" vertical="center" wrapText="1"/>
      <protection/>
    </xf>
    <xf numFmtId="0" fontId="34" fillId="34" borderId="0" xfId="57" applyFont="1" applyFill="1" applyBorder="1" applyAlignment="1">
      <alignment horizontal="center" vertical="center"/>
      <protection/>
    </xf>
    <xf numFmtId="0" fontId="32" fillId="0" borderId="10" xfId="56" applyFont="1" applyBorder="1" applyAlignment="1" quotePrefix="1">
      <alignment horizontal="center" vertical="center" wrapText="1"/>
      <protection/>
    </xf>
    <xf numFmtId="0" fontId="34" fillId="0" borderId="10" xfId="59" applyFont="1" applyBorder="1" applyAlignment="1">
      <alignment horizontal="center" vertical="center" wrapText="1"/>
      <protection/>
    </xf>
    <xf numFmtId="0" fontId="32" fillId="0" borderId="10" xfId="56" applyFont="1" applyBorder="1" applyAlignment="1" quotePrefix="1">
      <alignment horizontal="center" vertical="center" wrapText="1"/>
      <protection/>
    </xf>
    <xf numFmtId="0" fontId="6" fillId="33" borderId="10" xfId="59" applyFont="1" applyFill="1" applyBorder="1" applyAlignment="1">
      <alignment horizontal="center" vertical="center"/>
      <protection/>
    </xf>
    <xf numFmtId="44" fontId="6" fillId="33" borderId="10" xfId="70" applyNumberFormat="1" applyFont="1" applyFill="1" applyBorder="1" applyAlignment="1">
      <alignment horizontal="right" vertical="center"/>
    </xf>
    <xf numFmtId="0" fontId="6" fillId="33" borderId="0" xfId="59" applyFont="1" applyFill="1" applyAlignment="1">
      <alignment vertical="center"/>
      <protection/>
    </xf>
    <xf numFmtId="0" fontId="33" fillId="35" borderId="0" xfId="57" applyFont="1" applyFill="1" applyBorder="1" applyAlignment="1">
      <alignment vertical="center"/>
      <protection/>
    </xf>
    <xf numFmtId="0" fontId="37" fillId="33" borderId="17" xfId="56" applyFont="1" applyFill="1" applyBorder="1" applyAlignment="1" quotePrefix="1">
      <alignment horizontal="center" vertical="center" wrapText="1"/>
      <protection/>
    </xf>
    <xf numFmtId="0" fontId="34" fillId="0" borderId="10" xfId="59" applyFont="1" applyBorder="1" applyAlignment="1">
      <alignment horizontal="center" vertical="center" wrapText="1"/>
      <protection/>
    </xf>
    <xf numFmtId="0" fontId="34" fillId="34" borderId="0" xfId="57" applyFont="1" applyFill="1" applyBorder="1" applyAlignment="1">
      <alignment horizontal="center" vertical="center"/>
      <protection/>
    </xf>
    <xf numFmtId="0" fontId="32" fillId="0" borderId="10" xfId="56" applyFont="1" applyBorder="1" applyAlignment="1" quotePrefix="1">
      <alignment horizontal="center" vertical="center" wrapText="1"/>
      <protection/>
    </xf>
    <xf numFmtId="0" fontId="34" fillId="0" borderId="10" xfId="59" applyFont="1" applyBorder="1" applyAlignment="1">
      <alignment horizontal="center" vertical="center" wrapText="1"/>
      <protection/>
    </xf>
    <xf numFmtId="0" fontId="34" fillId="34" borderId="0" xfId="57" applyFont="1" applyFill="1" applyBorder="1" applyAlignment="1">
      <alignment horizontal="center" vertical="center"/>
      <protection/>
    </xf>
    <xf numFmtId="0" fontId="32" fillId="0" borderId="10" xfId="56" applyFont="1" applyBorder="1" applyAlignment="1" quotePrefix="1">
      <alignment horizontal="center" vertical="center" wrapText="1"/>
      <protection/>
    </xf>
    <xf numFmtId="0" fontId="34" fillId="0" borderId="10" xfId="59" applyFont="1" applyBorder="1" applyAlignment="1">
      <alignment horizontal="center" vertical="center" wrapText="1"/>
      <protection/>
    </xf>
    <xf numFmtId="0" fontId="63" fillId="0" borderId="0" xfId="59" applyFont="1" applyAlignment="1">
      <alignment vertical="center"/>
      <protection/>
    </xf>
    <xf numFmtId="0" fontId="38" fillId="0" borderId="0" xfId="61" applyFont="1" applyAlignment="1">
      <alignment horizontal="left" vertical="center" wrapText="1"/>
      <protection/>
    </xf>
    <xf numFmtId="0" fontId="34" fillId="0" borderId="10" xfId="59" applyFont="1" applyBorder="1" applyAlignment="1">
      <alignment horizontal="center" vertical="center" wrapText="1"/>
      <protection/>
    </xf>
    <xf numFmtId="0" fontId="34" fillId="34" borderId="0" xfId="57" applyFont="1" applyFill="1" applyBorder="1" applyAlignment="1">
      <alignment horizontal="center" vertical="center"/>
      <protection/>
    </xf>
    <xf numFmtId="0" fontId="6" fillId="34" borderId="0" xfId="57" applyFont="1" applyFill="1" applyBorder="1" applyAlignment="1">
      <alignment vertical="center"/>
      <protection/>
    </xf>
    <xf numFmtId="0" fontId="0" fillId="0" borderId="10" xfId="0" applyBorder="1" applyAlignment="1">
      <alignment horizontal="center" vertical="center" wrapText="1"/>
    </xf>
    <xf numFmtId="0" fontId="6" fillId="35" borderId="10" xfId="61" applyNumberFormat="1" applyFont="1" applyFill="1" applyBorder="1" applyAlignment="1">
      <alignment horizontal="left" vertical="center" wrapText="1"/>
      <protection/>
    </xf>
    <xf numFmtId="0" fontId="6" fillId="35" borderId="10" xfId="0" applyFont="1" applyFill="1" applyBorder="1" applyAlignment="1">
      <alignment wrapText="1"/>
    </xf>
    <xf numFmtId="0" fontId="6" fillId="35" borderId="0" xfId="59" applyFont="1" applyFill="1" applyBorder="1" applyAlignment="1">
      <alignment horizontal="center" vertical="center"/>
      <protection/>
    </xf>
    <xf numFmtId="0" fontId="6" fillId="35" borderId="10" xfId="61" applyNumberFormat="1" applyFont="1" applyFill="1" applyBorder="1" applyAlignment="1">
      <alignment horizontal="center" vertical="center" wrapText="1"/>
      <protection/>
    </xf>
    <xf numFmtId="0" fontId="6" fillId="35" borderId="10" xfId="59" applyFont="1" applyFill="1" applyBorder="1" applyAlignment="1">
      <alignment horizontal="center" vertical="center"/>
      <protection/>
    </xf>
    <xf numFmtId="0" fontId="6" fillId="35" borderId="10" xfId="0" applyFont="1" applyFill="1" applyBorder="1" applyAlignment="1">
      <alignment/>
    </xf>
    <xf numFmtId="0" fontId="6" fillId="35" borderId="10" xfId="0" applyFont="1" applyFill="1" applyBorder="1" applyAlignment="1">
      <alignment horizontal="left" wrapText="1"/>
    </xf>
    <xf numFmtId="0" fontId="6" fillId="35" borderId="10" xfId="0" applyFont="1" applyFill="1" applyBorder="1" applyAlignment="1">
      <alignment vertical="center" wrapText="1"/>
    </xf>
    <xf numFmtId="0" fontId="34" fillId="35" borderId="10" xfId="61" applyNumberFormat="1" applyFont="1" applyFill="1" applyBorder="1" applyAlignment="1">
      <alignment horizontal="left" vertical="center" wrapText="1"/>
      <protection/>
    </xf>
    <xf numFmtId="0" fontId="64" fillId="35" borderId="10" xfId="0" applyFont="1" applyFill="1" applyBorder="1" applyAlignment="1">
      <alignment vertical="center" wrapText="1"/>
    </xf>
    <xf numFmtId="0" fontId="6" fillId="35" borderId="10" xfId="58" applyFont="1" applyFill="1" applyBorder="1" applyAlignment="1">
      <alignment horizontal="left" vertical="center" wrapText="1"/>
      <protection/>
    </xf>
    <xf numFmtId="44" fontId="34" fillId="35" borderId="11" xfId="57" applyNumberFormat="1" applyFont="1" applyFill="1" applyBorder="1" applyAlignment="1">
      <alignment vertical="center"/>
      <protection/>
    </xf>
    <xf numFmtId="0" fontId="32" fillId="0" borderId="0" xfId="59" applyFont="1" applyBorder="1" applyAlignment="1" quotePrefix="1">
      <alignment horizontal="center" vertical="center" wrapText="1"/>
      <protection/>
    </xf>
    <xf numFmtId="0" fontId="6" fillId="0" borderId="10" xfId="0" applyNumberFormat="1" applyFont="1" applyBorder="1" applyAlignment="1">
      <alignment vertical="center" wrapText="1"/>
    </xf>
    <xf numFmtId="0" fontId="34" fillId="0" borderId="10" xfId="59" applyFont="1" applyBorder="1" applyAlignment="1">
      <alignment horizontal="center" vertical="center" wrapText="1"/>
      <protection/>
    </xf>
    <xf numFmtId="0" fontId="34" fillId="34" borderId="0" xfId="57" applyFont="1" applyFill="1" applyBorder="1" applyAlignment="1">
      <alignment horizontal="center" vertical="center"/>
      <protection/>
    </xf>
    <xf numFmtId="0" fontId="65" fillId="0" borderId="10" xfId="59" applyFont="1" applyBorder="1" applyAlignment="1">
      <alignment horizontal="center" vertical="center" wrapText="1"/>
      <protection/>
    </xf>
    <xf numFmtId="0" fontId="34" fillId="0" borderId="10" xfId="59" applyFont="1" applyBorder="1" applyAlignment="1">
      <alignment horizontal="center" vertical="center" wrapText="1"/>
      <protection/>
    </xf>
    <xf numFmtId="0" fontId="34" fillId="34" borderId="0" xfId="57" applyFont="1" applyFill="1" applyBorder="1" applyAlignment="1">
      <alignment horizontal="center" vertical="center"/>
      <protection/>
    </xf>
    <xf numFmtId="0" fontId="6" fillId="0" borderId="10" xfId="59" applyNumberFormat="1" applyFont="1" applyBorder="1" applyAlignment="1">
      <alignment horizontal="center" vertical="center" wrapText="1"/>
      <protection/>
    </xf>
    <xf numFmtId="49" fontId="6" fillId="0" borderId="10" xfId="43" applyNumberFormat="1" applyFont="1" applyFill="1" applyBorder="1" applyAlignment="1">
      <alignment horizontal="left" vertical="center" wrapText="1"/>
    </xf>
    <xf numFmtId="0" fontId="0" fillId="0" borderId="10" xfId="0" applyFont="1" applyBorder="1" applyAlignment="1">
      <alignment horizontal="left" vertical="center" wrapText="1"/>
    </xf>
    <xf numFmtId="0" fontId="6" fillId="0" borderId="10" xfId="59" applyFont="1" applyBorder="1" applyAlignment="1">
      <alignment horizontal="left" vertical="center" wrapText="1"/>
      <protection/>
    </xf>
    <xf numFmtId="0" fontId="6" fillId="0" borderId="10" xfId="59" applyNumberFormat="1" applyFont="1" applyBorder="1" applyAlignment="1">
      <alignment horizontal="left" vertical="center" wrapText="1"/>
      <protection/>
    </xf>
    <xf numFmtId="49" fontId="6" fillId="35" borderId="10" xfId="61" applyNumberFormat="1" applyFont="1" applyFill="1" applyBorder="1" applyAlignment="1">
      <alignment horizontal="left" vertical="center" wrapText="1"/>
      <protection/>
    </xf>
    <xf numFmtId="0" fontId="6" fillId="0" borderId="10" xfId="59" applyFont="1" applyBorder="1" applyAlignment="1">
      <alignment vertical="center"/>
      <protection/>
    </xf>
    <xf numFmtId="0" fontId="66" fillId="0" borderId="25" xfId="0" applyFont="1" applyBorder="1" applyAlignment="1">
      <alignment horizontal="center" vertical="center" wrapText="1"/>
    </xf>
    <xf numFmtId="0" fontId="67" fillId="0" borderId="26" xfId="0" applyFont="1" applyBorder="1" applyAlignment="1">
      <alignment vertical="center" wrapText="1"/>
    </xf>
    <xf numFmtId="0" fontId="67" fillId="0" borderId="26" xfId="0" applyFont="1" applyBorder="1" applyAlignment="1">
      <alignment horizontal="center" vertical="center" wrapText="1"/>
    </xf>
    <xf numFmtId="0" fontId="66" fillId="0" borderId="27" xfId="0" applyFont="1" applyBorder="1" applyAlignment="1">
      <alignment horizontal="center" vertical="center" wrapText="1"/>
    </xf>
    <xf numFmtId="0" fontId="68" fillId="0" borderId="28" xfId="0" applyFont="1" applyBorder="1" applyAlignment="1">
      <alignment vertical="center" wrapText="1"/>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68" fillId="0" borderId="25" xfId="0" applyFont="1" applyBorder="1" applyAlignment="1">
      <alignment vertical="center" wrapText="1"/>
    </xf>
    <xf numFmtId="0" fontId="66" fillId="0" borderId="26" xfId="0" applyFont="1" applyBorder="1" applyAlignment="1">
      <alignment horizontal="center" vertical="center" wrapText="1"/>
    </xf>
    <xf numFmtId="44" fontId="34" fillId="33" borderId="11" xfId="57" applyNumberFormat="1" applyFont="1" applyFill="1" applyBorder="1" applyAlignment="1">
      <alignment vertical="center"/>
      <protection/>
    </xf>
    <xf numFmtId="0" fontId="37" fillId="0" borderId="10" xfId="56" applyFont="1" applyBorder="1" applyAlignment="1" quotePrefix="1">
      <alignment horizontal="center" vertical="center" wrapText="1"/>
      <protection/>
    </xf>
    <xf numFmtId="0" fontId="63" fillId="0" borderId="0" xfId="59" applyFont="1" applyAlignment="1">
      <alignment horizontal="center" vertical="center"/>
      <protection/>
    </xf>
    <xf numFmtId="0" fontId="68" fillId="0" borderId="29" xfId="0" applyFont="1" applyBorder="1" applyAlignment="1">
      <alignment horizontal="left" vertical="center" wrapText="1"/>
    </xf>
    <xf numFmtId="0" fontId="68" fillId="0" borderId="26" xfId="0" applyFont="1" applyBorder="1" applyAlignment="1">
      <alignment vertical="center" wrapText="1"/>
    </xf>
    <xf numFmtId="0" fontId="38" fillId="0" borderId="0" xfId="61" applyFont="1" applyAlignment="1">
      <alignment horizontal="left" vertical="center" wrapText="1"/>
      <protection/>
    </xf>
    <xf numFmtId="0" fontId="34" fillId="0" borderId="10" xfId="59" applyFont="1" applyBorder="1" applyAlignment="1">
      <alignment horizontal="center" vertical="center" wrapText="1"/>
      <protection/>
    </xf>
    <xf numFmtId="0" fontId="32" fillId="0" borderId="31" xfId="56" applyFont="1" applyBorder="1" applyAlignment="1" quotePrefix="1">
      <alignment horizontal="center" vertical="center" wrapText="1"/>
      <protection/>
    </xf>
    <xf numFmtId="0" fontId="32" fillId="0" borderId="0" xfId="56" applyFont="1" applyBorder="1" applyAlignment="1">
      <alignment horizontal="center" vertical="center" wrapText="1"/>
      <protection/>
    </xf>
    <xf numFmtId="0" fontId="34" fillId="34" borderId="0" xfId="57" applyFont="1" applyFill="1" applyBorder="1" applyAlignment="1">
      <alignment horizontal="center" vertical="center"/>
      <protection/>
    </xf>
    <xf numFmtId="0" fontId="32" fillId="0" borderId="10" xfId="56" applyFont="1" applyBorder="1" applyAlignment="1" quotePrefix="1">
      <alignment horizontal="center" vertical="center" wrapText="1"/>
      <protection/>
    </xf>
    <xf numFmtId="0" fontId="32" fillId="0" borderId="10" xfId="56" applyFont="1" applyBorder="1" applyAlignment="1">
      <alignment horizontal="center" vertical="center" wrapText="1"/>
      <protection/>
    </xf>
    <xf numFmtId="0" fontId="37" fillId="0" borderId="32" xfId="56" applyFont="1" applyBorder="1" applyAlignment="1" quotePrefix="1">
      <alignment horizontal="center" vertical="center" wrapText="1"/>
      <protection/>
    </xf>
    <xf numFmtId="0" fontId="37" fillId="0" borderId="33" xfId="56" applyFont="1" applyBorder="1" applyAlignment="1">
      <alignment horizontal="center" vertical="center" wrapText="1"/>
      <protection/>
    </xf>
    <xf numFmtId="0" fontId="37" fillId="0" borderId="31" xfId="56" applyFont="1" applyBorder="1" applyAlignment="1" quotePrefix="1">
      <alignment horizontal="center" vertical="center" wrapText="1"/>
      <protection/>
    </xf>
    <xf numFmtId="0" fontId="37" fillId="0" borderId="34" xfId="56" applyFont="1" applyBorder="1" applyAlignment="1">
      <alignment horizontal="center" vertical="center" wrapText="1"/>
      <protection/>
    </xf>
    <xf numFmtId="0" fontId="37" fillId="0" borderId="10" xfId="56" applyFont="1" applyBorder="1" applyAlignment="1" quotePrefix="1">
      <alignment horizontal="center" vertical="center" wrapText="1"/>
      <protection/>
    </xf>
    <xf numFmtId="0" fontId="37" fillId="0" borderId="10" xfId="56" applyFont="1" applyBorder="1" applyAlignment="1">
      <alignment horizontal="center" vertical="center" wrapText="1"/>
      <protection/>
    </xf>
    <xf numFmtId="0" fontId="38" fillId="0" borderId="22" xfId="0" applyFont="1" applyBorder="1" applyAlignment="1">
      <alignment horizontal="left"/>
    </xf>
    <xf numFmtId="0" fontId="0" fillId="0" borderId="22" xfId="0" applyBorder="1" applyAlignment="1">
      <alignment horizontal="left"/>
    </xf>
    <xf numFmtId="0" fontId="69" fillId="0" borderId="21" xfId="0" applyFont="1" applyBorder="1" applyAlignment="1">
      <alignment horizontal="center" vertical="center" wrapText="1"/>
    </xf>
    <xf numFmtId="0" fontId="69" fillId="0" borderId="17"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7"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7" xfId="0" applyFont="1" applyBorder="1" applyAlignment="1">
      <alignment horizontal="center" vertical="center" wrapText="1"/>
    </xf>
    <xf numFmtId="0" fontId="70" fillId="35" borderId="35" xfId="0" applyFont="1" applyFill="1" applyBorder="1" applyAlignment="1">
      <alignment horizontal="center" vertical="center" wrapText="1"/>
    </xf>
    <xf numFmtId="0" fontId="70" fillId="35" borderId="21" xfId="0" applyFont="1" applyFill="1" applyBorder="1" applyAlignment="1">
      <alignment horizontal="center" vertical="center" wrapText="1"/>
    </xf>
    <xf numFmtId="0" fontId="70" fillId="35" borderId="17" xfId="0" applyFont="1" applyFill="1" applyBorder="1" applyAlignment="1">
      <alignment horizontal="center" vertical="center" wrapText="1"/>
    </xf>
    <xf numFmtId="0" fontId="71" fillId="0" borderId="21" xfId="0" applyFont="1" applyBorder="1" applyAlignment="1">
      <alignment horizontal="center" vertical="center" wrapText="1"/>
    </xf>
    <xf numFmtId="0" fontId="71" fillId="0" borderId="17" xfId="0" applyFont="1" applyBorder="1" applyAlignment="1">
      <alignment horizontal="center" vertical="center" wrapText="1"/>
    </xf>
    <xf numFmtId="0" fontId="6" fillId="0" borderId="0" xfId="59" applyFont="1" applyAlignment="1">
      <alignment horizontal="left" vertical="center" wrapText="1"/>
      <protection/>
    </xf>
    <xf numFmtId="0" fontId="6" fillId="0" borderId="0" xfId="59" applyFont="1" applyAlignment="1">
      <alignment horizontal="left" vertical="center"/>
      <protection/>
    </xf>
    <xf numFmtId="0" fontId="72" fillId="0" borderId="0" xfId="0" applyFont="1" applyAlignment="1">
      <alignment horizontal="left" wrapText="1"/>
    </xf>
    <xf numFmtId="0" fontId="34" fillId="0" borderId="0" xfId="0" applyFont="1" applyAlignment="1">
      <alignment horizontal="left"/>
    </xf>
    <xf numFmtId="0" fontId="72" fillId="0" borderId="36" xfId="0" applyFont="1" applyBorder="1" applyAlignment="1">
      <alignment horizontal="left" wrapText="1"/>
    </xf>
    <xf numFmtId="0" fontId="73" fillId="0" borderId="0" xfId="61" applyFont="1" applyAlignment="1">
      <alignment horizontal="left" vertical="center" wrapText="1"/>
      <protection/>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efault" xfId="41"/>
    <cellStyle name="Dobry" xfId="42"/>
    <cellStyle name="Comma" xfId="43"/>
    <cellStyle name="Comma [0]"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_Arkusz11" xfId="55"/>
    <cellStyle name="Normalny_Arkusz13" xfId="56"/>
    <cellStyle name="Normalny_Arkusz5" xfId="57"/>
    <cellStyle name="Normalny_Arkusz9" xfId="58"/>
    <cellStyle name="Normalny_kardiowert_w2-zal2" xfId="59"/>
    <cellStyle name="Normalny_pak. nr 1, 2009" xfId="60"/>
    <cellStyle name="Normalny_Przedmiot zamówienia - załącznik2" xfId="61"/>
    <cellStyle name="Obliczenia" xfId="62"/>
    <cellStyle name="Followed Hyperlink" xfId="63"/>
    <cellStyle name="Percent" xfId="64"/>
    <cellStyle name="Suma" xfId="65"/>
    <cellStyle name="Tekst objaśnienia" xfId="66"/>
    <cellStyle name="Tekst ostrzeżenia" xfId="67"/>
    <cellStyle name="Tytuł" xfId="68"/>
    <cellStyle name="Uwaga" xfId="69"/>
    <cellStyle name="Currency" xfId="70"/>
    <cellStyle name="Currency [0]" xfId="71"/>
    <cellStyle name="Walutowy 2" xfId="72"/>
    <cellStyle name="Zły"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3"/>
  <sheetViews>
    <sheetView tabSelected="1" view="pageLayout" zoomScaleSheetLayoutView="100" workbookViewId="0" topLeftCell="A1">
      <selection activeCell="K13" sqref="K13"/>
    </sheetView>
  </sheetViews>
  <sheetFormatPr defaultColWidth="9.00390625" defaultRowHeight="12.75"/>
  <cols>
    <col min="1" max="1" width="6.00390625" style="0" customWidth="1"/>
    <col min="2" max="2" width="26.00390625" style="0" customWidth="1"/>
    <col min="3" max="3" width="7.00390625" style="0" customWidth="1"/>
    <col min="4" max="4" width="7.625" style="0" customWidth="1"/>
    <col min="5" max="5" width="12.25390625" style="0" customWidth="1"/>
    <col min="6" max="6" width="9.75390625" style="0" bestFit="1" customWidth="1"/>
    <col min="7" max="7" width="10.125" style="0" bestFit="1" customWidth="1"/>
    <col min="8" max="8" width="13.625" style="0" customWidth="1"/>
    <col min="9" max="9" width="9.25390625" style="0" bestFit="1" customWidth="1"/>
    <col min="10" max="10" width="17.625" style="0" customWidth="1"/>
    <col min="11" max="11" width="15.75390625" style="0" customWidth="1"/>
  </cols>
  <sheetData>
    <row r="1" spans="1:10" s="13" customFormat="1" ht="21.75" customHeight="1">
      <c r="A1" s="154" t="s">
        <v>100</v>
      </c>
      <c r="B1" s="154"/>
      <c r="C1" s="154"/>
      <c r="D1" s="154"/>
      <c r="E1" s="154"/>
      <c r="F1" s="154"/>
      <c r="G1" s="154"/>
      <c r="H1" s="154"/>
      <c r="I1" s="154"/>
      <c r="J1" s="154"/>
    </row>
    <row r="2" spans="1:11" s="16" customFormat="1" ht="52.5" customHeight="1">
      <c r="A2" s="155" t="s">
        <v>0</v>
      </c>
      <c r="B2" s="155"/>
      <c r="C2" s="100" t="s">
        <v>6</v>
      </c>
      <c r="D2" s="100" t="s">
        <v>1</v>
      </c>
      <c r="E2" s="14" t="s">
        <v>105</v>
      </c>
      <c r="F2" s="100" t="s">
        <v>2</v>
      </c>
      <c r="G2" s="100" t="s">
        <v>7</v>
      </c>
      <c r="H2" s="100" t="s">
        <v>3</v>
      </c>
      <c r="I2" s="100" t="s">
        <v>8</v>
      </c>
      <c r="J2" s="100" t="s">
        <v>4</v>
      </c>
      <c r="K2" s="15" t="s">
        <v>22</v>
      </c>
    </row>
    <row r="3" spans="1:11" s="22" customFormat="1" ht="13.5" customHeight="1">
      <c r="A3" s="156" t="s">
        <v>12</v>
      </c>
      <c r="B3" s="157"/>
      <c r="C3" s="102" t="s">
        <v>13</v>
      </c>
      <c r="D3" s="37" t="s">
        <v>14</v>
      </c>
      <c r="E3" s="17" t="s">
        <v>15</v>
      </c>
      <c r="F3" s="17" t="s">
        <v>16</v>
      </c>
      <c r="G3" s="18" t="s">
        <v>17</v>
      </c>
      <c r="H3" s="19" t="s">
        <v>18</v>
      </c>
      <c r="I3" s="19" t="s">
        <v>19</v>
      </c>
      <c r="J3" s="20" t="s">
        <v>20</v>
      </c>
      <c r="K3" s="21">
        <v>10</v>
      </c>
    </row>
    <row r="4" spans="1:11" s="22" customFormat="1" ht="108.75" customHeight="1">
      <c r="A4" s="40">
        <v>1</v>
      </c>
      <c r="B4" s="38" t="s">
        <v>106</v>
      </c>
      <c r="C4" s="1">
        <v>500</v>
      </c>
      <c r="D4" s="1" t="s">
        <v>5</v>
      </c>
      <c r="E4" s="2"/>
      <c r="F4" s="3"/>
      <c r="G4" s="4">
        <f>F4*I4+F4</f>
        <v>0</v>
      </c>
      <c r="H4" s="5">
        <f>C4*F4</f>
        <v>0</v>
      </c>
      <c r="I4" s="39">
        <v>0.08</v>
      </c>
      <c r="J4" s="5">
        <f>H4+H4*I4</f>
        <v>0</v>
      </c>
      <c r="K4" s="6"/>
    </row>
    <row r="5" spans="1:11" s="23" customFormat="1" ht="12.75">
      <c r="A5" s="7"/>
      <c r="B5" s="7"/>
      <c r="C5" s="8"/>
      <c r="D5" s="9"/>
      <c r="E5" s="10"/>
      <c r="F5" s="158" t="s">
        <v>10</v>
      </c>
      <c r="G5" s="158"/>
      <c r="H5" s="11">
        <f>SUM(H4:H4)</f>
        <v>0</v>
      </c>
      <c r="I5" s="10"/>
      <c r="J5" s="11">
        <f>SUM(J4:J4)</f>
        <v>0</v>
      </c>
      <c r="K5" s="13"/>
    </row>
    <row r="6" spans="1:11" s="23" customFormat="1" ht="12.75">
      <c r="A6" s="7"/>
      <c r="B6" s="7"/>
      <c r="C6" s="8"/>
      <c r="D6" s="9"/>
      <c r="E6" s="10"/>
      <c r="F6" s="101"/>
      <c r="G6" s="101"/>
      <c r="H6" s="12"/>
      <c r="I6" s="10"/>
      <c r="J6" s="12"/>
      <c r="K6" s="13"/>
    </row>
    <row r="7" spans="1:10" s="13" customFormat="1" ht="12.75">
      <c r="A7" s="13" t="s">
        <v>9</v>
      </c>
      <c r="E7" s="24"/>
      <c r="F7" s="25"/>
      <c r="G7" s="26"/>
      <c r="H7" s="24"/>
      <c r="I7" s="24"/>
      <c r="J7" s="24"/>
    </row>
    <row r="8" spans="1:10" s="13" customFormat="1" ht="12.75" customHeight="1">
      <c r="A8" s="27" t="s">
        <v>11</v>
      </c>
      <c r="E8" s="24"/>
      <c r="F8" s="24"/>
      <c r="G8" s="24"/>
      <c r="H8" s="24"/>
      <c r="I8" s="24"/>
      <c r="J8" s="24"/>
    </row>
    <row r="9" spans="1:10" s="13" customFormat="1" ht="12.75" customHeight="1">
      <c r="A9" s="27"/>
      <c r="E9" s="24"/>
      <c r="F9" s="24"/>
      <c r="G9" s="24"/>
      <c r="H9" s="24"/>
      <c r="I9" s="24"/>
      <c r="J9" s="24"/>
    </row>
    <row r="10" spans="5:10" s="13" customFormat="1" ht="12.75" customHeight="1">
      <c r="E10" s="24"/>
      <c r="F10" s="24"/>
      <c r="G10" s="24"/>
      <c r="H10" s="24"/>
      <c r="I10" s="24"/>
      <c r="J10" s="24"/>
    </row>
    <row r="11" spans="5:10" s="13" customFormat="1" ht="12.75">
      <c r="E11" s="24"/>
      <c r="F11" s="24"/>
      <c r="G11" s="24"/>
      <c r="H11" s="24"/>
      <c r="I11" s="24"/>
      <c r="J11" s="24"/>
    </row>
    <row r="12" spans="5:10" s="13" customFormat="1" ht="12.75">
      <c r="E12" s="24"/>
      <c r="F12" s="24"/>
      <c r="G12" s="24"/>
      <c r="H12" s="24"/>
      <c r="I12" s="24"/>
      <c r="J12" s="24"/>
    </row>
    <row r="13" spans="5:10" s="13" customFormat="1" ht="12.75">
      <c r="E13" s="24"/>
      <c r="F13" s="24"/>
      <c r="G13" s="24"/>
      <c r="H13" s="24"/>
      <c r="I13" s="24"/>
      <c r="J13" s="24"/>
    </row>
  </sheetData>
  <sheetProtection/>
  <mergeCells count="4">
    <mergeCell ref="A1:J1"/>
    <mergeCell ref="A2:B2"/>
    <mergeCell ref="A3:B3"/>
    <mergeCell ref="F5:G5"/>
  </mergeCells>
  <printOptions/>
  <pageMargins left="0.25" right="0.25" top="0.75" bottom="0.75" header="0.3" footer="0.3"/>
  <pageSetup horizontalDpi="600" verticalDpi="600" orientation="landscape" paperSize="9" r:id="rId1"/>
  <headerFooter>
    <oddHeader>&amp;LZP/34/2020
&amp;CFormularz asortymentowo-cenowo-ilościowy&amp;RZałącznik nr 2</oddHeader>
  </headerFooter>
</worksheet>
</file>

<file path=xl/worksheets/sheet10.xml><?xml version="1.0" encoding="utf-8"?>
<worksheet xmlns="http://schemas.openxmlformats.org/spreadsheetml/2006/main" xmlns:r="http://schemas.openxmlformats.org/officeDocument/2006/relationships">
  <dimension ref="A1:K11"/>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118</v>
      </c>
      <c r="B1" s="154"/>
      <c r="C1" s="154"/>
      <c r="D1" s="154"/>
      <c r="E1" s="154"/>
      <c r="F1" s="154"/>
      <c r="G1" s="154"/>
      <c r="H1" s="154"/>
      <c r="I1" s="154"/>
      <c r="J1" s="154"/>
    </row>
    <row r="2" spans="1:11" s="16" customFormat="1" ht="52.5" customHeight="1">
      <c r="A2" s="155" t="s">
        <v>0</v>
      </c>
      <c r="B2" s="155"/>
      <c r="C2" s="32" t="s">
        <v>6</v>
      </c>
      <c r="D2" s="32" t="s">
        <v>1</v>
      </c>
      <c r="E2" s="14" t="s">
        <v>105</v>
      </c>
      <c r="F2" s="32" t="s">
        <v>2</v>
      </c>
      <c r="G2" s="32" t="s">
        <v>7</v>
      </c>
      <c r="H2" s="32" t="s">
        <v>3</v>
      </c>
      <c r="I2" s="32" t="s">
        <v>8</v>
      </c>
      <c r="J2" s="32" t="s">
        <v>4</v>
      </c>
      <c r="K2" s="52" t="s">
        <v>22</v>
      </c>
    </row>
    <row r="3" spans="1:11" s="61" customFormat="1" ht="13.5" customHeight="1">
      <c r="A3" s="161" t="s">
        <v>12</v>
      </c>
      <c r="B3" s="162"/>
      <c r="C3" s="53" t="s">
        <v>13</v>
      </c>
      <c r="D3" s="54" t="s">
        <v>14</v>
      </c>
      <c r="E3" s="55" t="s">
        <v>15</v>
      </c>
      <c r="F3" s="55" t="s">
        <v>16</v>
      </c>
      <c r="G3" s="56" t="s">
        <v>17</v>
      </c>
      <c r="H3" s="57" t="s">
        <v>18</v>
      </c>
      <c r="I3" s="57" t="s">
        <v>19</v>
      </c>
      <c r="J3" s="58" t="s">
        <v>20</v>
      </c>
      <c r="K3" s="60">
        <v>10</v>
      </c>
    </row>
    <row r="4" spans="1:11" s="16" customFormat="1" ht="57.75" customHeight="1">
      <c r="A4" s="62">
        <v>1</v>
      </c>
      <c r="B4" s="63" t="s">
        <v>24</v>
      </c>
      <c r="C4" s="64">
        <v>12000</v>
      </c>
      <c r="D4" s="50" t="s">
        <v>5</v>
      </c>
      <c r="E4" s="44"/>
      <c r="F4" s="45"/>
      <c r="G4" s="46">
        <f>F4*I4+F4</f>
        <v>0</v>
      </c>
      <c r="H4" s="47">
        <f>C4*F4</f>
        <v>0</v>
      </c>
      <c r="I4" s="48">
        <v>0.08</v>
      </c>
      <c r="J4" s="47">
        <f>H4+H4*I4</f>
        <v>0</v>
      </c>
      <c r="K4" s="49"/>
    </row>
    <row r="5" spans="1:11" s="16" customFormat="1" ht="57.75" customHeight="1">
      <c r="A5" s="62">
        <v>2</v>
      </c>
      <c r="B5" s="63" t="s">
        <v>25</v>
      </c>
      <c r="C5" s="42">
        <v>12000</v>
      </c>
      <c r="D5" s="50" t="s">
        <v>5</v>
      </c>
      <c r="E5" s="44"/>
      <c r="F5" s="45"/>
      <c r="G5" s="46">
        <f>F5*I5+F5</f>
        <v>0</v>
      </c>
      <c r="H5" s="47">
        <f>C5*F5</f>
        <v>0</v>
      </c>
      <c r="I5" s="48">
        <v>0.08</v>
      </c>
      <c r="J5" s="47">
        <f>H5+H5*I5</f>
        <v>0</v>
      </c>
      <c r="K5" s="49"/>
    </row>
    <row r="6" spans="1:11" s="23" customFormat="1" ht="12.75">
      <c r="A6" s="7"/>
      <c r="B6" s="7"/>
      <c r="C6" s="8"/>
      <c r="D6" s="9"/>
      <c r="E6" s="10"/>
      <c r="F6" s="158" t="s">
        <v>10</v>
      </c>
      <c r="G6" s="158"/>
      <c r="H6" s="11">
        <f>SUM(H4:H5)</f>
        <v>0</v>
      </c>
      <c r="I6" s="10"/>
      <c r="J6" s="11">
        <f>SUM(J4:J5)</f>
        <v>0</v>
      </c>
      <c r="K6" s="13"/>
    </row>
    <row r="7" spans="1:11" s="23" customFormat="1" ht="12.75">
      <c r="A7" s="7"/>
      <c r="B7" s="7"/>
      <c r="C7" s="8"/>
      <c r="D7" s="9"/>
      <c r="E7" s="10"/>
      <c r="F7" s="33"/>
      <c r="G7" s="33"/>
      <c r="H7" s="12"/>
      <c r="I7" s="10"/>
      <c r="J7" s="12"/>
      <c r="K7" s="13"/>
    </row>
    <row r="8" spans="1:7" ht="12.75">
      <c r="A8" s="13" t="s">
        <v>9</v>
      </c>
      <c r="F8" s="66"/>
      <c r="G8" s="26"/>
    </row>
    <row r="9" ht="12.75">
      <c r="F9" s="66"/>
    </row>
    <row r="10" ht="12.75" customHeight="1">
      <c r="A10" s="27" t="s">
        <v>11</v>
      </c>
    </row>
    <row r="11" ht="12.75" customHeight="1">
      <c r="A11" s="27"/>
    </row>
    <row r="12" ht="12.75" customHeight="1"/>
  </sheetData>
  <sheetProtection/>
  <mergeCells count="4">
    <mergeCell ref="A1:J1"/>
    <mergeCell ref="A2:B2"/>
    <mergeCell ref="A3:B3"/>
    <mergeCell ref="F6:G6"/>
  </mergeCells>
  <printOptions/>
  <pageMargins left="0.25" right="0.25" top="0.75" bottom="0.75" header="0.3" footer="0.3"/>
  <pageSetup fitToHeight="0" horizontalDpi="600" verticalDpi="600" orientation="landscape" paperSize="9" scale="99" r:id="rId1"/>
  <headerFooter>
    <oddHeader>&amp;LZP/34/2020
&amp;CFormularz asortymentowo-cenowo-ilościowy&amp;RZałącznik nr 2</oddHeader>
  </headerFooter>
</worksheet>
</file>

<file path=xl/worksheets/sheet11.xml><?xml version="1.0" encoding="utf-8"?>
<worksheet xmlns="http://schemas.openxmlformats.org/spreadsheetml/2006/main" xmlns:r="http://schemas.openxmlformats.org/officeDocument/2006/relationships">
  <dimension ref="A1:K10"/>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119</v>
      </c>
      <c r="B1" s="154"/>
      <c r="C1" s="154"/>
      <c r="D1" s="154"/>
      <c r="E1" s="154"/>
      <c r="F1" s="154"/>
      <c r="G1" s="154"/>
      <c r="H1" s="154"/>
      <c r="I1" s="154"/>
      <c r="J1" s="154"/>
    </row>
    <row r="2" spans="1:11" s="16" customFormat="1" ht="52.5" customHeight="1">
      <c r="A2" s="155" t="s">
        <v>0</v>
      </c>
      <c r="B2" s="155"/>
      <c r="C2" s="32" t="s">
        <v>6</v>
      </c>
      <c r="D2" s="32" t="s">
        <v>1</v>
      </c>
      <c r="E2" s="14" t="s">
        <v>105</v>
      </c>
      <c r="F2" s="32" t="s">
        <v>2</v>
      </c>
      <c r="G2" s="32" t="s">
        <v>7</v>
      </c>
      <c r="H2" s="32" t="s">
        <v>3</v>
      </c>
      <c r="I2" s="32" t="s">
        <v>8</v>
      </c>
      <c r="J2" s="32" t="s">
        <v>4</v>
      </c>
      <c r="K2" s="52" t="s">
        <v>22</v>
      </c>
    </row>
    <row r="3" spans="1:11" s="61" customFormat="1" ht="13.5" customHeight="1">
      <c r="A3" s="163" t="s">
        <v>12</v>
      </c>
      <c r="B3" s="164"/>
      <c r="C3" s="68" t="s">
        <v>13</v>
      </c>
      <c r="D3" s="54" t="s">
        <v>14</v>
      </c>
      <c r="E3" s="55" t="s">
        <v>15</v>
      </c>
      <c r="F3" s="55" t="s">
        <v>16</v>
      </c>
      <c r="G3" s="56" t="s">
        <v>17</v>
      </c>
      <c r="H3" s="57" t="s">
        <v>18</v>
      </c>
      <c r="I3" s="57" t="s">
        <v>19</v>
      </c>
      <c r="J3" s="58" t="s">
        <v>20</v>
      </c>
      <c r="K3" s="60">
        <v>10</v>
      </c>
    </row>
    <row r="4" spans="1:11" s="16" customFormat="1" ht="108.75" customHeight="1">
      <c r="A4" s="41" t="s">
        <v>12</v>
      </c>
      <c r="B4" s="67" t="s">
        <v>26</v>
      </c>
      <c r="C4" s="69">
        <v>700</v>
      </c>
      <c r="D4" s="50" t="s">
        <v>5</v>
      </c>
      <c r="E4" s="44"/>
      <c r="F4" s="45"/>
      <c r="G4" s="46">
        <f>F4*I4+F4</f>
        <v>0</v>
      </c>
      <c r="H4" s="47">
        <f>C4*F4</f>
        <v>0</v>
      </c>
      <c r="I4" s="48">
        <v>0.08</v>
      </c>
      <c r="J4" s="47">
        <f>H4+H4*I4</f>
        <v>0</v>
      </c>
      <c r="K4" s="49"/>
    </row>
    <row r="5" spans="1:11" s="23" customFormat="1" ht="12.75">
      <c r="A5" s="7"/>
      <c r="B5" s="7"/>
      <c r="C5" s="8"/>
      <c r="D5" s="9"/>
      <c r="E5" s="10"/>
      <c r="F5" s="158" t="s">
        <v>10</v>
      </c>
      <c r="G5" s="158"/>
      <c r="H5" s="11">
        <f>SUM(H4:H4)</f>
        <v>0</v>
      </c>
      <c r="I5" s="10"/>
      <c r="J5" s="11">
        <f>SUM(J4:J4)</f>
        <v>0</v>
      </c>
      <c r="K5" s="13"/>
    </row>
    <row r="6" spans="1:11" s="23" customFormat="1" ht="12.75">
      <c r="A6" s="7"/>
      <c r="B6" s="7"/>
      <c r="C6" s="8"/>
      <c r="D6" s="9"/>
      <c r="E6" s="10"/>
      <c r="F6" s="33"/>
      <c r="G6" s="33"/>
      <c r="H6" s="12"/>
      <c r="I6" s="10"/>
      <c r="J6" s="12"/>
      <c r="K6" s="13"/>
    </row>
    <row r="7" spans="1:7" ht="12.75">
      <c r="A7" s="13" t="s">
        <v>9</v>
      </c>
      <c r="F7" s="66"/>
      <c r="G7" s="26"/>
    </row>
    <row r="8" ht="12.75">
      <c r="F8" s="66"/>
    </row>
    <row r="9" ht="12.75" customHeight="1">
      <c r="A9" s="27" t="s">
        <v>11</v>
      </c>
    </row>
    <row r="10" ht="12.75" customHeight="1">
      <c r="A10" s="27"/>
    </row>
    <row r="11" ht="12.75" customHeight="1"/>
  </sheetData>
  <sheetProtection/>
  <mergeCells count="4">
    <mergeCell ref="A1:J1"/>
    <mergeCell ref="A2:B2"/>
    <mergeCell ref="A3:B3"/>
    <mergeCell ref="F5:G5"/>
  </mergeCells>
  <printOptions/>
  <pageMargins left="0.25" right="0.25" top="0.75" bottom="0.75" header="0.3" footer="0.3"/>
  <pageSetup fitToHeight="0" horizontalDpi="600" verticalDpi="600" orientation="landscape" paperSize="9" scale="99" r:id="rId1"/>
  <headerFooter>
    <oddHeader>&amp;LZP/34/2020
&amp;CFormularz asortymentowo-cenowo-ilościowy&amp;RZałącznik nr 2</oddHeader>
  </headerFooter>
</worksheet>
</file>

<file path=xl/worksheets/sheet12.xml><?xml version="1.0" encoding="utf-8"?>
<worksheet xmlns="http://schemas.openxmlformats.org/spreadsheetml/2006/main" xmlns:r="http://schemas.openxmlformats.org/officeDocument/2006/relationships">
  <dimension ref="A1:K11"/>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120</v>
      </c>
      <c r="B1" s="154"/>
      <c r="C1" s="154"/>
      <c r="D1" s="154"/>
      <c r="E1" s="154"/>
      <c r="F1" s="154"/>
      <c r="G1" s="154"/>
      <c r="H1" s="154"/>
      <c r="I1" s="154"/>
      <c r="J1" s="154"/>
    </row>
    <row r="2" spans="1:11" s="16" customFormat="1" ht="52.5" customHeight="1">
      <c r="A2" s="155" t="s">
        <v>0</v>
      </c>
      <c r="B2" s="155"/>
      <c r="C2" s="32" t="s">
        <v>6</v>
      </c>
      <c r="D2" s="32" t="s">
        <v>1</v>
      </c>
      <c r="E2" s="14" t="s">
        <v>105</v>
      </c>
      <c r="F2" s="32" t="s">
        <v>2</v>
      </c>
      <c r="G2" s="32" t="s">
        <v>7</v>
      </c>
      <c r="H2" s="32" t="s">
        <v>3</v>
      </c>
      <c r="I2" s="32" t="s">
        <v>8</v>
      </c>
      <c r="J2" s="32" t="s">
        <v>4</v>
      </c>
      <c r="K2" s="52" t="s">
        <v>22</v>
      </c>
    </row>
    <row r="3" spans="1:11" s="61" customFormat="1" ht="13.5" customHeight="1">
      <c r="A3" s="165" t="s">
        <v>12</v>
      </c>
      <c r="B3" s="166"/>
      <c r="C3" s="70" t="s">
        <v>13</v>
      </c>
      <c r="D3" s="71" t="s">
        <v>14</v>
      </c>
      <c r="E3" s="55" t="s">
        <v>15</v>
      </c>
      <c r="F3" s="55" t="s">
        <v>16</v>
      </c>
      <c r="G3" s="56" t="s">
        <v>17</v>
      </c>
      <c r="H3" s="57" t="s">
        <v>18</v>
      </c>
      <c r="I3" s="57" t="s">
        <v>19</v>
      </c>
      <c r="J3" s="58" t="s">
        <v>20</v>
      </c>
      <c r="K3" s="60">
        <v>10</v>
      </c>
    </row>
    <row r="4" spans="1:11" s="16" customFormat="1" ht="63.75">
      <c r="A4" s="40">
        <v>1</v>
      </c>
      <c r="B4" s="72" t="s">
        <v>42</v>
      </c>
      <c r="C4" s="42">
        <v>30000</v>
      </c>
      <c r="D4" s="43" t="s">
        <v>28</v>
      </c>
      <c r="E4" s="44"/>
      <c r="F4" s="45"/>
      <c r="G4" s="46">
        <f>F4*I4+F4</f>
        <v>0</v>
      </c>
      <c r="H4" s="47">
        <f>C4*F4</f>
        <v>0</v>
      </c>
      <c r="I4" s="48">
        <v>0.08</v>
      </c>
      <c r="J4" s="47">
        <f>H4+H4*I4</f>
        <v>0</v>
      </c>
      <c r="K4" s="49"/>
    </row>
    <row r="5" spans="1:11" s="16" customFormat="1" ht="48.75" customHeight="1">
      <c r="A5" s="62">
        <v>2</v>
      </c>
      <c r="B5" s="63" t="s">
        <v>27</v>
      </c>
      <c r="C5" s="42">
        <v>10000</v>
      </c>
      <c r="D5" s="50" t="s">
        <v>28</v>
      </c>
      <c r="E5" s="44"/>
      <c r="F5" s="45"/>
      <c r="G5" s="46">
        <f>F5*I5+F5</f>
        <v>0</v>
      </c>
      <c r="H5" s="47">
        <f>C5*F5</f>
        <v>0</v>
      </c>
      <c r="I5" s="48">
        <v>0.08</v>
      </c>
      <c r="J5" s="47">
        <f>H5+H5*I5</f>
        <v>0</v>
      </c>
      <c r="K5" s="49"/>
    </row>
    <row r="6" spans="1:11" s="23" customFormat="1" ht="12.75">
      <c r="A6" s="7"/>
      <c r="B6" s="7"/>
      <c r="C6" s="8"/>
      <c r="D6" s="9"/>
      <c r="E6" s="10"/>
      <c r="F6" s="158" t="s">
        <v>10</v>
      </c>
      <c r="G6" s="158"/>
      <c r="H6" s="11">
        <f>SUM(H4:H5)</f>
        <v>0</v>
      </c>
      <c r="I6" s="10"/>
      <c r="J6" s="11">
        <f>SUM(J4:J5)</f>
        <v>0</v>
      </c>
      <c r="K6" s="13"/>
    </row>
    <row r="7" spans="1:11" s="23" customFormat="1" ht="12.75">
      <c r="A7" s="7"/>
      <c r="B7" s="7"/>
      <c r="C7" s="8"/>
      <c r="D7" s="9"/>
      <c r="E7" s="10"/>
      <c r="F7" s="33"/>
      <c r="G7" s="33"/>
      <c r="H7" s="12"/>
      <c r="I7" s="10"/>
      <c r="J7" s="12"/>
      <c r="K7" s="13"/>
    </row>
    <row r="8" spans="1:7" ht="12.75">
      <c r="A8" s="13" t="s">
        <v>9</v>
      </c>
      <c r="F8" s="66"/>
      <c r="G8" s="26"/>
    </row>
    <row r="9" ht="12.75">
      <c r="F9" s="66"/>
    </row>
    <row r="10" ht="12.75" customHeight="1">
      <c r="A10" s="27" t="s">
        <v>11</v>
      </c>
    </row>
    <row r="11" ht="12.75" customHeight="1">
      <c r="A11" s="27"/>
    </row>
    <row r="12" ht="12.75" customHeight="1"/>
  </sheetData>
  <sheetProtection/>
  <mergeCells count="4">
    <mergeCell ref="A1:J1"/>
    <mergeCell ref="A2:B2"/>
    <mergeCell ref="A3:B3"/>
    <mergeCell ref="F6:G6"/>
  </mergeCells>
  <printOptions/>
  <pageMargins left="0.25" right="0.25" top="0.75" bottom="0.75" header="0.3" footer="0.3"/>
  <pageSetup fitToHeight="0" horizontalDpi="600" verticalDpi="600" orientation="landscape" paperSize="9" scale="99" r:id="rId1"/>
  <headerFooter>
    <oddHeader>&amp;LZP/34/2020
&amp;CFormularz asortymentowo-cenowo-ilościowy&amp;RZałącznik nr 2</oddHeader>
  </headerFooter>
</worksheet>
</file>

<file path=xl/worksheets/sheet13.xml><?xml version="1.0" encoding="utf-8"?>
<worksheet xmlns="http://schemas.openxmlformats.org/spreadsheetml/2006/main" xmlns:r="http://schemas.openxmlformats.org/officeDocument/2006/relationships">
  <dimension ref="A1:K10"/>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121</v>
      </c>
      <c r="B1" s="154"/>
      <c r="C1" s="154"/>
      <c r="D1" s="154"/>
      <c r="E1" s="154"/>
      <c r="F1" s="154"/>
      <c r="G1" s="154"/>
      <c r="H1" s="154"/>
      <c r="I1" s="154"/>
      <c r="J1" s="154"/>
    </row>
    <row r="2" spans="1:11" s="16" customFormat="1" ht="52.5" customHeight="1">
      <c r="A2" s="155" t="s">
        <v>0</v>
      </c>
      <c r="B2" s="155"/>
      <c r="C2" s="32" t="s">
        <v>6</v>
      </c>
      <c r="D2" s="32" t="s">
        <v>1</v>
      </c>
      <c r="E2" s="14" t="s">
        <v>105</v>
      </c>
      <c r="F2" s="32" t="s">
        <v>2</v>
      </c>
      <c r="G2" s="32" t="s">
        <v>7</v>
      </c>
      <c r="H2" s="32" t="s">
        <v>3</v>
      </c>
      <c r="I2" s="32" t="s">
        <v>8</v>
      </c>
      <c r="J2" s="32" t="s">
        <v>4</v>
      </c>
      <c r="K2" s="52" t="s">
        <v>22</v>
      </c>
    </row>
    <row r="3" spans="1:11" s="61" customFormat="1" ht="13.5" customHeight="1">
      <c r="A3" s="163" t="s">
        <v>12</v>
      </c>
      <c r="B3" s="164"/>
      <c r="C3" s="68" t="s">
        <v>13</v>
      </c>
      <c r="D3" s="54" t="s">
        <v>14</v>
      </c>
      <c r="E3" s="55" t="s">
        <v>15</v>
      </c>
      <c r="F3" s="55" t="s">
        <v>16</v>
      </c>
      <c r="G3" s="56" t="s">
        <v>17</v>
      </c>
      <c r="H3" s="57" t="s">
        <v>18</v>
      </c>
      <c r="I3" s="57" t="s">
        <v>19</v>
      </c>
      <c r="J3" s="58" t="s">
        <v>20</v>
      </c>
      <c r="K3" s="60">
        <v>10</v>
      </c>
    </row>
    <row r="4" spans="1:11" s="16" customFormat="1" ht="129" customHeight="1">
      <c r="A4" s="41" t="s">
        <v>12</v>
      </c>
      <c r="B4" s="72" t="s">
        <v>122</v>
      </c>
      <c r="C4" s="73">
        <v>45000</v>
      </c>
      <c r="D4" s="50" t="s">
        <v>28</v>
      </c>
      <c r="E4" s="44"/>
      <c r="F4" s="45"/>
      <c r="G4" s="46">
        <f>F4*I4+F4</f>
        <v>0</v>
      </c>
      <c r="H4" s="47">
        <f>C4*F4</f>
        <v>0</v>
      </c>
      <c r="I4" s="48">
        <v>0.08</v>
      </c>
      <c r="J4" s="47">
        <f>H4+H4*I4</f>
        <v>0</v>
      </c>
      <c r="K4" s="49"/>
    </row>
    <row r="5" spans="1:11" s="23" customFormat="1" ht="12.75">
      <c r="A5" s="7"/>
      <c r="B5" s="7"/>
      <c r="C5" s="8"/>
      <c r="D5" s="9"/>
      <c r="E5" s="10"/>
      <c r="F5" s="158" t="s">
        <v>10</v>
      </c>
      <c r="G5" s="158"/>
      <c r="H5" s="11">
        <f>SUM(H4:H4)</f>
        <v>0</v>
      </c>
      <c r="I5" s="10"/>
      <c r="J5" s="11">
        <f>SUM(J4:J4)</f>
        <v>0</v>
      </c>
      <c r="K5" s="13"/>
    </row>
    <row r="6" spans="1:11" s="23" customFormat="1" ht="12.75">
      <c r="A6" s="7"/>
      <c r="B6" s="7"/>
      <c r="C6" s="8"/>
      <c r="D6" s="9"/>
      <c r="E6" s="10"/>
      <c r="F6" s="33"/>
      <c r="G6" s="33"/>
      <c r="H6" s="12"/>
      <c r="I6" s="10"/>
      <c r="J6" s="12"/>
      <c r="K6" s="13"/>
    </row>
    <row r="7" spans="1:7" ht="12.75">
      <c r="A7" s="13" t="s">
        <v>9</v>
      </c>
      <c r="F7" s="66"/>
      <c r="G7" s="26"/>
    </row>
    <row r="8" ht="12.75">
      <c r="F8" s="66"/>
    </row>
    <row r="9" ht="12.75" customHeight="1">
      <c r="A9" s="27" t="s">
        <v>11</v>
      </c>
    </row>
    <row r="10" ht="12.75" customHeight="1">
      <c r="A10" s="27"/>
    </row>
    <row r="11" ht="12.75" customHeight="1"/>
  </sheetData>
  <sheetProtection/>
  <mergeCells count="4">
    <mergeCell ref="A1:J1"/>
    <mergeCell ref="A2:B2"/>
    <mergeCell ref="A3:B3"/>
    <mergeCell ref="F5:G5"/>
  </mergeCells>
  <printOptions/>
  <pageMargins left="0.25" right="0.25" top="0.75" bottom="0.75" header="0.3" footer="0.3"/>
  <pageSetup fitToHeight="0" horizontalDpi="600" verticalDpi="600" orientation="landscape" paperSize="9" scale="99" r:id="rId1"/>
  <headerFooter>
    <oddHeader>&amp;LZP/34/2020&amp;CFormularz asortymentowo-cenowo-ilościowy&amp;RZałącznik nr 2
</oddHeader>
  </headerFooter>
</worksheet>
</file>

<file path=xl/worksheets/sheet14.xml><?xml version="1.0" encoding="utf-8"?>
<worksheet xmlns="http://schemas.openxmlformats.org/spreadsheetml/2006/main" xmlns:r="http://schemas.openxmlformats.org/officeDocument/2006/relationships">
  <dimension ref="A1:K11"/>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123</v>
      </c>
      <c r="B1" s="154"/>
      <c r="C1" s="154"/>
      <c r="D1" s="154"/>
      <c r="E1" s="154"/>
      <c r="F1" s="154"/>
      <c r="G1" s="154"/>
      <c r="H1" s="154"/>
      <c r="I1" s="154"/>
      <c r="J1" s="154"/>
    </row>
    <row r="2" spans="1:11" s="16" customFormat="1" ht="52.5" customHeight="1">
      <c r="A2" s="155" t="s">
        <v>0</v>
      </c>
      <c r="B2" s="155"/>
      <c r="C2" s="32" t="s">
        <v>6</v>
      </c>
      <c r="D2" s="32" t="s">
        <v>1</v>
      </c>
      <c r="E2" s="14" t="s">
        <v>105</v>
      </c>
      <c r="F2" s="32" t="s">
        <v>2</v>
      </c>
      <c r="G2" s="32" t="s">
        <v>7</v>
      </c>
      <c r="H2" s="32" t="s">
        <v>3</v>
      </c>
      <c r="I2" s="32" t="s">
        <v>8</v>
      </c>
      <c r="J2" s="32" t="s">
        <v>4</v>
      </c>
      <c r="K2" s="52" t="s">
        <v>22</v>
      </c>
    </row>
    <row r="3" spans="1:11" s="61" customFormat="1" ht="13.5" customHeight="1">
      <c r="A3" s="165" t="s">
        <v>12</v>
      </c>
      <c r="B3" s="166"/>
      <c r="C3" s="70" t="s">
        <v>13</v>
      </c>
      <c r="D3" s="71" t="s">
        <v>14</v>
      </c>
      <c r="E3" s="55" t="s">
        <v>15</v>
      </c>
      <c r="F3" s="55" t="s">
        <v>16</v>
      </c>
      <c r="G3" s="56" t="s">
        <v>17</v>
      </c>
      <c r="H3" s="57" t="s">
        <v>18</v>
      </c>
      <c r="I3" s="57" t="s">
        <v>19</v>
      </c>
      <c r="J3" s="58" t="s">
        <v>20</v>
      </c>
      <c r="K3" s="60">
        <v>10</v>
      </c>
    </row>
    <row r="4" spans="1:11" s="16" customFormat="1" ht="25.5">
      <c r="A4" s="40">
        <v>1</v>
      </c>
      <c r="B4" s="74" t="s">
        <v>29</v>
      </c>
      <c r="C4" s="42">
        <v>14000</v>
      </c>
      <c r="D4" s="43" t="s">
        <v>5</v>
      </c>
      <c r="E4" s="44"/>
      <c r="F4" s="45"/>
      <c r="G4" s="46">
        <f>F4*I4+F4</f>
        <v>0</v>
      </c>
      <c r="H4" s="47">
        <f>C4*F4</f>
        <v>0</v>
      </c>
      <c r="I4" s="48">
        <v>0.08</v>
      </c>
      <c r="J4" s="47">
        <f>H4+H4*I4</f>
        <v>0</v>
      </c>
      <c r="K4" s="49"/>
    </row>
    <row r="5" spans="1:11" s="16" customFormat="1" ht="25.5">
      <c r="A5" s="62">
        <v>2</v>
      </c>
      <c r="B5" s="75" t="s">
        <v>30</v>
      </c>
      <c r="C5" s="42">
        <v>9000</v>
      </c>
      <c r="D5" s="50" t="s">
        <v>5</v>
      </c>
      <c r="E5" s="44"/>
      <c r="F5" s="45"/>
      <c r="G5" s="46">
        <f>F5*I5+F5</f>
        <v>0</v>
      </c>
      <c r="H5" s="47">
        <f>C5*F5</f>
        <v>0</v>
      </c>
      <c r="I5" s="48">
        <v>0.08</v>
      </c>
      <c r="J5" s="47">
        <f>H5+H5*I5</f>
        <v>0</v>
      </c>
      <c r="K5" s="49"/>
    </row>
    <row r="6" spans="1:11" s="23" customFormat="1" ht="12.75">
      <c r="A6" s="7"/>
      <c r="B6" s="7"/>
      <c r="C6" s="8"/>
      <c r="D6" s="9"/>
      <c r="E6" s="10"/>
      <c r="F6" s="158" t="s">
        <v>10</v>
      </c>
      <c r="G6" s="158"/>
      <c r="H6" s="11">
        <f>SUM(H4:H5)</f>
        <v>0</v>
      </c>
      <c r="I6" s="10"/>
      <c r="J6" s="11">
        <f>SUM(J4:J5)</f>
        <v>0</v>
      </c>
      <c r="K6" s="13"/>
    </row>
    <row r="7" spans="1:11" s="23" customFormat="1" ht="12.75">
      <c r="A7" s="7"/>
      <c r="B7" s="7"/>
      <c r="C7" s="8"/>
      <c r="D7" s="9"/>
      <c r="E7" s="10"/>
      <c r="F7" s="33"/>
      <c r="G7" s="33"/>
      <c r="H7" s="12"/>
      <c r="I7" s="10"/>
      <c r="J7" s="12"/>
      <c r="K7" s="13"/>
    </row>
    <row r="8" spans="1:7" ht="12.75">
      <c r="A8" s="13" t="s">
        <v>9</v>
      </c>
      <c r="F8" s="66"/>
      <c r="G8" s="26"/>
    </row>
    <row r="9" ht="12.75">
      <c r="F9" s="66"/>
    </row>
    <row r="10" ht="12.75" customHeight="1">
      <c r="A10" s="27" t="s">
        <v>11</v>
      </c>
    </row>
    <row r="11" ht="12.75" customHeight="1">
      <c r="A11" s="27"/>
    </row>
    <row r="12" ht="12.75" customHeight="1"/>
  </sheetData>
  <sheetProtection/>
  <mergeCells count="4">
    <mergeCell ref="A1:J1"/>
    <mergeCell ref="A2:B2"/>
    <mergeCell ref="A3:B3"/>
    <mergeCell ref="F6:G6"/>
  </mergeCells>
  <printOptions/>
  <pageMargins left="0.25" right="0.25" top="0.75" bottom="0.75" header="0.3" footer="0.3"/>
  <pageSetup fitToHeight="0" horizontalDpi="600" verticalDpi="600" orientation="landscape" paperSize="9" scale="99" r:id="rId1"/>
  <headerFooter>
    <oddHeader>&amp;LZP/34/2020&amp;CFormularz asortymentowo-cenowo-ilościowy&amp;RZałącznik nr 2</oddHeader>
  </headerFooter>
</worksheet>
</file>

<file path=xl/worksheets/sheet15.xml><?xml version="1.0" encoding="utf-8"?>
<worksheet xmlns="http://schemas.openxmlformats.org/spreadsheetml/2006/main" xmlns:r="http://schemas.openxmlformats.org/officeDocument/2006/relationships">
  <dimension ref="A1:K12"/>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11.00390625" style="13" customWidth="1"/>
    <col min="4" max="4" width="9.12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124</v>
      </c>
      <c r="B1" s="154"/>
      <c r="C1" s="154"/>
      <c r="D1" s="154"/>
      <c r="E1" s="154"/>
      <c r="F1" s="154"/>
      <c r="G1" s="154"/>
      <c r="H1" s="154"/>
      <c r="I1" s="154"/>
      <c r="J1" s="154"/>
    </row>
    <row r="2" spans="1:11" s="16" customFormat="1" ht="52.5" customHeight="1">
      <c r="A2" s="155" t="s">
        <v>0</v>
      </c>
      <c r="B2" s="155"/>
      <c r="C2" s="32" t="s">
        <v>6</v>
      </c>
      <c r="D2" s="32" t="s">
        <v>1</v>
      </c>
      <c r="E2" s="14" t="s">
        <v>105</v>
      </c>
      <c r="F2" s="32" t="s">
        <v>2</v>
      </c>
      <c r="G2" s="32" t="s">
        <v>7</v>
      </c>
      <c r="H2" s="32" t="s">
        <v>3</v>
      </c>
      <c r="I2" s="32" t="s">
        <v>8</v>
      </c>
      <c r="J2" s="32" t="s">
        <v>4</v>
      </c>
      <c r="K2" s="52" t="s">
        <v>22</v>
      </c>
    </row>
    <row r="3" spans="1:11" s="61" customFormat="1" ht="13.5" customHeight="1">
      <c r="A3" s="165" t="s">
        <v>12</v>
      </c>
      <c r="B3" s="166"/>
      <c r="C3" s="70" t="s">
        <v>13</v>
      </c>
      <c r="D3" s="71" t="s">
        <v>14</v>
      </c>
      <c r="E3" s="55" t="s">
        <v>15</v>
      </c>
      <c r="F3" s="55" t="s">
        <v>16</v>
      </c>
      <c r="G3" s="56" t="s">
        <v>17</v>
      </c>
      <c r="H3" s="57" t="s">
        <v>18</v>
      </c>
      <c r="I3" s="57" t="s">
        <v>19</v>
      </c>
      <c r="J3" s="58" t="s">
        <v>20</v>
      </c>
      <c r="K3" s="60">
        <v>10</v>
      </c>
    </row>
    <row r="4" spans="1:11" s="16" customFormat="1" ht="38.25">
      <c r="A4" s="40">
        <v>1</v>
      </c>
      <c r="B4" s="72" t="s">
        <v>31</v>
      </c>
      <c r="C4" s="42">
        <v>25</v>
      </c>
      <c r="D4" s="43" t="s">
        <v>34</v>
      </c>
      <c r="E4" s="44"/>
      <c r="F4" s="45"/>
      <c r="G4" s="46">
        <f>F4*I4+F4</f>
        <v>0</v>
      </c>
      <c r="H4" s="47">
        <f>C4*F4</f>
        <v>0</v>
      </c>
      <c r="I4" s="48">
        <v>0.08</v>
      </c>
      <c r="J4" s="47">
        <f>H4+H4*I4</f>
        <v>0</v>
      </c>
      <c r="K4" s="49"/>
    </row>
    <row r="5" spans="1:11" s="16" customFormat="1" ht="43.5" customHeight="1">
      <c r="A5" s="62">
        <v>2</v>
      </c>
      <c r="B5" s="63" t="s">
        <v>32</v>
      </c>
      <c r="C5" s="42">
        <v>18</v>
      </c>
      <c r="D5" s="50" t="s">
        <v>34</v>
      </c>
      <c r="E5" s="44"/>
      <c r="F5" s="45"/>
      <c r="G5" s="46">
        <f>F5*I5+F5</f>
        <v>0</v>
      </c>
      <c r="H5" s="47">
        <f>C5*F5</f>
        <v>0</v>
      </c>
      <c r="I5" s="48">
        <v>0.08</v>
      </c>
      <c r="J5" s="47">
        <f>H5+H5*I5</f>
        <v>0</v>
      </c>
      <c r="K5" s="49"/>
    </row>
    <row r="6" spans="1:11" s="16" customFormat="1" ht="57" customHeight="1">
      <c r="A6" s="76">
        <v>3</v>
      </c>
      <c r="B6" s="72" t="s">
        <v>33</v>
      </c>
      <c r="C6" s="42">
        <v>300</v>
      </c>
      <c r="D6" s="50" t="s">
        <v>34</v>
      </c>
      <c r="E6" s="44"/>
      <c r="F6" s="45"/>
      <c r="G6" s="46">
        <f>F6*I6+F6</f>
        <v>0</v>
      </c>
      <c r="H6" s="47">
        <f>C6*F6</f>
        <v>0</v>
      </c>
      <c r="I6" s="48">
        <v>0.08</v>
      </c>
      <c r="J6" s="47">
        <f>H6+H6*I6</f>
        <v>0</v>
      </c>
      <c r="K6" s="49"/>
    </row>
    <row r="7" spans="1:11" s="23" customFormat="1" ht="12.75">
      <c r="A7" s="7"/>
      <c r="B7" s="7"/>
      <c r="C7" s="8"/>
      <c r="D7" s="9"/>
      <c r="E7" s="10"/>
      <c r="F7" s="158" t="s">
        <v>10</v>
      </c>
      <c r="G7" s="158"/>
      <c r="H7" s="11">
        <f>SUM(H4:H6)</f>
        <v>0</v>
      </c>
      <c r="I7" s="10"/>
      <c r="J7" s="11">
        <f>SUM(J4:J6)</f>
        <v>0</v>
      </c>
      <c r="K7" s="13"/>
    </row>
    <row r="8" spans="1:11" s="23" customFormat="1" ht="12.75">
      <c r="A8" s="7"/>
      <c r="B8" s="7"/>
      <c r="C8" s="8"/>
      <c r="D8" s="9"/>
      <c r="E8" s="10"/>
      <c r="F8" s="33"/>
      <c r="G8" s="33"/>
      <c r="H8" s="12"/>
      <c r="I8" s="10"/>
      <c r="J8" s="12"/>
      <c r="K8" s="13"/>
    </row>
    <row r="9" spans="1:7" ht="12.75">
      <c r="A9" s="13" t="s">
        <v>9</v>
      </c>
      <c r="F9" s="66"/>
      <c r="G9" s="26"/>
    </row>
    <row r="10" ht="12.75">
      <c r="F10" s="66"/>
    </row>
    <row r="11" ht="12.75" customHeight="1">
      <c r="A11" s="27" t="s">
        <v>11</v>
      </c>
    </row>
    <row r="12" ht="12.75" customHeight="1">
      <c r="A12" s="27"/>
    </row>
    <row r="13" ht="12.75" customHeight="1"/>
  </sheetData>
  <sheetProtection/>
  <mergeCells count="4">
    <mergeCell ref="A1:J1"/>
    <mergeCell ref="A2:B2"/>
    <mergeCell ref="A3:B3"/>
    <mergeCell ref="F7:G7"/>
  </mergeCells>
  <printOptions/>
  <pageMargins left="0.25" right="0.25" top="0.75" bottom="0.75" header="0.3" footer="0.3"/>
  <pageSetup fitToHeight="0" horizontalDpi="600" verticalDpi="600" orientation="landscape" paperSize="9" scale="98" r:id="rId1"/>
  <headerFooter>
    <oddHeader>&amp;LZP/34/2020
&amp;CFormularz asortymentowo-cenowo-ilościowy&amp;RZałącznik nr 2</oddHeader>
  </headerFooter>
</worksheet>
</file>

<file path=xl/worksheets/sheet16.xml><?xml version="1.0" encoding="utf-8"?>
<worksheet xmlns="http://schemas.openxmlformats.org/spreadsheetml/2006/main" xmlns:r="http://schemas.openxmlformats.org/officeDocument/2006/relationships">
  <dimension ref="A1:K14"/>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6.37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125</v>
      </c>
      <c r="B1" s="154"/>
      <c r="C1" s="154"/>
      <c r="D1" s="154"/>
      <c r="E1" s="154"/>
      <c r="F1" s="154"/>
      <c r="G1" s="154"/>
      <c r="H1" s="154"/>
      <c r="I1" s="154"/>
      <c r="J1" s="154"/>
    </row>
    <row r="2" spans="1:11" s="16" customFormat="1" ht="52.5" customHeight="1">
      <c r="A2" s="155" t="s">
        <v>0</v>
      </c>
      <c r="B2" s="155"/>
      <c r="C2" s="32" t="s">
        <v>6</v>
      </c>
      <c r="D2" s="32" t="s">
        <v>1</v>
      </c>
      <c r="E2" s="14" t="s">
        <v>105</v>
      </c>
      <c r="F2" s="32" t="s">
        <v>2</v>
      </c>
      <c r="G2" s="32" t="s">
        <v>7</v>
      </c>
      <c r="H2" s="32" t="s">
        <v>3</v>
      </c>
      <c r="I2" s="32" t="s">
        <v>8</v>
      </c>
      <c r="J2" s="32" t="s">
        <v>4</v>
      </c>
      <c r="K2" s="52" t="s">
        <v>22</v>
      </c>
    </row>
    <row r="3" spans="1:11" s="61" customFormat="1" ht="13.5" customHeight="1">
      <c r="A3" s="163" t="s">
        <v>12</v>
      </c>
      <c r="B3" s="164"/>
      <c r="C3" s="68" t="s">
        <v>13</v>
      </c>
      <c r="D3" s="54" t="s">
        <v>14</v>
      </c>
      <c r="E3" s="55" t="s">
        <v>15</v>
      </c>
      <c r="F3" s="55" t="s">
        <v>16</v>
      </c>
      <c r="G3" s="56" t="s">
        <v>17</v>
      </c>
      <c r="H3" s="57" t="s">
        <v>18</v>
      </c>
      <c r="I3" s="57" t="s">
        <v>19</v>
      </c>
      <c r="J3" s="58" t="s">
        <v>20</v>
      </c>
      <c r="K3" s="60">
        <v>10</v>
      </c>
    </row>
    <row r="4" spans="1:11" s="16" customFormat="1" ht="37.5" customHeight="1">
      <c r="A4" s="82">
        <v>1</v>
      </c>
      <c r="B4" s="77" t="s">
        <v>35</v>
      </c>
      <c r="C4" s="42">
        <v>300</v>
      </c>
      <c r="D4" s="50" t="s">
        <v>5</v>
      </c>
      <c r="E4" s="44"/>
      <c r="F4" s="45"/>
      <c r="G4" s="46">
        <f>F4*I4+F4</f>
        <v>0</v>
      </c>
      <c r="H4" s="47">
        <f>C4*F4</f>
        <v>0</v>
      </c>
      <c r="I4" s="48">
        <v>0.08</v>
      </c>
      <c r="J4" s="47">
        <f>H4+H4*I4</f>
        <v>0</v>
      </c>
      <c r="K4" s="49"/>
    </row>
    <row r="5" spans="1:11" s="16" customFormat="1" ht="28.5" customHeight="1">
      <c r="A5" s="82">
        <v>2</v>
      </c>
      <c r="B5" s="78" t="s">
        <v>36</v>
      </c>
      <c r="C5" s="42">
        <v>5</v>
      </c>
      <c r="D5" s="50" t="s">
        <v>5</v>
      </c>
      <c r="E5" s="44"/>
      <c r="F5" s="45"/>
      <c r="G5" s="46">
        <f>F5*I5+F5</f>
        <v>0</v>
      </c>
      <c r="H5" s="47">
        <f>C5*F5</f>
        <v>0</v>
      </c>
      <c r="I5" s="48">
        <v>0.08</v>
      </c>
      <c r="J5" s="47">
        <f>H5+H5*I5</f>
        <v>0</v>
      </c>
      <c r="K5" s="49"/>
    </row>
    <row r="6" spans="1:11" s="16" customFormat="1" ht="28.5" customHeight="1">
      <c r="A6" s="82">
        <v>3</v>
      </c>
      <c r="B6" s="77" t="s">
        <v>37</v>
      </c>
      <c r="C6" s="42">
        <v>5</v>
      </c>
      <c r="D6" s="50" t="s">
        <v>5</v>
      </c>
      <c r="E6" s="44"/>
      <c r="F6" s="45"/>
      <c r="G6" s="46">
        <f>F6*I6+F6</f>
        <v>0</v>
      </c>
      <c r="H6" s="47">
        <f>C6*F6</f>
        <v>0</v>
      </c>
      <c r="I6" s="48">
        <v>0.08</v>
      </c>
      <c r="J6" s="47">
        <f>H6+H6*I6</f>
        <v>0</v>
      </c>
      <c r="K6" s="49"/>
    </row>
    <row r="7" spans="1:11" s="16" customFormat="1" ht="36.75" customHeight="1">
      <c r="A7" s="82">
        <v>4</v>
      </c>
      <c r="B7" s="77" t="s">
        <v>38</v>
      </c>
      <c r="C7" s="79">
        <v>5</v>
      </c>
      <c r="D7" s="50" t="s">
        <v>5</v>
      </c>
      <c r="E7" s="44"/>
      <c r="F7" s="45"/>
      <c r="G7" s="46">
        <f>F7*I7+F7</f>
        <v>0</v>
      </c>
      <c r="H7" s="47">
        <f>C7*F7</f>
        <v>0</v>
      </c>
      <c r="I7" s="48">
        <v>0.08</v>
      </c>
      <c r="J7" s="47">
        <f>H7+H7*I7</f>
        <v>0</v>
      </c>
      <c r="K7" s="49"/>
    </row>
    <row r="8" spans="1:11" s="16" customFormat="1" ht="28.5" customHeight="1" thickBot="1">
      <c r="A8" s="82">
        <v>5</v>
      </c>
      <c r="B8" s="80" t="s">
        <v>39</v>
      </c>
      <c r="C8" s="81">
        <v>20</v>
      </c>
      <c r="D8" s="50" t="s">
        <v>5</v>
      </c>
      <c r="E8" s="44"/>
      <c r="F8" s="45"/>
      <c r="G8" s="46">
        <f>F8*I8+F8</f>
        <v>0</v>
      </c>
      <c r="H8" s="47">
        <f>C8*F8</f>
        <v>0</v>
      </c>
      <c r="I8" s="48">
        <v>0.08</v>
      </c>
      <c r="J8" s="47">
        <f>H8+H8*I8</f>
        <v>0</v>
      </c>
      <c r="K8" s="49"/>
    </row>
    <row r="9" spans="1:11" s="23" customFormat="1" ht="12.75">
      <c r="A9" s="7"/>
      <c r="B9" s="7"/>
      <c r="C9" s="8"/>
      <c r="D9" s="9"/>
      <c r="E9" s="10"/>
      <c r="F9" s="158" t="s">
        <v>10</v>
      </c>
      <c r="G9" s="158"/>
      <c r="H9" s="11">
        <f>SUM(H4:H8)</f>
        <v>0</v>
      </c>
      <c r="I9" s="10"/>
      <c r="J9" s="11">
        <f>SUM(J4:J8)</f>
        <v>0</v>
      </c>
      <c r="K9" s="13"/>
    </row>
    <row r="10" spans="1:11" s="23" customFormat="1" ht="12.75">
      <c r="A10" s="7"/>
      <c r="B10" s="7"/>
      <c r="C10" s="8"/>
      <c r="D10" s="9"/>
      <c r="E10" s="10"/>
      <c r="F10" s="33"/>
      <c r="G10" s="33"/>
      <c r="H10" s="12"/>
      <c r="I10" s="10"/>
      <c r="J10" s="12"/>
      <c r="K10" s="13"/>
    </row>
    <row r="11" spans="1:7" ht="12.75">
      <c r="A11" s="13" t="s">
        <v>9</v>
      </c>
      <c r="F11" s="66"/>
      <c r="G11" s="26"/>
    </row>
    <row r="12" ht="12.75">
      <c r="F12" s="66"/>
    </row>
    <row r="13" ht="12.75" customHeight="1">
      <c r="A13" s="27" t="s">
        <v>11</v>
      </c>
    </row>
    <row r="14" ht="12.75" customHeight="1">
      <c r="A14" s="27"/>
    </row>
    <row r="15" ht="12.75" customHeight="1"/>
  </sheetData>
  <sheetProtection/>
  <mergeCells count="4">
    <mergeCell ref="A1:J1"/>
    <mergeCell ref="A2:B2"/>
    <mergeCell ref="A3:B3"/>
    <mergeCell ref="F9:G9"/>
  </mergeCells>
  <printOptions/>
  <pageMargins left="0.25" right="0.25" top="0.75" bottom="0.75" header="0.3" footer="0.3"/>
  <pageSetup fitToHeight="0" horizontalDpi="600" verticalDpi="600" orientation="landscape" paperSize="9" scale="98" r:id="rId1"/>
  <headerFooter>
    <oddHeader>&amp;LZP/34/2020
&amp;CFormularz asortymentowo-cenowo-ilościowy&amp;RZałącznik nr 2</oddHeader>
  </headerFooter>
</worksheet>
</file>

<file path=xl/worksheets/sheet17.xml><?xml version="1.0" encoding="utf-8"?>
<worksheet xmlns="http://schemas.openxmlformats.org/spreadsheetml/2006/main" xmlns:r="http://schemas.openxmlformats.org/officeDocument/2006/relationships">
  <dimension ref="A1:K10"/>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6.7539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126</v>
      </c>
      <c r="B1" s="154"/>
      <c r="C1" s="154"/>
      <c r="D1" s="154"/>
      <c r="E1" s="154"/>
      <c r="F1" s="154"/>
      <c r="G1" s="154"/>
      <c r="H1" s="154"/>
      <c r="I1" s="154"/>
      <c r="J1" s="154"/>
    </row>
    <row r="2" spans="1:11" s="16" customFormat="1" ht="52.5" customHeight="1">
      <c r="A2" s="155" t="s">
        <v>0</v>
      </c>
      <c r="B2" s="155"/>
      <c r="C2" s="109" t="s">
        <v>6</v>
      </c>
      <c r="D2" s="109" t="s">
        <v>1</v>
      </c>
      <c r="E2" s="14" t="s">
        <v>105</v>
      </c>
      <c r="F2" s="109" t="s">
        <v>2</v>
      </c>
      <c r="G2" s="109" t="s">
        <v>7</v>
      </c>
      <c r="H2" s="109" t="s">
        <v>3</v>
      </c>
      <c r="I2" s="109" t="s">
        <v>8</v>
      </c>
      <c r="J2" s="109" t="s">
        <v>4</v>
      </c>
      <c r="K2" s="52" t="s">
        <v>22</v>
      </c>
    </row>
    <row r="3" spans="1:11" s="61" customFormat="1" ht="14.25" customHeight="1">
      <c r="A3" s="163" t="s">
        <v>12</v>
      </c>
      <c r="B3" s="164"/>
      <c r="C3" s="68" t="s">
        <v>13</v>
      </c>
      <c r="D3" s="54" t="s">
        <v>14</v>
      </c>
      <c r="E3" s="55" t="s">
        <v>15</v>
      </c>
      <c r="F3" s="55" t="s">
        <v>16</v>
      </c>
      <c r="G3" s="56" t="s">
        <v>17</v>
      </c>
      <c r="H3" s="57" t="s">
        <v>18</v>
      </c>
      <c r="I3" s="57" t="s">
        <v>19</v>
      </c>
      <c r="J3" s="58" t="s">
        <v>20</v>
      </c>
      <c r="K3" s="60">
        <v>10</v>
      </c>
    </row>
    <row r="4" spans="1:11" s="61" customFormat="1" ht="324" customHeight="1">
      <c r="A4" s="82">
        <v>1</v>
      </c>
      <c r="B4" s="72" t="s">
        <v>157</v>
      </c>
      <c r="C4" s="42">
        <v>1200</v>
      </c>
      <c r="D4" s="50" t="s">
        <v>5</v>
      </c>
      <c r="E4" s="44"/>
      <c r="F4" s="45"/>
      <c r="G4" s="46">
        <f>F4*I4+F4</f>
        <v>0</v>
      </c>
      <c r="H4" s="47">
        <f>C4*F4</f>
        <v>0</v>
      </c>
      <c r="I4" s="48">
        <v>0.08</v>
      </c>
      <c r="J4" s="47">
        <f>H4+H4*I4</f>
        <v>0</v>
      </c>
      <c r="K4" s="49"/>
    </row>
    <row r="5" spans="1:11" s="23" customFormat="1" ht="12.75">
      <c r="A5" s="7"/>
      <c r="B5" s="7"/>
      <c r="C5" s="8"/>
      <c r="D5" s="9"/>
      <c r="E5" s="111"/>
      <c r="F5" s="158" t="s">
        <v>10</v>
      </c>
      <c r="G5" s="158"/>
      <c r="H5" s="11">
        <f>SUM(H4:H4)</f>
        <v>0</v>
      </c>
      <c r="I5" s="111"/>
      <c r="J5" s="11">
        <f>SUM(J4:J4)</f>
        <v>0</v>
      </c>
      <c r="K5" s="13"/>
    </row>
    <row r="6" spans="1:11" s="23" customFormat="1" ht="12.75">
      <c r="A6" s="7"/>
      <c r="B6" s="7"/>
      <c r="C6" s="8"/>
      <c r="D6" s="9"/>
      <c r="E6" s="10"/>
      <c r="F6" s="33"/>
      <c r="G6" s="33"/>
      <c r="H6" s="12"/>
      <c r="I6" s="10"/>
      <c r="J6" s="12"/>
      <c r="K6" s="13"/>
    </row>
    <row r="7" spans="1:7" ht="12.75">
      <c r="A7" s="13" t="s">
        <v>9</v>
      </c>
      <c r="F7" s="66"/>
      <c r="G7" s="26"/>
    </row>
    <row r="8" ht="12.75">
      <c r="F8" s="66"/>
    </row>
    <row r="9" ht="12.75" customHeight="1">
      <c r="A9" s="27" t="s">
        <v>11</v>
      </c>
    </row>
    <row r="10" ht="12.75" customHeight="1">
      <c r="A10" s="27"/>
    </row>
    <row r="11" ht="12.75" customHeight="1"/>
  </sheetData>
  <sheetProtection/>
  <mergeCells count="4">
    <mergeCell ref="A1:J1"/>
    <mergeCell ref="A2:B2"/>
    <mergeCell ref="A3:B3"/>
    <mergeCell ref="F5:G5"/>
  </mergeCells>
  <printOptions/>
  <pageMargins left="0.25" right="0.25" top="0.75" bottom="0.75" header="0.3" footer="0.3"/>
  <pageSetup fitToHeight="0" horizontalDpi="600" verticalDpi="600" orientation="landscape" paperSize="9" scale="91" r:id="rId1"/>
  <headerFooter>
    <oddHeader>&amp;LZP/34/2020&amp;CFormularz asortymentowo-cenowo-ilościowy&amp;RZałącznik nr 2</oddHeader>
  </headerFooter>
</worksheet>
</file>

<file path=xl/worksheets/sheet18.xml><?xml version="1.0" encoding="utf-8"?>
<worksheet xmlns="http://schemas.openxmlformats.org/spreadsheetml/2006/main" xmlns:r="http://schemas.openxmlformats.org/officeDocument/2006/relationships">
  <dimension ref="A1:K9"/>
  <sheetViews>
    <sheetView view="pageLayout" zoomScaleSheetLayoutView="100" workbookViewId="0" topLeftCell="A1">
      <selection activeCell="K3" sqref="K3"/>
    </sheetView>
  </sheetViews>
  <sheetFormatPr defaultColWidth="9.125" defaultRowHeight="12.75"/>
  <cols>
    <col min="1" max="1" width="6.25390625" style="0" customWidth="1"/>
    <col min="2" max="2" width="40.625" style="0" customWidth="1"/>
    <col min="3" max="3" width="11.125" style="0" customWidth="1"/>
    <col min="4" max="4" width="7.625" style="0" customWidth="1"/>
    <col min="6" max="7" width="9.25390625" style="0" bestFit="1" customWidth="1"/>
    <col min="8" max="8" width="10.625" style="0" bestFit="1" customWidth="1"/>
    <col min="9" max="9" width="9.25390625" style="0" bestFit="1" customWidth="1"/>
    <col min="10" max="10" width="10.625" style="0" bestFit="1" customWidth="1"/>
    <col min="11" max="11" width="15.75390625" style="0" customWidth="1"/>
  </cols>
  <sheetData>
    <row r="1" spans="1:7" ht="15.75">
      <c r="A1" s="167" t="s">
        <v>127</v>
      </c>
      <c r="B1" s="168"/>
      <c r="C1" s="168"/>
      <c r="D1" s="168"/>
      <c r="E1" s="168"/>
      <c r="F1" s="168"/>
      <c r="G1" s="168"/>
    </row>
    <row r="2" spans="1:11" ht="76.5">
      <c r="A2" s="155" t="s">
        <v>0</v>
      </c>
      <c r="B2" s="155"/>
      <c r="C2" s="106" t="s">
        <v>6</v>
      </c>
      <c r="D2" s="106" t="s">
        <v>1</v>
      </c>
      <c r="E2" s="14" t="s">
        <v>105</v>
      </c>
      <c r="F2" s="106" t="s">
        <v>2</v>
      </c>
      <c r="G2" s="106" t="s">
        <v>7</v>
      </c>
      <c r="H2" s="106" t="s">
        <v>3</v>
      </c>
      <c r="I2" s="106" t="s">
        <v>8</v>
      </c>
      <c r="J2" s="106" t="s">
        <v>4</v>
      </c>
      <c r="K2" s="52" t="s">
        <v>22</v>
      </c>
    </row>
    <row r="3" spans="1:11" ht="12.75">
      <c r="A3" s="163" t="s">
        <v>12</v>
      </c>
      <c r="B3" s="164"/>
      <c r="C3" s="68" t="s">
        <v>13</v>
      </c>
      <c r="D3" s="54" t="s">
        <v>14</v>
      </c>
      <c r="E3" s="55" t="s">
        <v>15</v>
      </c>
      <c r="F3" s="55" t="s">
        <v>16</v>
      </c>
      <c r="G3" s="56" t="s">
        <v>17</v>
      </c>
      <c r="H3" s="57" t="s">
        <v>18</v>
      </c>
      <c r="I3" s="57" t="s">
        <v>19</v>
      </c>
      <c r="J3" s="58" t="s">
        <v>20</v>
      </c>
      <c r="K3" s="57">
        <v>10</v>
      </c>
    </row>
    <row r="4" spans="1:11" ht="318.75" customHeight="1">
      <c r="A4" s="82">
        <v>1</v>
      </c>
      <c r="B4" s="72" t="s">
        <v>190</v>
      </c>
      <c r="C4" s="42">
        <v>700</v>
      </c>
      <c r="D4" s="50" t="s">
        <v>5</v>
      </c>
      <c r="E4" s="44"/>
      <c r="F4" s="45"/>
      <c r="G4" s="46">
        <f>F4*I4+F4</f>
        <v>0</v>
      </c>
      <c r="H4" s="47">
        <f>C4*F4</f>
        <v>0</v>
      </c>
      <c r="I4" s="48">
        <v>0.08</v>
      </c>
      <c r="J4" s="47">
        <f>H4+H4*I4</f>
        <v>0</v>
      </c>
      <c r="K4" s="49"/>
    </row>
    <row r="5" spans="1:10" ht="12.75">
      <c r="A5" s="7"/>
      <c r="B5" s="7"/>
      <c r="C5" s="8"/>
      <c r="D5" s="9"/>
      <c r="E5" s="10"/>
      <c r="F5" s="158" t="s">
        <v>10</v>
      </c>
      <c r="G5" s="158"/>
      <c r="H5" s="11">
        <f>SUM(H4:H4)</f>
        <v>0</v>
      </c>
      <c r="I5" s="10"/>
      <c r="J5" s="11">
        <f>SUM(J4:J4)</f>
        <v>0</v>
      </c>
    </row>
    <row r="6" spans="1:10" ht="12.75">
      <c r="A6" s="7"/>
      <c r="B6" s="7"/>
      <c r="C6" s="8"/>
      <c r="D6" s="9"/>
      <c r="E6" s="10"/>
      <c r="F6" s="110"/>
      <c r="G6" s="110"/>
      <c r="H6" s="12"/>
      <c r="I6" s="10"/>
      <c r="J6" s="12"/>
    </row>
    <row r="7" spans="1:10" ht="12.75">
      <c r="A7" s="13" t="s">
        <v>9</v>
      </c>
      <c r="B7" s="13"/>
      <c r="C7" s="13"/>
      <c r="D7" s="13"/>
      <c r="E7" s="24"/>
      <c r="F7" s="66"/>
      <c r="G7" s="26"/>
      <c r="H7" s="24"/>
      <c r="I7" s="24"/>
      <c r="J7" s="24"/>
    </row>
    <row r="8" spans="1:10" ht="12.75">
      <c r="A8" s="13"/>
      <c r="B8" s="13"/>
      <c r="C8" s="13"/>
      <c r="D8" s="13"/>
      <c r="E8" s="24"/>
      <c r="F8" s="66"/>
      <c r="G8" s="24"/>
      <c r="H8" s="24"/>
      <c r="I8" s="24"/>
      <c r="J8" s="24"/>
    </row>
    <row r="9" spans="1:10" ht="12.75">
      <c r="A9" s="27" t="s">
        <v>11</v>
      </c>
      <c r="B9" s="13"/>
      <c r="C9" s="13"/>
      <c r="D9" s="13"/>
      <c r="E9" s="24"/>
      <c r="F9" s="24"/>
      <c r="G9" s="24"/>
      <c r="H9" s="24"/>
      <c r="I9" s="24"/>
      <c r="J9" s="24"/>
    </row>
  </sheetData>
  <sheetProtection/>
  <mergeCells count="4">
    <mergeCell ref="A2:B2"/>
    <mergeCell ref="A3:B3"/>
    <mergeCell ref="F5:G5"/>
    <mergeCell ref="A1:G1"/>
  </mergeCells>
  <printOptions/>
  <pageMargins left="0.25" right="0.25" top="0.75" bottom="0.75" header="0.3" footer="0.3"/>
  <pageSetup horizontalDpi="300" verticalDpi="300" orientation="landscape" paperSize="9" r:id="rId1"/>
  <headerFooter>
    <oddHeader>&amp;LZP/34/2020
&amp;CFormularz asortymentowo-cenowo-ilościowy&amp;RZałącznik nr 2</oddHeader>
  </headerFooter>
</worksheet>
</file>

<file path=xl/worksheets/sheet19.xml><?xml version="1.0" encoding="utf-8"?>
<worksheet xmlns="http://schemas.openxmlformats.org/spreadsheetml/2006/main" xmlns:r="http://schemas.openxmlformats.org/officeDocument/2006/relationships">
  <dimension ref="A1:L10"/>
  <sheetViews>
    <sheetView view="pageLayout" zoomScale="90" zoomScaleNormal="80" zoomScaleSheetLayoutView="100" zoomScalePageLayoutView="90" workbookViewId="0" topLeftCell="A1">
      <selection activeCell="L2" sqref="L2"/>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0.25390625" style="24" customWidth="1"/>
    <col min="12" max="12" width="19.375" style="13" customWidth="1"/>
    <col min="13" max="16384" width="11.375" style="13" customWidth="1"/>
  </cols>
  <sheetData>
    <row r="1" spans="1:11" ht="21.75" customHeight="1">
      <c r="A1" s="154" t="s">
        <v>128</v>
      </c>
      <c r="B1" s="154"/>
      <c r="C1" s="154"/>
      <c r="D1" s="154"/>
      <c r="E1" s="154"/>
      <c r="F1" s="154"/>
      <c r="G1" s="154"/>
      <c r="H1" s="154"/>
      <c r="I1" s="154"/>
      <c r="J1" s="154"/>
      <c r="K1" s="51"/>
    </row>
    <row r="2" spans="1:12" s="16" customFormat="1" ht="52.5" customHeight="1">
      <c r="A2" s="155" t="s">
        <v>0</v>
      </c>
      <c r="B2" s="155"/>
      <c r="C2" s="32" t="s">
        <v>6</v>
      </c>
      <c r="D2" s="32" t="s">
        <v>1</v>
      </c>
      <c r="E2" s="14" t="s">
        <v>105</v>
      </c>
      <c r="F2" s="32" t="s">
        <v>2</v>
      </c>
      <c r="G2" s="32" t="s">
        <v>7</v>
      </c>
      <c r="H2" s="32" t="s">
        <v>3</v>
      </c>
      <c r="I2" s="32" t="s">
        <v>8</v>
      </c>
      <c r="J2" s="32" t="s">
        <v>4</v>
      </c>
      <c r="K2" s="32" t="s">
        <v>21</v>
      </c>
      <c r="L2" s="52" t="s">
        <v>22</v>
      </c>
    </row>
    <row r="3" spans="1:12" s="61" customFormat="1" ht="13.5" customHeight="1">
      <c r="A3" s="163" t="s">
        <v>12</v>
      </c>
      <c r="B3" s="164"/>
      <c r="C3" s="68" t="s">
        <v>13</v>
      </c>
      <c r="D3" s="54" t="s">
        <v>14</v>
      </c>
      <c r="E3" s="55" t="s">
        <v>15</v>
      </c>
      <c r="F3" s="55" t="s">
        <v>16</v>
      </c>
      <c r="G3" s="56" t="s">
        <v>17</v>
      </c>
      <c r="H3" s="57" t="s">
        <v>18</v>
      </c>
      <c r="I3" s="57" t="s">
        <v>19</v>
      </c>
      <c r="J3" s="58" t="s">
        <v>20</v>
      </c>
      <c r="K3" s="59">
        <v>10</v>
      </c>
      <c r="L3" s="60">
        <v>11</v>
      </c>
    </row>
    <row r="4" spans="1:12" s="16" customFormat="1" ht="108.75" customHeight="1">
      <c r="A4" s="50">
        <v>1</v>
      </c>
      <c r="B4" s="29" t="s">
        <v>40</v>
      </c>
      <c r="C4" s="69">
        <v>300</v>
      </c>
      <c r="D4" s="50" t="s">
        <v>5</v>
      </c>
      <c r="E4" s="44"/>
      <c r="F4" s="45"/>
      <c r="G4" s="46">
        <f>F4*I4+F4</f>
        <v>0</v>
      </c>
      <c r="H4" s="47">
        <f>C4*F4</f>
        <v>0</v>
      </c>
      <c r="I4" s="48">
        <v>0.08</v>
      </c>
      <c r="J4" s="47">
        <f>H4+H4*I4</f>
        <v>0</v>
      </c>
      <c r="K4" s="65" t="s">
        <v>41</v>
      </c>
      <c r="L4" s="49"/>
    </row>
    <row r="5" spans="1:12" s="23" customFormat="1" ht="12.75">
      <c r="A5" s="7"/>
      <c r="B5" s="7"/>
      <c r="C5" s="8"/>
      <c r="D5" s="9"/>
      <c r="E5" s="10"/>
      <c r="F5" s="158" t="s">
        <v>10</v>
      </c>
      <c r="G5" s="158"/>
      <c r="H5" s="11">
        <f>SUM(H4:H4)</f>
        <v>0</v>
      </c>
      <c r="I5" s="10"/>
      <c r="J5" s="11">
        <f>SUM(J4:J4)</f>
        <v>0</v>
      </c>
      <c r="K5" s="12"/>
      <c r="L5" s="13"/>
    </row>
    <row r="6" spans="1:12" s="23" customFormat="1" ht="12.75">
      <c r="A6" s="7"/>
      <c r="B6" s="7"/>
      <c r="C6" s="8"/>
      <c r="D6" s="9"/>
      <c r="E6" s="10"/>
      <c r="F6" s="33"/>
      <c r="G6" s="33"/>
      <c r="H6" s="12"/>
      <c r="I6" s="10"/>
      <c r="J6" s="12"/>
      <c r="K6" s="12"/>
      <c r="L6" s="13"/>
    </row>
    <row r="7" spans="1:7" ht="12.75">
      <c r="A7" s="13" t="s">
        <v>9</v>
      </c>
      <c r="F7" s="66"/>
      <c r="G7" s="26"/>
    </row>
    <row r="8" ht="12.75">
      <c r="F8" s="66"/>
    </row>
    <row r="9" ht="12.75" customHeight="1">
      <c r="A9" s="27" t="s">
        <v>11</v>
      </c>
    </row>
    <row r="10" ht="12.75" customHeight="1">
      <c r="A10" s="27"/>
    </row>
    <row r="11" ht="12.75" customHeight="1"/>
  </sheetData>
  <sheetProtection/>
  <mergeCells count="4">
    <mergeCell ref="A1:J1"/>
    <mergeCell ref="A2:B2"/>
    <mergeCell ref="A3:B3"/>
    <mergeCell ref="F5:G5"/>
  </mergeCells>
  <printOptions/>
  <pageMargins left="0.25" right="0.25" top="0.75" bottom="0.75" header="0.3" footer="0.3"/>
  <pageSetup fitToHeight="0" horizontalDpi="600" verticalDpi="600" orientation="landscape" paperSize="9" scale="87" r:id="rId1"/>
  <headerFooter>
    <oddHeader>&amp;LZP/34/2020&amp;CFormularz asortymentowo-cenowo-ilościowy&amp;RZałącznik nr 2</oddHeader>
  </headerFooter>
</worksheet>
</file>

<file path=xl/worksheets/sheet2.xml><?xml version="1.0" encoding="utf-8"?>
<worksheet xmlns="http://schemas.openxmlformats.org/spreadsheetml/2006/main" xmlns:r="http://schemas.openxmlformats.org/officeDocument/2006/relationships">
  <dimension ref="A1:K9"/>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107</v>
      </c>
      <c r="B1" s="154"/>
      <c r="C1" s="154"/>
      <c r="D1" s="154"/>
      <c r="E1" s="154"/>
      <c r="F1" s="154"/>
      <c r="G1" s="154"/>
      <c r="H1" s="154"/>
      <c r="I1" s="154"/>
      <c r="J1" s="154"/>
    </row>
    <row r="2" spans="1:11" s="16" customFormat="1" ht="52.5" customHeight="1">
      <c r="A2" s="155" t="s">
        <v>0</v>
      </c>
      <c r="B2" s="155"/>
      <c r="C2" s="32" t="s">
        <v>6</v>
      </c>
      <c r="D2" s="32" t="s">
        <v>1</v>
      </c>
      <c r="E2" s="14" t="s">
        <v>105</v>
      </c>
      <c r="F2" s="32" t="s">
        <v>2</v>
      </c>
      <c r="G2" s="32" t="s">
        <v>7</v>
      </c>
      <c r="H2" s="32" t="s">
        <v>3</v>
      </c>
      <c r="I2" s="32" t="s">
        <v>8</v>
      </c>
      <c r="J2" s="32" t="s">
        <v>4</v>
      </c>
      <c r="K2" s="15" t="s">
        <v>22</v>
      </c>
    </row>
    <row r="3" spans="1:11" s="22" customFormat="1" ht="13.5" customHeight="1">
      <c r="A3" s="156" t="s">
        <v>12</v>
      </c>
      <c r="B3" s="157"/>
      <c r="C3" s="36" t="s">
        <v>13</v>
      </c>
      <c r="D3" s="37" t="s">
        <v>14</v>
      </c>
      <c r="E3" s="17" t="s">
        <v>15</v>
      </c>
      <c r="F3" s="17" t="s">
        <v>16</v>
      </c>
      <c r="G3" s="18" t="s">
        <v>17</v>
      </c>
      <c r="H3" s="19" t="s">
        <v>18</v>
      </c>
      <c r="I3" s="19" t="s">
        <v>19</v>
      </c>
      <c r="J3" s="20" t="s">
        <v>20</v>
      </c>
      <c r="K3" s="21">
        <v>10</v>
      </c>
    </row>
    <row r="4" spans="1:11" s="22" customFormat="1" ht="108.75" customHeight="1">
      <c r="A4" s="40">
        <v>1</v>
      </c>
      <c r="B4" s="38" t="s">
        <v>91</v>
      </c>
      <c r="C4" s="1">
        <v>7000</v>
      </c>
      <c r="D4" s="1" t="s">
        <v>5</v>
      </c>
      <c r="E4" s="2"/>
      <c r="F4" s="3"/>
      <c r="G4" s="4">
        <f>F4*I4+F4</f>
        <v>0</v>
      </c>
      <c r="H4" s="5">
        <f>C4*F4</f>
        <v>0</v>
      </c>
      <c r="I4" s="39">
        <v>0.08</v>
      </c>
      <c r="J4" s="5">
        <f>H4+H4*I4</f>
        <v>0</v>
      </c>
      <c r="K4" s="6"/>
    </row>
    <row r="5" spans="1:11" s="23" customFormat="1" ht="12.75">
      <c r="A5" s="7"/>
      <c r="B5" s="7"/>
      <c r="C5" s="8"/>
      <c r="D5" s="9"/>
      <c r="E5" s="10"/>
      <c r="F5" s="158" t="s">
        <v>10</v>
      </c>
      <c r="G5" s="158"/>
      <c r="H5" s="11">
        <f>SUM(H4:H4)</f>
        <v>0</v>
      </c>
      <c r="I5" s="10"/>
      <c r="J5" s="11">
        <f>SUM(J4:J4)</f>
        <v>0</v>
      </c>
      <c r="K5" s="13"/>
    </row>
    <row r="6" spans="1:11" s="23" customFormat="1" ht="12.75">
      <c r="A6" s="7"/>
      <c r="B6" s="7"/>
      <c r="C6" s="8"/>
      <c r="D6" s="9"/>
      <c r="E6" s="10"/>
      <c r="F6" s="33"/>
      <c r="G6" s="33"/>
      <c r="H6" s="12"/>
      <c r="I6" s="10"/>
      <c r="J6" s="12"/>
      <c r="K6" s="13"/>
    </row>
    <row r="7" spans="1:7" ht="12.75">
      <c r="A7" s="13" t="s">
        <v>9</v>
      </c>
      <c r="F7" s="25"/>
      <c r="G7" s="26"/>
    </row>
    <row r="8" ht="12.75" customHeight="1">
      <c r="A8" s="27" t="s">
        <v>11</v>
      </c>
    </row>
    <row r="9" ht="12.75" customHeight="1">
      <c r="A9" s="27"/>
    </row>
    <row r="10" ht="12.75" customHeight="1"/>
  </sheetData>
  <sheetProtection/>
  <mergeCells count="4">
    <mergeCell ref="A1:J1"/>
    <mergeCell ref="A2:B2"/>
    <mergeCell ref="A3:B3"/>
    <mergeCell ref="F5:G5"/>
  </mergeCells>
  <printOptions/>
  <pageMargins left="0.25" right="0.25" top="0.75" bottom="0.75" header="0.3" footer="0.3"/>
  <pageSetup fitToHeight="0" horizontalDpi="300" verticalDpi="300" orientation="landscape" paperSize="9" scale="95" r:id="rId1"/>
  <headerFooter>
    <oddHeader>&amp;LZP/34/2020
&amp;CFormularz asortymentowo-cenowo-ilościowy&amp;RZałącznik nr 2</oddHeader>
  </headerFooter>
</worksheet>
</file>

<file path=xl/worksheets/sheet20.xml><?xml version="1.0" encoding="utf-8"?>
<worksheet xmlns="http://schemas.openxmlformats.org/spreadsheetml/2006/main" xmlns:r="http://schemas.openxmlformats.org/officeDocument/2006/relationships">
  <dimension ref="A1:K41"/>
  <sheetViews>
    <sheetView view="pageLayout" zoomScaleNormal="91" zoomScaleSheetLayoutView="80" workbookViewId="0" topLeftCell="A55">
      <selection activeCell="B30" sqref="B30"/>
    </sheetView>
  </sheetViews>
  <sheetFormatPr defaultColWidth="11.375" defaultRowHeight="12.75"/>
  <cols>
    <col min="1" max="1" width="6.25390625" style="13" customWidth="1"/>
    <col min="2" max="2" width="44.1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6.00390625" style="24" customWidth="1"/>
    <col min="11" max="11" width="15.75390625" style="13" customWidth="1"/>
    <col min="12" max="16384" width="11.375" style="13" customWidth="1"/>
  </cols>
  <sheetData>
    <row r="1" spans="1:10" ht="21.75" customHeight="1">
      <c r="A1" s="154" t="s">
        <v>129</v>
      </c>
      <c r="B1" s="154"/>
      <c r="C1" s="154"/>
      <c r="D1" s="154"/>
      <c r="E1" s="154"/>
      <c r="F1" s="154"/>
      <c r="G1" s="154"/>
      <c r="H1" s="154"/>
      <c r="I1" s="154"/>
      <c r="J1" s="154"/>
    </row>
    <row r="2" spans="1:11" s="16" customFormat="1" ht="87.75" customHeight="1">
      <c r="A2" s="155" t="s">
        <v>0</v>
      </c>
      <c r="B2" s="155"/>
      <c r="C2" s="32" t="s">
        <v>6</v>
      </c>
      <c r="D2" s="32" t="s">
        <v>1</v>
      </c>
      <c r="E2" s="14" t="s">
        <v>105</v>
      </c>
      <c r="F2" s="32" t="s">
        <v>2</v>
      </c>
      <c r="G2" s="32" t="s">
        <v>7</v>
      </c>
      <c r="H2" s="32" t="s">
        <v>3</v>
      </c>
      <c r="I2" s="32" t="s">
        <v>8</v>
      </c>
      <c r="J2" s="32" t="s">
        <v>4</v>
      </c>
      <c r="K2" s="52" t="s">
        <v>22</v>
      </c>
    </row>
    <row r="3" spans="1:11" s="61" customFormat="1" ht="13.5" customHeight="1">
      <c r="A3" s="163" t="s">
        <v>12</v>
      </c>
      <c r="B3" s="164"/>
      <c r="C3" s="68" t="s">
        <v>13</v>
      </c>
      <c r="D3" s="54" t="s">
        <v>14</v>
      </c>
      <c r="E3" s="55" t="s">
        <v>15</v>
      </c>
      <c r="F3" s="55" t="s">
        <v>16</v>
      </c>
      <c r="G3" s="56" t="s">
        <v>17</v>
      </c>
      <c r="H3" s="57" t="s">
        <v>18</v>
      </c>
      <c r="I3" s="57" t="s">
        <v>19</v>
      </c>
      <c r="J3" s="58" t="s">
        <v>20</v>
      </c>
      <c r="K3" s="60">
        <v>10</v>
      </c>
    </row>
    <row r="4" spans="1:11" s="16" customFormat="1" ht="171" customHeight="1">
      <c r="A4" s="83" t="s">
        <v>43</v>
      </c>
      <c r="B4" s="171" t="s">
        <v>198</v>
      </c>
      <c r="C4" s="172"/>
      <c r="D4" s="173"/>
      <c r="E4" s="84"/>
      <c r="F4" s="84"/>
      <c r="G4" s="84"/>
      <c r="H4" s="84"/>
      <c r="I4" s="84"/>
      <c r="J4" s="84"/>
      <c r="K4" s="84"/>
    </row>
    <row r="5" spans="1:11" s="16" customFormat="1" ht="171.75" customHeight="1">
      <c r="A5" s="41" t="s">
        <v>56</v>
      </c>
      <c r="B5" s="29" t="s">
        <v>76</v>
      </c>
      <c r="C5" s="28">
        <v>7000</v>
      </c>
      <c r="D5" s="50" t="s">
        <v>5</v>
      </c>
      <c r="E5" s="44"/>
      <c r="F5" s="45"/>
      <c r="G5" s="46">
        <f>F5*I5+F5</f>
        <v>0</v>
      </c>
      <c r="H5" s="47">
        <f>C5*F5</f>
        <v>0</v>
      </c>
      <c r="I5" s="48">
        <v>0.08</v>
      </c>
      <c r="J5" s="47">
        <f>H5+H5*I5</f>
        <v>0</v>
      </c>
      <c r="K5" s="49"/>
    </row>
    <row r="6" spans="1:11" s="16" customFormat="1" ht="174" customHeight="1">
      <c r="A6" s="82" t="s">
        <v>57</v>
      </c>
      <c r="B6" s="29" t="s">
        <v>152</v>
      </c>
      <c r="C6" s="28">
        <v>1000</v>
      </c>
      <c r="D6" s="112" t="s">
        <v>5</v>
      </c>
      <c r="E6" s="47"/>
      <c r="F6" s="45"/>
      <c r="G6" s="47">
        <f>F6*I6+F6</f>
        <v>0</v>
      </c>
      <c r="H6" s="47">
        <f>C6*F6</f>
        <v>0</v>
      </c>
      <c r="I6" s="48">
        <v>0.08</v>
      </c>
      <c r="J6" s="47">
        <f>H6+H6*I6</f>
        <v>0</v>
      </c>
      <c r="K6" s="47"/>
    </row>
    <row r="7" spans="1:11" s="16" customFormat="1" ht="27" customHeight="1">
      <c r="A7" s="82" t="s">
        <v>58</v>
      </c>
      <c r="B7" s="29" t="s">
        <v>77</v>
      </c>
      <c r="C7" s="28">
        <v>3500</v>
      </c>
      <c r="D7" s="50" t="s">
        <v>5</v>
      </c>
      <c r="E7" s="44"/>
      <c r="F7" s="45"/>
      <c r="G7" s="46">
        <f aca="true" t="shared" si="0" ref="G7:G17">F7*I7+F7</f>
        <v>0</v>
      </c>
      <c r="H7" s="47">
        <f aca="true" t="shared" si="1" ref="H7:H18">C7*F7</f>
        <v>0</v>
      </c>
      <c r="I7" s="48">
        <v>0.08</v>
      </c>
      <c r="J7" s="47">
        <f aca="true" t="shared" si="2" ref="J7:J17">H7+H7*I7</f>
        <v>0</v>
      </c>
      <c r="K7" s="49"/>
    </row>
    <row r="8" spans="1:11" s="16" customFormat="1" ht="27" customHeight="1">
      <c r="A8" s="82" t="s">
        <v>59</v>
      </c>
      <c r="B8" s="29" t="s">
        <v>78</v>
      </c>
      <c r="C8" s="28">
        <v>3500</v>
      </c>
      <c r="D8" s="50" t="s">
        <v>5</v>
      </c>
      <c r="E8" s="44"/>
      <c r="F8" s="45"/>
      <c r="G8" s="46">
        <f t="shared" si="0"/>
        <v>0</v>
      </c>
      <c r="H8" s="47">
        <f t="shared" si="1"/>
        <v>0</v>
      </c>
      <c r="I8" s="48">
        <v>0.08</v>
      </c>
      <c r="J8" s="47">
        <f t="shared" si="2"/>
        <v>0</v>
      </c>
      <c r="K8" s="49"/>
    </row>
    <row r="9" spans="1:11" s="16" customFormat="1" ht="22.5" customHeight="1">
      <c r="A9" s="82" t="s">
        <v>60</v>
      </c>
      <c r="B9" s="29" t="s">
        <v>79</v>
      </c>
      <c r="C9" s="28">
        <v>18</v>
      </c>
      <c r="D9" s="50" t="s">
        <v>5</v>
      </c>
      <c r="E9" s="44"/>
      <c r="F9" s="45"/>
      <c r="G9" s="46">
        <f t="shared" si="0"/>
        <v>0</v>
      </c>
      <c r="H9" s="47">
        <f t="shared" si="1"/>
        <v>0</v>
      </c>
      <c r="I9" s="48">
        <v>0.08</v>
      </c>
      <c r="J9" s="47">
        <f t="shared" si="2"/>
        <v>0</v>
      </c>
      <c r="K9" s="49"/>
    </row>
    <row r="10" spans="1:11" s="16" customFormat="1" ht="27" customHeight="1">
      <c r="A10" s="82" t="s">
        <v>61</v>
      </c>
      <c r="B10" s="29" t="s">
        <v>80</v>
      </c>
      <c r="C10" s="28">
        <v>18</v>
      </c>
      <c r="D10" s="50" t="s">
        <v>5</v>
      </c>
      <c r="E10" s="44"/>
      <c r="F10" s="45"/>
      <c r="G10" s="46">
        <f t="shared" si="0"/>
        <v>0</v>
      </c>
      <c r="H10" s="47">
        <f t="shared" si="1"/>
        <v>0</v>
      </c>
      <c r="I10" s="48">
        <v>0.08</v>
      </c>
      <c r="J10" s="47">
        <f t="shared" si="2"/>
        <v>0</v>
      </c>
      <c r="K10" s="49"/>
    </row>
    <row r="11" spans="1:11" s="16" customFormat="1" ht="30" customHeight="1">
      <c r="A11" s="82" t="s">
        <v>62</v>
      </c>
      <c r="B11" s="29" t="s">
        <v>81</v>
      </c>
      <c r="C11" s="28">
        <v>80</v>
      </c>
      <c r="D11" s="50" t="s">
        <v>5</v>
      </c>
      <c r="E11" s="44"/>
      <c r="F11" s="45"/>
      <c r="G11" s="46">
        <f t="shared" si="0"/>
        <v>0</v>
      </c>
      <c r="H11" s="47">
        <f t="shared" si="1"/>
        <v>0</v>
      </c>
      <c r="I11" s="48">
        <v>0.08</v>
      </c>
      <c r="J11" s="47">
        <f t="shared" si="2"/>
        <v>0</v>
      </c>
      <c r="K11" s="49"/>
    </row>
    <row r="12" spans="1:11" s="16" customFormat="1" ht="36" customHeight="1">
      <c r="A12" s="82" t="s">
        <v>131</v>
      </c>
      <c r="B12" s="29" t="s">
        <v>102</v>
      </c>
      <c r="C12" s="28">
        <v>10</v>
      </c>
      <c r="D12" s="50" t="s">
        <v>5</v>
      </c>
      <c r="E12" s="44"/>
      <c r="F12" s="45"/>
      <c r="G12" s="46">
        <f t="shared" si="0"/>
        <v>0</v>
      </c>
      <c r="H12" s="47">
        <f t="shared" si="1"/>
        <v>0</v>
      </c>
      <c r="I12" s="48">
        <v>0.08</v>
      </c>
      <c r="J12" s="47">
        <f t="shared" si="2"/>
        <v>0</v>
      </c>
      <c r="K12" s="49"/>
    </row>
    <row r="13" spans="1:11" s="16" customFormat="1" ht="22.5" customHeight="1">
      <c r="A13" s="82" t="s">
        <v>132</v>
      </c>
      <c r="B13" s="29" t="s">
        <v>82</v>
      </c>
      <c r="C13" s="28">
        <v>10</v>
      </c>
      <c r="D13" s="50" t="s">
        <v>5</v>
      </c>
      <c r="E13" s="44"/>
      <c r="F13" s="45"/>
      <c r="G13" s="46">
        <f t="shared" si="0"/>
        <v>0</v>
      </c>
      <c r="H13" s="47">
        <f t="shared" si="1"/>
        <v>0</v>
      </c>
      <c r="I13" s="48">
        <v>0.08</v>
      </c>
      <c r="J13" s="47">
        <f t="shared" si="2"/>
        <v>0</v>
      </c>
      <c r="K13" s="49"/>
    </row>
    <row r="14" spans="1:11" s="16" customFormat="1" ht="22.5" customHeight="1">
      <c r="A14" s="82" t="s">
        <v>133</v>
      </c>
      <c r="B14" s="29" t="s">
        <v>81</v>
      </c>
      <c r="C14" s="28">
        <v>10</v>
      </c>
      <c r="D14" s="50" t="s">
        <v>5</v>
      </c>
      <c r="E14" s="44"/>
      <c r="F14" s="45"/>
      <c r="G14" s="46">
        <f t="shared" si="0"/>
        <v>0</v>
      </c>
      <c r="H14" s="47">
        <f t="shared" si="1"/>
        <v>0</v>
      </c>
      <c r="I14" s="48">
        <v>0.08</v>
      </c>
      <c r="J14" s="47">
        <f t="shared" si="2"/>
        <v>0</v>
      </c>
      <c r="K14" s="49"/>
    </row>
    <row r="15" spans="1:11" s="16" customFormat="1" ht="30" customHeight="1">
      <c r="A15" s="82" t="s">
        <v>134</v>
      </c>
      <c r="B15" s="29" t="s">
        <v>83</v>
      </c>
      <c r="C15" s="28">
        <v>18</v>
      </c>
      <c r="D15" s="50" t="s">
        <v>5</v>
      </c>
      <c r="E15" s="44"/>
      <c r="F15" s="45"/>
      <c r="G15" s="46">
        <f t="shared" si="0"/>
        <v>0</v>
      </c>
      <c r="H15" s="47">
        <f t="shared" si="1"/>
        <v>0</v>
      </c>
      <c r="I15" s="48">
        <v>0.08</v>
      </c>
      <c r="J15" s="47">
        <f t="shared" si="2"/>
        <v>0</v>
      </c>
      <c r="K15" s="49"/>
    </row>
    <row r="16" spans="1:11" s="16" customFormat="1" ht="26.25" customHeight="1">
      <c r="A16" s="82" t="s">
        <v>135</v>
      </c>
      <c r="B16" s="29" t="s">
        <v>158</v>
      </c>
      <c r="C16" s="28">
        <v>10</v>
      </c>
      <c r="D16" s="50" t="s">
        <v>5</v>
      </c>
      <c r="E16" s="44"/>
      <c r="F16" s="45"/>
      <c r="G16" s="46">
        <f t="shared" si="0"/>
        <v>0</v>
      </c>
      <c r="H16" s="47">
        <f t="shared" si="1"/>
        <v>0</v>
      </c>
      <c r="I16" s="48">
        <v>0.08</v>
      </c>
      <c r="J16" s="47">
        <f t="shared" si="2"/>
        <v>0</v>
      </c>
      <c r="K16" s="49"/>
    </row>
    <row r="17" spans="1:11" s="16" customFormat="1" ht="31.5" customHeight="1">
      <c r="A17" s="82" t="s">
        <v>74</v>
      </c>
      <c r="B17" s="29" t="s">
        <v>84</v>
      </c>
      <c r="C17" s="28">
        <v>10</v>
      </c>
      <c r="D17" s="50" t="s">
        <v>5</v>
      </c>
      <c r="E17" s="44"/>
      <c r="F17" s="45"/>
      <c r="G17" s="46">
        <f t="shared" si="0"/>
        <v>0</v>
      </c>
      <c r="H17" s="47">
        <f t="shared" si="1"/>
        <v>0</v>
      </c>
      <c r="I17" s="48">
        <v>0.08</v>
      </c>
      <c r="J17" s="47">
        <f t="shared" si="2"/>
        <v>0</v>
      </c>
      <c r="K17" s="99"/>
    </row>
    <row r="18" spans="1:11" s="16" customFormat="1" ht="31.5" customHeight="1">
      <c r="A18" s="82" t="s">
        <v>75</v>
      </c>
      <c r="B18" s="29" t="s">
        <v>159</v>
      </c>
      <c r="C18" s="28">
        <v>100</v>
      </c>
      <c r="D18" s="50" t="s">
        <v>5</v>
      </c>
      <c r="E18" s="44"/>
      <c r="F18" s="45"/>
      <c r="G18" s="46"/>
      <c r="H18" s="47">
        <f t="shared" si="1"/>
        <v>0</v>
      </c>
      <c r="I18" s="48"/>
      <c r="J18" s="47"/>
      <c r="K18" s="99"/>
    </row>
    <row r="19" spans="1:11" s="16" customFormat="1" ht="31.5" customHeight="1">
      <c r="A19" s="133" t="s">
        <v>161</v>
      </c>
      <c r="B19" s="132" t="s">
        <v>160</v>
      </c>
      <c r="C19" s="28">
        <v>100</v>
      </c>
      <c r="D19" s="50" t="s">
        <v>5</v>
      </c>
      <c r="E19" s="44"/>
      <c r="F19" s="45"/>
      <c r="G19" s="46"/>
      <c r="H19" s="47"/>
      <c r="I19" s="48"/>
      <c r="J19" s="47"/>
      <c r="K19" s="99"/>
    </row>
    <row r="20" spans="1:11" s="16" customFormat="1" ht="135.75" customHeight="1">
      <c r="A20" s="41" t="s">
        <v>162</v>
      </c>
      <c r="B20" s="29" t="s">
        <v>104</v>
      </c>
      <c r="C20" s="29">
        <v>2</v>
      </c>
      <c r="D20" s="29" t="s">
        <v>5</v>
      </c>
      <c r="E20" s="44"/>
      <c r="F20" s="45"/>
      <c r="G20" s="46">
        <f>F20*I20+F20</f>
        <v>0</v>
      </c>
      <c r="H20" s="47">
        <f>C20*F20</f>
        <v>0</v>
      </c>
      <c r="I20" s="48">
        <v>0.08</v>
      </c>
      <c r="J20" s="47">
        <f>H20+H20*I20</f>
        <v>0</v>
      </c>
      <c r="K20" s="99"/>
    </row>
    <row r="21" spans="1:11" s="16" customFormat="1" ht="94.5" customHeight="1">
      <c r="A21" s="174" t="s">
        <v>192</v>
      </c>
      <c r="B21" s="174"/>
      <c r="C21" s="174"/>
      <c r="D21" s="174"/>
      <c r="E21" s="174"/>
      <c r="F21" s="174"/>
      <c r="G21" s="174"/>
      <c r="H21" s="174"/>
      <c r="I21" s="174"/>
      <c r="J21" s="174"/>
      <c r="K21" s="175"/>
    </row>
    <row r="22" spans="1:11" s="16" customFormat="1" ht="117" customHeight="1">
      <c r="A22" s="82" t="s">
        <v>49</v>
      </c>
      <c r="B22" s="171" t="s">
        <v>171</v>
      </c>
      <c r="C22" s="172"/>
      <c r="D22" s="173"/>
      <c r="E22" s="85"/>
      <c r="F22" s="85"/>
      <c r="G22" s="85"/>
      <c r="H22" s="85"/>
      <c r="I22" s="85"/>
      <c r="J22" s="85"/>
      <c r="K22" s="85"/>
    </row>
    <row r="23" spans="1:11" s="16" customFormat="1" ht="149.25" customHeight="1">
      <c r="A23" s="82" t="s">
        <v>63</v>
      </c>
      <c r="B23" s="89" t="s">
        <v>163</v>
      </c>
      <c r="C23" s="28">
        <v>3000</v>
      </c>
      <c r="D23" s="50" t="s">
        <v>5</v>
      </c>
      <c r="E23" s="44"/>
      <c r="F23" s="45"/>
      <c r="G23" s="46">
        <f aca="true" t="shared" si="3" ref="G23:G33">F23*I23+F23</f>
        <v>0</v>
      </c>
      <c r="H23" s="86">
        <f aca="true" t="shared" si="4" ref="H23:H33">C23*F23</f>
        <v>0</v>
      </c>
      <c r="I23" s="48">
        <v>0.08</v>
      </c>
      <c r="J23" s="47">
        <f aca="true" t="shared" si="5" ref="J23:J33">H23+H23*I23</f>
        <v>0</v>
      </c>
      <c r="K23" s="49"/>
    </row>
    <row r="24" spans="1:11" s="16" customFormat="1" ht="159" customHeight="1">
      <c r="A24" s="82" t="s">
        <v>64</v>
      </c>
      <c r="B24" s="134" t="s">
        <v>153</v>
      </c>
      <c r="C24" s="28">
        <v>1500</v>
      </c>
      <c r="D24" s="28" t="s">
        <v>5</v>
      </c>
      <c r="E24" s="44"/>
      <c r="F24" s="45"/>
      <c r="G24" s="46">
        <f>F24*I24+F24</f>
        <v>0</v>
      </c>
      <c r="H24" s="86">
        <f>C24*F24</f>
        <v>0</v>
      </c>
      <c r="I24" s="48">
        <v>0.08</v>
      </c>
      <c r="J24" s="47">
        <f>H24+H24*I24</f>
        <v>0</v>
      </c>
      <c r="K24" s="49"/>
    </row>
    <row r="25" spans="1:11" s="16" customFormat="1" ht="16.5" customHeight="1">
      <c r="A25" s="82" t="s">
        <v>65</v>
      </c>
      <c r="B25" s="89" t="s">
        <v>78</v>
      </c>
      <c r="C25" s="28">
        <v>3200</v>
      </c>
      <c r="D25" s="50" t="s">
        <v>5</v>
      </c>
      <c r="E25" s="44"/>
      <c r="F25" s="45"/>
      <c r="G25" s="46">
        <f t="shared" si="3"/>
        <v>0</v>
      </c>
      <c r="H25" s="86">
        <f t="shared" si="4"/>
        <v>0</v>
      </c>
      <c r="I25" s="48">
        <v>0.08</v>
      </c>
      <c r="J25" s="47">
        <f t="shared" si="5"/>
        <v>0</v>
      </c>
      <c r="K25" s="49"/>
    </row>
    <row r="26" spans="1:11" s="16" customFormat="1" ht="12.75">
      <c r="A26" s="82" t="s">
        <v>66</v>
      </c>
      <c r="B26" s="89" t="s">
        <v>79</v>
      </c>
      <c r="C26" s="28">
        <v>4</v>
      </c>
      <c r="D26" s="50" t="s">
        <v>5</v>
      </c>
      <c r="E26" s="44"/>
      <c r="F26" s="45"/>
      <c r="G26" s="46">
        <f t="shared" si="3"/>
        <v>0</v>
      </c>
      <c r="H26" s="86">
        <f t="shared" si="4"/>
        <v>0</v>
      </c>
      <c r="I26" s="48">
        <v>0.08</v>
      </c>
      <c r="J26" s="47">
        <f t="shared" si="5"/>
        <v>0</v>
      </c>
      <c r="K26" s="49"/>
    </row>
    <row r="27" spans="1:11" s="16" customFormat="1" ht="24" customHeight="1">
      <c r="A27" s="82" t="s">
        <v>67</v>
      </c>
      <c r="B27" s="89" t="s">
        <v>85</v>
      </c>
      <c r="C27" s="28">
        <v>4</v>
      </c>
      <c r="D27" s="50" t="s">
        <v>5</v>
      </c>
      <c r="E27" s="44"/>
      <c r="F27" s="45"/>
      <c r="G27" s="46">
        <f t="shared" si="3"/>
        <v>0</v>
      </c>
      <c r="H27" s="86">
        <f t="shared" si="4"/>
        <v>0</v>
      </c>
      <c r="I27" s="48">
        <v>0.08</v>
      </c>
      <c r="J27" s="47">
        <f t="shared" si="5"/>
        <v>0</v>
      </c>
      <c r="K27" s="49"/>
    </row>
    <row r="28" spans="1:11" s="16" customFormat="1" ht="25.5">
      <c r="A28" s="82" t="s">
        <v>68</v>
      </c>
      <c r="B28" s="89" t="s">
        <v>101</v>
      </c>
      <c r="C28" s="28">
        <v>2</v>
      </c>
      <c r="D28" s="50" t="s">
        <v>5</v>
      </c>
      <c r="E28" s="44"/>
      <c r="F28" s="45"/>
      <c r="G28" s="46">
        <f t="shared" si="3"/>
        <v>0</v>
      </c>
      <c r="H28" s="86">
        <f t="shared" si="4"/>
        <v>0</v>
      </c>
      <c r="I28" s="48">
        <v>0.08</v>
      </c>
      <c r="J28" s="47">
        <f t="shared" si="5"/>
        <v>0</v>
      </c>
      <c r="K28" s="49"/>
    </row>
    <row r="29" spans="1:11" s="16" customFormat="1" ht="22.5" customHeight="1">
      <c r="A29" s="82" t="s">
        <v>69</v>
      </c>
      <c r="B29" s="89" t="s">
        <v>83</v>
      </c>
      <c r="C29" s="28">
        <v>5</v>
      </c>
      <c r="D29" s="50" t="s">
        <v>5</v>
      </c>
      <c r="E29" s="44"/>
      <c r="F29" s="45"/>
      <c r="G29" s="46">
        <f t="shared" si="3"/>
        <v>0</v>
      </c>
      <c r="H29" s="86">
        <f t="shared" si="4"/>
        <v>0</v>
      </c>
      <c r="I29" s="48">
        <v>0.08</v>
      </c>
      <c r="J29" s="47">
        <f t="shared" si="5"/>
        <v>0</v>
      </c>
      <c r="K29" s="49"/>
    </row>
    <row r="30" spans="1:11" s="16" customFormat="1" ht="22.5" customHeight="1">
      <c r="A30" s="82" t="s">
        <v>70</v>
      </c>
      <c r="B30" s="89" t="s">
        <v>84</v>
      </c>
      <c r="C30" s="28">
        <v>2</v>
      </c>
      <c r="D30" s="50" t="s">
        <v>5</v>
      </c>
      <c r="E30" s="44"/>
      <c r="F30" s="45"/>
      <c r="G30" s="46">
        <f t="shared" si="3"/>
        <v>0</v>
      </c>
      <c r="H30" s="86">
        <f t="shared" si="4"/>
        <v>0</v>
      </c>
      <c r="I30" s="48">
        <v>0.08</v>
      </c>
      <c r="J30" s="47">
        <f t="shared" si="5"/>
        <v>0</v>
      </c>
      <c r="K30" s="49"/>
    </row>
    <row r="31" spans="1:11" s="16" customFormat="1" ht="22.5" customHeight="1">
      <c r="A31" s="82" t="s">
        <v>130</v>
      </c>
      <c r="B31" s="89" t="s">
        <v>82</v>
      </c>
      <c r="C31" s="28">
        <v>2</v>
      </c>
      <c r="D31" s="50" t="s">
        <v>5</v>
      </c>
      <c r="E31" s="44"/>
      <c r="F31" s="45"/>
      <c r="G31" s="46">
        <f>F31*I31+F31</f>
        <v>0</v>
      </c>
      <c r="H31" s="86">
        <f>C31*F31</f>
        <v>0</v>
      </c>
      <c r="I31" s="48">
        <v>0.08</v>
      </c>
      <c r="J31" s="47">
        <f>H31+H31*I31</f>
        <v>0</v>
      </c>
      <c r="K31" s="49"/>
    </row>
    <row r="32" spans="1:11" s="16" customFormat="1" ht="22.5" customHeight="1">
      <c r="A32" s="41" t="s">
        <v>138</v>
      </c>
      <c r="B32" s="135" t="s">
        <v>165</v>
      </c>
      <c r="C32" s="28">
        <v>30</v>
      </c>
      <c r="D32" s="50" t="s">
        <v>5</v>
      </c>
      <c r="E32" s="44"/>
      <c r="F32" s="45"/>
      <c r="G32" s="46">
        <f>F32*I32+F32</f>
        <v>0</v>
      </c>
      <c r="H32" s="86">
        <f>C32*F32</f>
        <v>0</v>
      </c>
      <c r="I32" s="48">
        <v>0.08</v>
      </c>
      <c r="J32" s="47">
        <f>H32+H32*I32</f>
        <v>0</v>
      </c>
      <c r="K32" s="49"/>
    </row>
    <row r="33" spans="1:11" s="23" customFormat="1" ht="34.5" customHeight="1">
      <c r="A33" s="41" t="s">
        <v>164</v>
      </c>
      <c r="B33" s="136" t="s">
        <v>159</v>
      </c>
      <c r="C33" s="28">
        <v>30</v>
      </c>
      <c r="D33" s="50" t="s">
        <v>5</v>
      </c>
      <c r="E33" s="44"/>
      <c r="F33" s="45"/>
      <c r="G33" s="46">
        <f t="shared" si="3"/>
        <v>0</v>
      </c>
      <c r="H33" s="86">
        <f t="shared" si="4"/>
        <v>0</v>
      </c>
      <c r="I33" s="48">
        <v>0.08</v>
      </c>
      <c r="J33" s="47">
        <f t="shared" si="5"/>
        <v>0</v>
      </c>
      <c r="K33" s="49"/>
    </row>
    <row r="34" spans="1:11" s="23" customFormat="1" ht="53.25" customHeight="1">
      <c r="A34" s="7"/>
      <c r="B34" s="7"/>
      <c r="C34" s="8"/>
      <c r="D34" s="9"/>
      <c r="E34" s="10"/>
      <c r="F34" s="158" t="s">
        <v>10</v>
      </c>
      <c r="G34" s="158"/>
      <c r="H34" s="11">
        <f>SUM(H4:H33)</f>
        <v>0</v>
      </c>
      <c r="I34" s="10"/>
      <c r="J34" s="11">
        <f>SUM(J4:J33)</f>
        <v>0</v>
      </c>
      <c r="K34" s="13"/>
    </row>
    <row r="35" spans="1:11" s="23" customFormat="1" ht="65.25" customHeight="1">
      <c r="A35" s="169" t="s">
        <v>155</v>
      </c>
      <c r="B35" s="169"/>
      <c r="C35" s="169"/>
      <c r="D35" s="169"/>
      <c r="E35" s="169"/>
      <c r="F35" s="169"/>
      <c r="G35" s="169"/>
      <c r="H35" s="169"/>
      <c r="I35" s="169"/>
      <c r="J35" s="169"/>
      <c r="K35" s="170"/>
    </row>
    <row r="36" spans="1:11" s="23" customFormat="1" ht="12.75">
      <c r="A36" s="7"/>
      <c r="B36" s="7"/>
      <c r="C36" s="8"/>
      <c r="D36" s="9"/>
      <c r="E36" s="10"/>
      <c r="F36" s="33"/>
      <c r="G36" s="33"/>
      <c r="H36" s="12"/>
      <c r="I36" s="10"/>
      <c r="J36" s="12"/>
      <c r="K36" s="13"/>
    </row>
    <row r="37" spans="1:10" ht="12.75">
      <c r="A37" s="7"/>
      <c r="B37" s="7"/>
      <c r="C37" s="8"/>
      <c r="D37" s="9"/>
      <c r="E37" s="10"/>
      <c r="F37" s="33"/>
      <c r="G37" s="33"/>
      <c r="H37" s="12"/>
      <c r="I37" s="10"/>
      <c r="J37" s="12"/>
    </row>
    <row r="38" spans="1:7" ht="12.75">
      <c r="A38" s="13" t="s">
        <v>9</v>
      </c>
      <c r="F38" s="66"/>
      <c r="G38" s="26"/>
    </row>
    <row r="39" ht="12.75" customHeight="1">
      <c r="F39" s="66"/>
    </row>
    <row r="40" ht="12.75" customHeight="1">
      <c r="A40" s="27" t="s">
        <v>11</v>
      </c>
    </row>
    <row r="41" ht="12.75" customHeight="1">
      <c r="A41" s="27"/>
    </row>
  </sheetData>
  <sheetProtection/>
  <mergeCells count="8">
    <mergeCell ref="A35:K35"/>
    <mergeCell ref="F34:G34"/>
    <mergeCell ref="A1:J1"/>
    <mergeCell ref="A2:B2"/>
    <mergeCell ref="A3:B3"/>
    <mergeCell ref="B4:D4"/>
    <mergeCell ref="B22:D22"/>
    <mergeCell ref="A21:K21"/>
  </mergeCells>
  <printOptions/>
  <pageMargins left="0.25" right="0.25" top="0.75" bottom="0.75" header="0.3" footer="0.3"/>
  <pageSetup fitToHeight="0" horizontalDpi="600" verticalDpi="600" orientation="landscape" paperSize="9" scale="90" r:id="rId1"/>
  <headerFooter>
    <oddHeader>&amp;LZP/34/2020
&amp;CFormularz asortymentowo-cenowo-ilościowy&amp;RZałącznik nr 2</oddHeader>
  </headerFooter>
</worksheet>
</file>

<file path=xl/worksheets/sheet21.xml><?xml version="1.0" encoding="utf-8"?>
<worksheet xmlns="http://schemas.openxmlformats.org/spreadsheetml/2006/main" xmlns:r="http://schemas.openxmlformats.org/officeDocument/2006/relationships">
  <dimension ref="A1:T50"/>
  <sheetViews>
    <sheetView view="pageLayout" zoomScale="90" zoomScaleNormal="80" zoomScaleSheetLayoutView="90" zoomScalePageLayoutView="90" workbookViewId="0" topLeftCell="A34">
      <selection activeCell="L46" sqref="L46"/>
    </sheetView>
  </sheetViews>
  <sheetFormatPr defaultColWidth="11.375" defaultRowHeight="12.75"/>
  <cols>
    <col min="1" max="1" width="6.25390625" style="13" customWidth="1"/>
    <col min="2" max="2" width="35.37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8.75390625" style="24" bestFit="1" customWidth="1"/>
    <col min="11" max="11" width="15.75390625" style="13" customWidth="1"/>
    <col min="12" max="16384" width="11.375" style="13" customWidth="1"/>
  </cols>
  <sheetData>
    <row r="1" spans="1:10" ht="21.75" customHeight="1">
      <c r="A1" s="154" t="s">
        <v>136</v>
      </c>
      <c r="B1" s="154"/>
      <c r="C1" s="154"/>
      <c r="D1" s="154"/>
      <c r="E1" s="154"/>
      <c r="F1" s="154"/>
      <c r="G1" s="154"/>
      <c r="H1" s="154"/>
      <c r="I1" s="154"/>
      <c r="J1" s="154"/>
    </row>
    <row r="2" spans="1:11" s="16" customFormat="1" ht="65.25" customHeight="1">
      <c r="A2" s="155" t="s">
        <v>0</v>
      </c>
      <c r="B2" s="155"/>
      <c r="C2" s="32" t="s">
        <v>6</v>
      </c>
      <c r="D2" s="32" t="s">
        <v>1</v>
      </c>
      <c r="E2" s="14" t="s">
        <v>105</v>
      </c>
      <c r="F2" s="32" t="s">
        <v>2</v>
      </c>
      <c r="G2" s="32" t="s">
        <v>7</v>
      </c>
      <c r="H2" s="32" t="s">
        <v>3</v>
      </c>
      <c r="I2" s="32" t="s">
        <v>8</v>
      </c>
      <c r="J2" s="32" t="s">
        <v>4</v>
      </c>
      <c r="K2" s="52" t="s">
        <v>22</v>
      </c>
    </row>
    <row r="3" spans="1:11" s="61" customFormat="1" ht="13.5" customHeight="1">
      <c r="A3" s="163" t="s">
        <v>12</v>
      </c>
      <c r="B3" s="164"/>
      <c r="C3" s="68" t="s">
        <v>13</v>
      </c>
      <c r="D3" s="54" t="s">
        <v>14</v>
      </c>
      <c r="E3" s="55" t="s">
        <v>15</v>
      </c>
      <c r="F3" s="55" t="s">
        <v>16</v>
      </c>
      <c r="G3" s="56" t="s">
        <v>17</v>
      </c>
      <c r="H3" s="57" t="s">
        <v>18</v>
      </c>
      <c r="I3" s="57" t="s">
        <v>19</v>
      </c>
      <c r="J3" s="58" t="s">
        <v>20</v>
      </c>
      <c r="K3" s="60">
        <v>10</v>
      </c>
    </row>
    <row r="4" spans="1:11" s="16" customFormat="1" ht="108.75" customHeight="1">
      <c r="A4" s="83" t="s">
        <v>43</v>
      </c>
      <c r="B4" s="171" t="s">
        <v>170</v>
      </c>
      <c r="C4" s="172"/>
      <c r="D4" s="173"/>
      <c r="E4" s="84"/>
      <c r="F4" s="84"/>
      <c r="G4" s="84"/>
      <c r="H4" s="84"/>
      <c r="I4" s="84"/>
      <c r="J4" s="84"/>
      <c r="K4" s="84"/>
    </row>
    <row r="5" spans="1:11" s="16" customFormat="1" ht="174.75" customHeight="1">
      <c r="A5" s="82" t="s">
        <v>56</v>
      </c>
      <c r="B5" s="122" t="s">
        <v>166</v>
      </c>
      <c r="C5" s="116">
        <v>3500</v>
      </c>
      <c r="D5" s="117" t="s">
        <v>5</v>
      </c>
      <c r="E5" s="44"/>
      <c r="F5" s="45"/>
      <c r="G5" s="46">
        <f aca="true" t="shared" si="0" ref="G5:G13">F5*I5+F5</f>
        <v>0</v>
      </c>
      <c r="H5" s="47">
        <f aca="true" t="shared" si="1" ref="H5:H13">C5*F5</f>
        <v>0</v>
      </c>
      <c r="I5" s="48">
        <v>0.08</v>
      </c>
      <c r="J5" s="47">
        <f aca="true" t="shared" si="2" ref="J5:J13">H5+H5*I5</f>
        <v>0</v>
      </c>
      <c r="K5" s="49"/>
    </row>
    <row r="6" spans="1:11" s="16" customFormat="1" ht="22.5" customHeight="1">
      <c r="A6" s="41" t="s">
        <v>57</v>
      </c>
      <c r="B6" s="114" t="s">
        <v>44</v>
      </c>
      <c r="C6" s="116">
        <v>3500</v>
      </c>
      <c r="D6" s="117" t="s">
        <v>5</v>
      </c>
      <c r="E6" s="44"/>
      <c r="F6" s="45"/>
      <c r="G6" s="46">
        <f t="shared" si="0"/>
        <v>0</v>
      </c>
      <c r="H6" s="47">
        <f t="shared" si="1"/>
        <v>0</v>
      </c>
      <c r="I6" s="48">
        <v>0.08</v>
      </c>
      <c r="J6" s="47">
        <f t="shared" si="2"/>
        <v>0</v>
      </c>
      <c r="K6" s="49"/>
    </row>
    <row r="7" spans="1:11" s="16" customFormat="1" ht="22.5" customHeight="1">
      <c r="A7" s="41" t="s">
        <v>58</v>
      </c>
      <c r="B7" s="114" t="s">
        <v>45</v>
      </c>
      <c r="C7" s="116">
        <v>50</v>
      </c>
      <c r="D7" s="117" t="s">
        <v>5</v>
      </c>
      <c r="E7" s="44"/>
      <c r="F7" s="45"/>
      <c r="G7" s="46">
        <f t="shared" si="0"/>
        <v>0</v>
      </c>
      <c r="H7" s="47">
        <f t="shared" si="1"/>
        <v>0</v>
      </c>
      <c r="I7" s="48">
        <v>0.08</v>
      </c>
      <c r="J7" s="47">
        <f t="shared" si="2"/>
        <v>0</v>
      </c>
      <c r="K7" s="49"/>
    </row>
    <row r="8" spans="1:11" s="16" customFormat="1" ht="22.5" customHeight="1">
      <c r="A8" s="41" t="s">
        <v>59</v>
      </c>
      <c r="B8" s="114" t="s">
        <v>46</v>
      </c>
      <c r="C8" s="116">
        <v>6</v>
      </c>
      <c r="D8" s="117" t="s">
        <v>5</v>
      </c>
      <c r="E8" s="44"/>
      <c r="F8" s="45"/>
      <c r="G8" s="46">
        <f t="shared" si="0"/>
        <v>0</v>
      </c>
      <c r="H8" s="47">
        <f t="shared" si="1"/>
        <v>0</v>
      </c>
      <c r="I8" s="48">
        <v>0.08</v>
      </c>
      <c r="J8" s="47">
        <f t="shared" si="2"/>
        <v>0</v>
      </c>
      <c r="K8" s="49"/>
    </row>
    <row r="9" spans="1:11" s="16" customFormat="1" ht="22.5" customHeight="1">
      <c r="A9" s="41" t="s">
        <v>60</v>
      </c>
      <c r="B9" s="114" t="s">
        <v>47</v>
      </c>
      <c r="C9" s="116">
        <v>4</v>
      </c>
      <c r="D9" s="117" t="s">
        <v>5</v>
      </c>
      <c r="E9" s="44"/>
      <c r="F9" s="45"/>
      <c r="G9" s="46">
        <f t="shared" si="0"/>
        <v>0</v>
      </c>
      <c r="H9" s="47">
        <f t="shared" si="1"/>
        <v>0</v>
      </c>
      <c r="I9" s="48">
        <v>0.08</v>
      </c>
      <c r="J9" s="47">
        <f t="shared" si="2"/>
        <v>0</v>
      </c>
      <c r="K9" s="49"/>
    </row>
    <row r="10" spans="1:11" s="16" customFormat="1" ht="17.25" customHeight="1">
      <c r="A10" s="41" t="s">
        <v>61</v>
      </c>
      <c r="B10" s="114" t="s">
        <v>167</v>
      </c>
      <c r="C10" s="116">
        <v>50</v>
      </c>
      <c r="D10" s="117" t="s">
        <v>5</v>
      </c>
      <c r="E10" s="44"/>
      <c r="F10" s="45"/>
      <c r="G10" s="46">
        <f>F10*I10+F10</f>
        <v>0</v>
      </c>
      <c r="H10" s="47">
        <f t="shared" si="1"/>
        <v>0</v>
      </c>
      <c r="I10" s="48">
        <v>0.08</v>
      </c>
      <c r="J10" s="47">
        <f t="shared" si="2"/>
        <v>0</v>
      </c>
      <c r="K10" s="49"/>
    </row>
    <row r="11" spans="1:11" s="16" customFormat="1" ht="17.25" customHeight="1">
      <c r="A11" s="41" t="s">
        <v>62</v>
      </c>
      <c r="B11" s="114" t="s">
        <v>168</v>
      </c>
      <c r="C11" s="116">
        <v>50</v>
      </c>
      <c r="D11" s="117" t="s">
        <v>5</v>
      </c>
      <c r="E11" s="44"/>
      <c r="F11" s="45"/>
      <c r="G11" s="46">
        <f>F11*I11+F11</f>
        <v>0</v>
      </c>
      <c r="H11" s="47">
        <f>C11*F11</f>
        <v>0</v>
      </c>
      <c r="I11" s="48">
        <v>0.08</v>
      </c>
      <c r="J11" s="47">
        <f>H11+H11*I11</f>
        <v>0</v>
      </c>
      <c r="K11" s="49"/>
    </row>
    <row r="12" spans="1:11" s="16" customFormat="1" ht="17.25" customHeight="1">
      <c r="A12" s="41" t="s">
        <v>131</v>
      </c>
      <c r="B12" s="114" t="s">
        <v>48</v>
      </c>
      <c r="C12" s="116">
        <v>700</v>
      </c>
      <c r="D12" s="117" t="s">
        <v>5</v>
      </c>
      <c r="E12" s="44"/>
      <c r="F12" s="45"/>
      <c r="G12" s="46">
        <f>F12*I12+F12</f>
        <v>0</v>
      </c>
      <c r="H12" s="47">
        <f>C12*F12</f>
        <v>0</v>
      </c>
      <c r="I12" s="48">
        <v>0.08</v>
      </c>
      <c r="J12" s="47">
        <f>H12+H12*I12</f>
        <v>0</v>
      </c>
      <c r="K12" s="49"/>
    </row>
    <row r="13" spans="1:11" s="16" customFormat="1" ht="71.25" customHeight="1">
      <c r="A13" s="137" t="s">
        <v>132</v>
      </c>
      <c r="B13" s="114" t="s">
        <v>137</v>
      </c>
      <c r="C13" s="116">
        <v>400</v>
      </c>
      <c r="D13" s="115" t="s">
        <v>5</v>
      </c>
      <c r="E13" s="44"/>
      <c r="F13" s="87"/>
      <c r="G13" s="46">
        <f t="shared" si="0"/>
        <v>0</v>
      </c>
      <c r="H13" s="47">
        <f t="shared" si="1"/>
        <v>0</v>
      </c>
      <c r="I13" s="48">
        <v>0.08</v>
      </c>
      <c r="J13" s="47">
        <f t="shared" si="2"/>
        <v>0</v>
      </c>
      <c r="K13" s="49"/>
    </row>
    <row r="14" spans="1:11" s="16" customFormat="1" ht="71.25" customHeight="1">
      <c r="A14" s="179" t="s">
        <v>155</v>
      </c>
      <c r="B14" s="179"/>
      <c r="C14" s="179"/>
      <c r="D14" s="179"/>
      <c r="E14" s="179"/>
      <c r="F14" s="179"/>
      <c r="G14" s="179"/>
      <c r="H14" s="179"/>
      <c r="I14" s="179"/>
      <c r="J14" s="179"/>
      <c r="K14" s="180"/>
    </row>
    <row r="15" spans="1:11" s="16" customFormat="1" ht="45.75" customHeight="1">
      <c r="A15" s="113" t="s">
        <v>49</v>
      </c>
      <c r="B15" s="176" t="s">
        <v>199</v>
      </c>
      <c r="C15" s="177"/>
      <c r="D15" s="178"/>
      <c r="E15" s="85"/>
      <c r="F15" s="85"/>
      <c r="G15" s="85"/>
      <c r="H15" s="85"/>
      <c r="I15" s="85"/>
      <c r="J15" s="85"/>
      <c r="K15" s="85"/>
    </row>
    <row r="16" spans="1:11" s="16" customFormat="1" ht="171.75" customHeight="1">
      <c r="A16" s="137" t="s">
        <v>63</v>
      </c>
      <c r="B16" s="122" t="s">
        <v>169</v>
      </c>
      <c r="C16" s="116">
        <v>3300</v>
      </c>
      <c r="D16" s="117" t="s">
        <v>5</v>
      </c>
      <c r="E16" s="44"/>
      <c r="F16" s="45"/>
      <c r="G16" s="46">
        <f>F16*I16+F16</f>
        <v>0</v>
      </c>
      <c r="H16" s="47">
        <f>C16*F16</f>
        <v>0</v>
      </c>
      <c r="I16" s="48">
        <v>0.08</v>
      </c>
      <c r="J16" s="47">
        <f>H16+H16*I16</f>
        <v>0</v>
      </c>
      <c r="K16" s="49"/>
    </row>
    <row r="17" spans="1:11" s="16" customFormat="1" ht="22.5" customHeight="1">
      <c r="A17" s="137" t="s">
        <v>64</v>
      </c>
      <c r="B17" s="118" t="s">
        <v>50</v>
      </c>
      <c r="C17" s="116">
        <v>1100</v>
      </c>
      <c r="D17" s="117" t="s">
        <v>5</v>
      </c>
      <c r="E17" s="44"/>
      <c r="F17" s="45"/>
      <c r="G17" s="46">
        <f aca="true" t="shared" si="3" ref="G17:G23">F17*I17+F17</f>
        <v>0</v>
      </c>
      <c r="H17" s="47">
        <f aca="true" t="shared" si="4" ref="H17:H23">C17*F17</f>
        <v>0</v>
      </c>
      <c r="I17" s="48">
        <v>0.08</v>
      </c>
      <c r="J17" s="47">
        <f aca="true" t="shared" si="5" ref="J17:J23">H17+H17*I17</f>
        <v>0</v>
      </c>
      <c r="K17" s="49"/>
    </row>
    <row r="18" spans="1:11" s="16" customFormat="1" ht="22.5" customHeight="1">
      <c r="A18" s="137" t="s">
        <v>65</v>
      </c>
      <c r="B18" s="118" t="s">
        <v>44</v>
      </c>
      <c r="C18" s="116">
        <v>1200</v>
      </c>
      <c r="D18" s="117" t="s">
        <v>5</v>
      </c>
      <c r="E18" s="44"/>
      <c r="F18" s="45"/>
      <c r="G18" s="46">
        <f t="shared" si="3"/>
        <v>0</v>
      </c>
      <c r="H18" s="47">
        <f t="shared" si="4"/>
        <v>0</v>
      </c>
      <c r="I18" s="48">
        <v>0.08</v>
      </c>
      <c r="J18" s="47">
        <f t="shared" si="5"/>
        <v>0</v>
      </c>
      <c r="K18" s="49"/>
    </row>
    <row r="19" spans="1:11" s="16" customFormat="1" ht="25.5">
      <c r="A19" s="137" t="s">
        <v>66</v>
      </c>
      <c r="B19" s="119" t="s">
        <v>55</v>
      </c>
      <c r="C19" s="116">
        <v>1100</v>
      </c>
      <c r="D19" s="117" t="s">
        <v>5</v>
      </c>
      <c r="E19" s="44"/>
      <c r="F19" s="45"/>
      <c r="G19" s="46">
        <f t="shared" si="3"/>
        <v>0</v>
      </c>
      <c r="H19" s="47">
        <f t="shared" si="4"/>
        <v>0</v>
      </c>
      <c r="I19" s="48">
        <v>0.08</v>
      </c>
      <c r="J19" s="47">
        <f t="shared" si="5"/>
        <v>0</v>
      </c>
      <c r="K19" s="49"/>
    </row>
    <row r="20" spans="1:11" s="16" customFormat="1" ht="22.5" customHeight="1">
      <c r="A20" s="137" t="s">
        <v>67</v>
      </c>
      <c r="B20" s="118" t="s">
        <v>45</v>
      </c>
      <c r="C20" s="116">
        <v>20</v>
      </c>
      <c r="D20" s="117" t="s">
        <v>5</v>
      </c>
      <c r="E20" s="44"/>
      <c r="F20" s="45"/>
      <c r="G20" s="46">
        <f t="shared" si="3"/>
        <v>0</v>
      </c>
      <c r="H20" s="47">
        <f t="shared" si="4"/>
        <v>0</v>
      </c>
      <c r="I20" s="48">
        <v>0.08</v>
      </c>
      <c r="J20" s="47">
        <f t="shared" si="5"/>
        <v>0</v>
      </c>
      <c r="K20" s="49"/>
    </row>
    <row r="21" spans="1:11" s="16" customFormat="1" ht="22.5" customHeight="1">
      <c r="A21" s="137" t="s">
        <v>68</v>
      </c>
      <c r="B21" s="118" t="s">
        <v>46</v>
      </c>
      <c r="C21" s="116">
        <v>6</v>
      </c>
      <c r="D21" s="117" t="s">
        <v>5</v>
      </c>
      <c r="E21" s="44"/>
      <c r="F21" s="45"/>
      <c r="G21" s="46">
        <f t="shared" si="3"/>
        <v>0</v>
      </c>
      <c r="H21" s="47">
        <f t="shared" si="4"/>
        <v>0</v>
      </c>
      <c r="I21" s="48">
        <v>0.08</v>
      </c>
      <c r="J21" s="47">
        <f t="shared" si="5"/>
        <v>0</v>
      </c>
      <c r="K21" s="49"/>
    </row>
    <row r="22" spans="1:11" s="16" customFormat="1" ht="42" customHeight="1">
      <c r="A22" s="137" t="s">
        <v>69</v>
      </c>
      <c r="B22" s="114" t="s">
        <v>101</v>
      </c>
      <c r="C22" s="116">
        <v>3</v>
      </c>
      <c r="D22" s="117" t="s">
        <v>5</v>
      </c>
      <c r="E22" s="44"/>
      <c r="F22" s="45"/>
      <c r="G22" s="46">
        <f t="shared" si="3"/>
        <v>0</v>
      </c>
      <c r="H22" s="47">
        <f t="shared" si="4"/>
        <v>0</v>
      </c>
      <c r="I22" s="48">
        <v>0.08</v>
      </c>
      <c r="J22" s="47">
        <f t="shared" si="5"/>
        <v>0</v>
      </c>
      <c r="K22" s="49"/>
    </row>
    <row r="23" spans="1:11" s="16" customFormat="1" ht="22.5" customHeight="1">
      <c r="A23" s="137" t="s">
        <v>70</v>
      </c>
      <c r="B23" s="118" t="s">
        <v>53</v>
      </c>
      <c r="C23" s="116">
        <v>3</v>
      </c>
      <c r="D23" s="117" t="s">
        <v>5</v>
      </c>
      <c r="E23" s="44"/>
      <c r="F23" s="45"/>
      <c r="G23" s="46">
        <f t="shared" si="3"/>
        <v>0</v>
      </c>
      <c r="H23" s="47">
        <f t="shared" si="4"/>
        <v>0</v>
      </c>
      <c r="I23" s="48">
        <v>0.08</v>
      </c>
      <c r="J23" s="47">
        <f t="shared" si="5"/>
        <v>0</v>
      </c>
      <c r="K23" s="49"/>
    </row>
    <row r="24" spans="1:11" s="16" customFormat="1" ht="30" customHeight="1">
      <c r="A24" s="137" t="s">
        <v>130</v>
      </c>
      <c r="B24" s="120" t="s">
        <v>103</v>
      </c>
      <c r="C24" s="116">
        <v>1100</v>
      </c>
      <c r="D24" s="117" t="s">
        <v>5</v>
      </c>
      <c r="E24" s="44"/>
      <c r="F24" s="87"/>
      <c r="G24" s="46">
        <f>F24*I24+F24</f>
        <v>0</v>
      </c>
      <c r="H24" s="47">
        <f>C24*F24</f>
        <v>0</v>
      </c>
      <c r="I24" s="48">
        <v>0.08</v>
      </c>
      <c r="J24" s="47">
        <f>H24+H24*I24</f>
        <v>0</v>
      </c>
      <c r="K24" s="49"/>
    </row>
    <row r="25" spans="1:11" s="16" customFormat="1" ht="68.25" customHeight="1">
      <c r="A25" s="174" t="s">
        <v>192</v>
      </c>
      <c r="B25" s="174"/>
      <c r="C25" s="174"/>
      <c r="D25" s="174"/>
      <c r="E25" s="174"/>
      <c r="F25" s="174"/>
      <c r="G25" s="174"/>
      <c r="H25" s="174"/>
      <c r="I25" s="174"/>
      <c r="J25" s="174"/>
      <c r="K25" s="175"/>
    </row>
    <row r="26" spans="1:11" s="16" customFormat="1" ht="45.75" customHeight="1">
      <c r="A26" s="121" t="s">
        <v>54</v>
      </c>
      <c r="B26" s="176" t="s">
        <v>200</v>
      </c>
      <c r="C26" s="177"/>
      <c r="D26" s="178"/>
      <c r="E26" s="85"/>
      <c r="F26" s="85"/>
      <c r="G26" s="85"/>
      <c r="H26" s="85"/>
      <c r="I26" s="85"/>
      <c r="J26" s="85"/>
      <c r="K26" s="85"/>
    </row>
    <row r="27" spans="1:11" s="16" customFormat="1" ht="162" customHeight="1">
      <c r="A27" s="137" t="s">
        <v>71</v>
      </c>
      <c r="B27" s="122" t="s">
        <v>172</v>
      </c>
      <c r="C27" s="116">
        <v>10000</v>
      </c>
      <c r="D27" s="117" t="s">
        <v>5</v>
      </c>
      <c r="E27" s="44"/>
      <c r="F27" s="45"/>
      <c r="G27" s="46">
        <f>F27*I27+F27</f>
        <v>0</v>
      </c>
      <c r="H27" s="47">
        <f>C27*F27</f>
        <v>0</v>
      </c>
      <c r="I27" s="48">
        <v>0.08</v>
      </c>
      <c r="J27" s="47">
        <f>H27+H27*I27</f>
        <v>0</v>
      </c>
      <c r="K27" s="49"/>
    </row>
    <row r="28" spans="1:11" s="16" customFormat="1" ht="70.5" customHeight="1">
      <c r="A28" s="137" t="s">
        <v>139</v>
      </c>
      <c r="B28" s="120" t="s">
        <v>173</v>
      </c>
      <c r="C28" s="116">
        <v>2000</v>
      </c>
      <c r="D28" s="117" t="s">
        <v>5</v>
      </c>
      <c r="E28" s="44"/>
      <c r="F28" s="45"/>
      <c r="G28" s="46">
        <f>F28*I28+F28</f>
        <v>0</v>
      </c>
      <c r="H28" s="47">
        <f>C28*F28</f>
        <v>0</v>
      </c>
      <c r="I28" s="48">
        <v>0.08</v>
      </c>
      <c r="J28" s="47">
        <f>H28+H28*I28</f>
        <v>0</v>
      </c>
      <c r="K28" s="49"/>
    </row>
    <row r="29" spans="1:11" s="16" customFormat="1" ht="22.5" customHeight="1">
      <c r="A29" s="137" t="s">
        <v>140</v>
      </c>
      <c r="B29" s="118" t="s">
        <v>50</v>
      </c>
      <c r="C29" s="116">
        <v>5000</v>
      </c>
      <c r="D29" s="117" t="s">
        <v>5</v>
      </c>
      <c r="E29" s="44"/>
      <c r="F29" s="45"/>
      <c r="G29" s="46">
        <f aca="true" t="shared" si="6" ref="G29:G37">F29*I29+F29</f>
        <v>0</v>
      </c>
      <c r="H29" s="47">
        <f aca="true" t="shared" si="7" ref="H29:H37">C29*F29</f>
        <v>0</v>
      </c>
      <c r="I29" s="48">
        <v>0.08</v>
      </c>
      <c r="J29" s="47">
        <f aca="true" t="shared" si="8" ref="J29:J37">H29+H29*I29</f>
        <v>0</v>
      </c>
      <c r="K29" s="49"/>
    </row>
    <row r="30" spans="1:11" s="16" customFormat="1" ht="22.5" customHeight="1">
      <c r="A30" s="137" t="s">
        <v>141</v>
      </c>
      <c r="B30" s="118" t="s">
        <v>44</v>
      </c>
      <c r="C30" s="116">
        <v>5000</v>
      </c>
      <c r="D30" s="117" t="s">
        <v>5</v>
      </c>
      <c r="E30" s="44"/>
      <c r="F30" s="45"/>
      <c r="G30" s="46">
        <f t="shared" si="6"/>
        <v>0</v>
      </c>
      <c r="H30" s="47">
        <f t="shared" si="7"/>
        <v>0</v>
      </c>
      <c r="I30" s="48">
        <v>0.08</v>
      </c>
      <c r="J30" s="47">
        <f t="shared" si="8"/>
        <v>0</v>
      </c>
      <c r="K30" s="49"/>
    </row>
    <row r="31" spans="1:11" s="16" customFormat="1" ht="30" customHeight="1">
      <c r="A31" s="137" t="s">
        <v>142</v>
      </c>
      <c r="B31" s="114" t="s">
        <v>51</v>
      </c>
      <c r="C31" s="116">
        <v>5000</v>
      </c>
      <c r="D31" s="117" t="s">
        <v>5</v>
      </c>
      <c r="E31" s="44"/>
      <c r="F31" s="45"/>
      <c r="G31" s="46">
        <f t="shared" si="6"/>
        <v>0</v>
      </c>
      <c r="H31" s="47">
        <f t="shared" si="7"/>
        <v>0</v>
      </c>
      <c r="I31" s="48">
        <v>0.08</v>
      </c>
      <c r="J31" s="47">
        <f t="shared" si="8"/>
        <v>0</v>
      </c>
      <c r="K31" s="49"/>
    </row>
    <row r="32" spans="1:11" s="16" customFormat="1" ht="22.5" customHeight="1">
      <c r="A32" s="137" t="s">
        <v>143</v>
      </c>
      <c r="B32" s="118" t="s">
        <v>45</v>
      </c>
      <c r="C32" s="116">
        <v>80</v>
      </c>
      <c r="D32" s="117" t="s">
        <v>5</v>
      </c>
      <c r="E32" s="44"/>
      <c r="F32" s="45"/>
      <c r="G32" s="46">
        <f t="shared" si="6"/>
        <v>0</v>
      </c>
      <c r="H32" s="47">
        <f t="shared" si="7"/>
        <v>0</v>
      </c>
      <c r="I32" s="48">
        <v>0.08</v>
      </c>
      <c r="J32" s="47">
        <f t="shared" si="8"/>
        <v>0</v>
      </c>
      <c r="K32" s="49"/>
    </row>
    <row r="33" spans="1:11" s="16" customFormat="1" ht="41.25" customHeight="1">
      <c r="A33" s="137" t="s">
        <v>144</v>
      </c>
      <c r="B33" s="114" t="s">
        <v>101</v>
      </c>
      <c r="C33" s="116">
        <v>15</v>
      </c>
      <c r="D33" s="117" t="s">
        <v>5</v>
      </c>
      <c r="E33" s="44"/>
      <c r="F33" s="45"/>
      <c r="G33" s="46">
        <f t="shared" si="6"/>
        <v>0</v>
      </c>
      <c r="H33" s="47">
        <f t="shared" si="7"/>
        <v>0</v>
      </c>
      <c r="I33" s="48">
        <v>0.08</v>
      </c>
      <c r="J33" s="47">
        <f t="shared" si="8"/>
        <v>0</v>
      </c>
      <c r="K33" s="49"/>
    </row>
    <row r="34" spans="1:11" s="16" customFormat="1" ht="22.5" customHeight="1">
      <c r="A34" s="137" t="s">
        <v>145</v>
      </c>
      <c r="B34" s="118" t="s">
        <v>52</v>
      </c>
      <c r="C34" s="116">
        <v>30</v>
      </c>
      <c r="D34" s="117" t="s">
        <v>5</v>
      </c>
      <c r="E34" s="44"/>
      <c r="F34" s="45"/>
      <c r="G34" s="46">
        <f t="shared" si="6"/>
        <v>0</v>
      </c>
      <c r="H34" s="47">
        <f t="shared" si="7"/>
        <v>0</v>
      </c>
      <c r="I34" s="48">
        <v>0.08</v>
      </c>
      <c r="J34" s="47">
        <f t="shared" si="8"/>
        <v>0</v>
      </c>
      <c r="K34" s="49"/>
    </row>
    <row r="35" spans="1:11" s="16" customFormat="1" ht="22.5" customHeight="1">
      <c r="A35" s="137" t="s">
        <v>146</v>
      </c>
      <c r="B35" s="114" t="s">
        <v>167</v>
      </c>
      <c r="C35" s="116">
        <v>160</v>
      </c>
      <c r="D35" s="117" t="s">
        <v>5</v>
      </c>
      <c r="E35" s="44"/>
      <c r="F35" s="45"/>
      <c r="G35" s="46"/>
      <c r="H35" s="47">
        <f t="shared" si="7"/>
        <v>0</v>
      </c>
      <c r="I35" s="48"/>
      <c r="J35" s="47"/>
      <c r="K35" s="49"/>
    </row>
    <row r="36" spans="1:11" s="16" customFormat="1" ht="22.5" customHeight="1">
      <c r="A36" s="137" t="s">
        <v>147</v>
      </c>
      <c r="B36" s="114" t="s">
        <v>168</v>
      </c>
      <c r="C36" s="116">
        <v>160</v>
      </c>
      <c r="D36" s="117" t="s">
        <v>5</v>
      </c>
      <c r="E36" s="44"/>
      <c r="F36" s="45"/>
      <c r="G36" s="46"/>
      <c r="H36" s="47">
        <f t="shared" si="7"/>
        <v>0</v>
      </c>
      <c r="I36" s="48"/>
      <c r="J36" s="47"/>
      <c r="K36" s="49"/>
    </row>
    <row r="37" spans="1:11" s="16" customFormat="1" ht="22.5" customHeight="1">
      <c r="A37" s="137" t="s">
        <v>174</v>
      </c>
      <c r="B37" s="118" t="s">
        <v>53</v>
      </c>
      <c r="C37" s="116">
        <v>30</v>
      </c>
      <c r="D37" s="117" t="s">
        <v>5</v>
      </c>
      <c r="E37" s="44"/>
      <c r="F37" s="45"/>
      <c r="G37" s="46">
        <f t="shared" si="6"/>
        <v>0</v>
      </c>
      <c r="H37" s="47">
        <f t="shared" si="7"/>
        <v>0</v>
      </c>
      <c r="I37" s="48">
        <v>0.08</v>
      </c>
      <c r="J37" s="47">
        <f t="shared" si="8"/>
        <v>0</v>
      </c>
      <c r="K37" s="49"/>
    </row>
    <row r="38" spans="1:11" s="16" customFormat="1" ht="58.5" customHeight="1">
      <c r="A38" s="174" t="s">
        <v>192</v>
      </c>
      <c r="B38" s="174"/>
      <c r="C38" s="174"/>
      <c r="D38" s="174"/>
      <c r="E38" s="174"/>
      <c r="F38" s="174"/>
      <c r="G38" s="174"/>
      <c r="H38" s="174"/>
      <c r="I38" s="174"/>
      <c r="J38" s="174"/>
      <c r="K38" s="175"/>
    </row>
    <row r="39" spans="1:11" s="16" customFormat="1" ht="22.5" customHeight="1">
      <c r="A39" s="113" t="s">
        <v>72</v>
      </c>
      <c r="B39" s="176" t="s">
        <v>86</v>
      </c>
      <c r="C39" s="177"/>
      <c r="D39" s="178"/>
      <c r="E39" s="85"/>
      <c r="F39" s="85"/>
      <c r="G39" s="85"/>
      <c r="H39" s="85"/>
      <c r="I39" s="85"/>
      <c r="J39" s="85"/>
      <c r="K39" s="85"/>
    </row>
    <row r="40" spans="1:11" s="16" customFormat="1" ht="22.5" customHeight="1">
      <c r="A40" s="113" t="s">
        <v>97</v>
      </c>
      <c r="B40" s="122" t="s">
        <v>73</v>
      </c>
      <c r="C40" s="116">
        <v>4500</v>
      </c>
      <c r="D40" s="117" t="s">
        <v>5</v>
      </c>
      <c r="E40" s="44"/>
      <c r="F40" s="45"/>
      <c r="G40" s="46">
        <f>F40*I40+F40</f>
        <v>0</v>
      </c>
      <c r="H40" s="47">
        <f>C40*F40</f>
        <v>0</v>
      </c>
      <c r="I40" s="48">
        <v>0.08</v>
      </c>
      <c r="J40" s="47">
        <f>H40+H40*I40</f>
        <v>0</v>
      </c>
      <c r="K40" s="49"/>
    </row>
    <row r="41" spans="1:11" s="16" customFormat="1" ht="22.5" customHeight="1">
      <c r="A41" s="113" t="s">
        <v>148</v>
      </c>
      <c r="B41" s="120" t="s">
        <v>87</v>
      </c>
      <c r="C41" s="116">
        <v>2000</v>
      </c>
      <c r="D41" s="117" t="s">
        <v>5</v>
      </c>
      <c r="E41" s="95"/>
      <c r="F41" s="45"/>
      <c r="G41" s="46">
        <f>F41*I41+F41</f>
        <v>0</v>
      </c>
      <c r="H41" s="96">
        <f>C41*F41</f>
        <v>0</v>
      </c>
      <c r="I41" s="48">
        <v>0.08</v>
      </c>
      <c r="J41" s="96">
        <f>H41+H41*I41</f>
        <v>0</v>
      </c>
      <c r="K41" s="49"/>
    </row>
    <row r="42" spans="1:11" s="23" customFormat="1" ht="12.75">
      <c r="A42" s="113" t="s">
        <v>98</v>
      </c>
      <c r="B42" s="123" t="s">
        <v>94</v>
      </c>
      <c r="C42" s="116">
        <v>2000</v>
      </c>
      <c r="D42" s="117" t="s">
        <v>5</v>
      </c>
      <c r="E42" s="95"/>
      <c r="F42" s="45"/>
      <c r="G42" s="46">
        <f>F42*I42+F42</f>
        <v>0</v>
      </c>
      <c r="H42" s="96">
        <f>C42*F42</f>
        <v>0</v>
      </c>
      <c r="I42" s="48">
        <v>0.08</v>
      </c>
      <c r="J42" s="96">
        <f>H42+H42*I42</f>
        <v>0</v>
      </c>
      <c r="K42" s="49"/>
    </row>
    <row r="43" spans="1:11" s="23" customFormat="1" ht="12.75">
      <c r="A43" s="113" t="s">
        <v>99</v>
      </c>
      <c r="B43" s="123" t="s">
        <v>88</v>
      </c>
      <c r="C43" s="116">
        <v>500</v>
      </c>
      <c r="D43" s="117" t="s">
        <v>5</v>
      </c>
      <c r="E43" s="95"/>
      <c r="F43" s="45"/>
      <c r="G43" s="46">
        <f>F43*I43+F43</f>
        <v>0</v>
      </c>
      <c r="H43" s="96">
        <f>C43*F43</f>
        <v>0</v>
      </c>
      <c r="I43" s="48">
        <v>0.08</v>
      </c>
      <c r="J43" s="96">
        <f>H43+H43*I43</f>
        <v>0</v>
      </c>
      <c r="K43" s="49"/>
    </row>
    <row r="44" spans="1:11" s="23" customFormat="1" ht="43.5" customHeight="1">
      <c r="A44" s="174" t="s">
        <v>201</v>
      </c>
      <c r="B44" s="174"/>
      <c r="C44" s="174"/>
      <c r="D44" s="174"/>
      <c r="E44" s="174"/>
      <c r="F44" s="174"/>
      <c r="G44" s="174"/>
      <c r="H44" s="174"/>
      <c r="I44" s="174"/>
      <c r="J44" s="174"/>
      <c r="K44" s="175"/>
    </row>
    <row r="45" spans="1:11" s="23" customFormat="1" ht="12.75">
      <c r="A45" s="7"/>
      <c r="B45" s="7"/>
      <c r="C45" s="8"/>
      <c r="D45" s="9"/>
      <c r="E45" s="98"/>
      <c r="F45" s="158" t="s">
        <v>10</v>
      </c>
      <c r="G45" s="158"/>
      <c r="H45" s="124">
        <f>SUM(H5:H43)</f>
        <v>0</v>
      </c>
      <c r="I45" s="10"/>
      <c r="J45" s="149">
        <f>SUM(J4:J43)</f>
        <v>0</v>
      </c>
      <c r="K45" s="97"/>
    </row>
    <row r="46" ht="17.25" customHeight="1">
      <c r="A46" s="13" t="s">
        <v>9</v>
      </c>
    </row>
    <row r="48" ht="12.75" customHeight="1">
      <c r="A48" s="27" t="s">
        <v>11</v>
      </c>
    </row>
    <row r="49" ht="12.75" customHeight="1"/>
    <row r="50" spans="1:20" ht="27" customHeight="1">
      <c r="A50" s="107"/>
      <c r="B50" s="107"/>
      <c r="C50" s="107"/>
      <c r="D50" s="107"/>
      <c r="E50" s="151"/>
      <c r="F50" s="151"/>
      <c r="G50" s="151"/>
      <c r="H50" s="151"/>
      <c r="I50" s="151"/>
      <c r="J50" s="151"/>
      <c r="K50" s="107"/>
      <c r="L50" s="107"/>
      <c r="M50" s="107"/>
      <c r="N50" s="107"/>
      <c r="O50" s="107"/>
      <c r="P50" s="107"/>
      <c r="Q50" s="107"/>
      <c r="R50" s="107"/>
      <c r="S50" s="107"/>
      <c r="T50" s="107"/>
    </row>
  </sheetData>
  <sheetProtection/>
  <mergeCells count="12">
    <mergeCell ref="A38:K38"/>
    <mergeCell ref="A44:K44"/>
    <mergeCell ref="B39:D39"/>
    <mergeCell ref="F45:G45"/>
    <mergeCell ref="A1:J1"/>
    <mergeCell ref="A2:B2"/>
    <mergeCell ref="A3:B3"/>
    <mergeCell ref="B4:D4"/>
    <mergeCell ref="B15:D15"/>
    <mergeCell ref="B26:D26"/>
    <mergeCell ref="A14:K14"/>
    <mergeCell ref="A25:K25"/>
  </mergeCells>
  <printOptions/>
  <pageMargins left="0.25" right="0.25" top="0.75" bottom="0.75" header="0.3" footer="0.3"/>
  <pageSetup fitToHeight="0" horizontalDpi="600" verticalDpi="600" orientation="landscape" paperSize="9" scale="93" r:id="rId1"/>
  <headerFooter>
    <oddHeader>&amp;LZP/34/2020
&amp;CFormularz asortymentowo-cenowo-ilościowy&amp;RZałącznik nr 2</oddHeader>
  </headerFooter>
</worksheet>
</file>

<file path=xl/worksheets/sheet22.xml><?xml version="1.0" encoding="utf-8"?>
<worksheet xmlns="http://schemas.openxmlformats.org/spreadsheetml/2006/main" xmlns:r="http://schemas.openxmlformats.org/officeDocument/2006/relationships">
  <dimension ref="A1:K15"/>
  <sheetViews>
    <sheetView view="pageLayout" zoomScale="90" zoomScaleNormal="80" zoomScaleSheetLayoutView="100" zoomScalePageLayoutView="90" workbookViewId="0" topLeftCell="A1">
      <selection activeCell="P19" sqref="P19"/>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149</v>
      </c>
      <c r="B1" s="154"/>
      <c r="C1" s="154"/>
      <c r="D1" s="154"/>
      <c r="E1" s="154"/>
      <c r="F1" s="154"/>
      <c r="G1" s="154"/>
      <c r="H1" s="154"/>
      <c r="I1" s="154"/>
      <c r="J1" s="154"/>
    </row>
    <row r="2" spans="1:11" s="16" customFormat="1" ht="52.5" customHeight="1">
      <c r="A2" s="155" t="s">
        <v>0</v>
      </c>
      <c r="B2" s="155"/>
      <c r="C2" s="34" t="s">
        <v>6</v>
      </c>
      <c r="D2" s="34" t="s">
        <v>1</v>
      </c>
      <c r="E2" s="14" t="s">
        <v>105</v>
      </c>
      <c r="F2" s="34" t="s">
        <v>2</v>
      </c>
      <c r="G2" s="34" t="s">
        <v>7</v>
      </c>
      <c r="H2" s="34" t="s">
        <v>3</v>
      </c>
      <c r="I2" s="34" t="s">
        <v>8</v>
      </c>
      <c r="J2" s="34" t="s">
        <v>4</v>
      </c>
      <c r="K2" s="52" t="s">
        <v>22</v>
      </c>
    </row>
    <row r="3" spans="1:11" s="61" customFormat="1" ht="13.5" customHeight="1">
      <c r="A3" s="163">
        <v>1</v>
      </c>
      <c r="B3" s="164"/>
      <c r="C3" s="68">
        <v>2</v>
      </c>
      <c r="D3" s="54">
        <v>3</v>
      </c>
      <c r="E3" s="55">
        <v>4</v>
      </c>
      <c r="F3" s="55">
        <v>5</v>
      </c>
      <c r="G3" s="56" t="s">
        <v>17</v>
      </c>
      <c r="H3" s="57" t="s">
        <v>18</v>
      </c>
      <c r="I3" s="57">
        <v>8</v>
      </c>
      <c r="J3" s="58" t="s">
        <v>20</v>
      </c>
      <c r="K3" s="60">
        <v>10</v>
      </c>
    </row>
    <row r="4" spans="1:11" s="16" customFormat="1" ht="38.25">
      <c r="A4" s="82">
        <v>1</v>
      </c>
      <c r="B4" s="88" t="s">
        <v>93</v>
      </c>
      <c r="C4" s="69">
        <v>400</v>
      </c>
      <c r="D4" s="50" t="s">
        <v>95</v>
      </c>
      <c r="E4" s="44"/>
      <c r="F4" s="45"/>
      <c r="G4" s="46">
        <f>F4*I4+F4</f>
        <v>0</v>
      </c>
      <c r="H4" s="47">
        <f>C4*F4</f>
        <v>0</v>
      </c>
      <c r="I4" s="48">
        <v>0.23</v>
      </c>
      <c r="J4" s="47">
        <f>H4+H4*I4</f>
        <v>0</v>
      </c>
      <c r="K4" s="49"/>
    </row>
    <row r="5" spans="1:11" s="23" customFormat="1" ht="18" customHeight="1">
      <c r="A5" s="82">
        <v>2</v>
      </c>
      <c r="B5" s="88" t="s">
        <v>92</v>
      </c>
      <c r="C5" s="69">
        <v>400</v>
      </c>
      <c r="D5" s="50" t="s">
        <v>95</v>
      </c>
      <c r="E5" s="44"/>
      <c r="F5" s="45"/>
      <c r="G5" s="46">
        <f>F5*I5+F5</f>
        <v>0</v>
      </c>
      <c r="H5" s="47">
        <f>C5*F5</f>
        <v>0</v>
      </c>
      <c r="I5" s="48">
        <v>0.23</v>
      </c>
      <c r="J5" s="47">
        <f>H5+H5*I5</f>
        <v>0</v>
      </c>
      <c r="K5" s="49"/>
    </row>
    <row r="6" spans="1:11" s="23" customFormat="1" ht="25.5">
      <c r="A6" s="82">
        <v>3</v>
      </c>
      <c r="B6" s="88" t="s">
        <v>96</v>
      </c>
      <c r="C6" s="69">
        <v>100</v>
      </c>
      <c r="D6" s="50" t="s">
        <v>95</v>
      </c>
      <c r="E6" s="44"/>
      <c r="F6" s="45"/>
      <c r="G6" s="46">
        <f>F6*I6+F6</f>
        <v>0</v>
      </c>
      <c r="H6" s="47">
        <f>C6*F6</f>
        <v>0</v>
      </c>
      <c r="I6" s="48">
        <v>0.23</v>
      </c>
      <c r="J6" s="47">
        <f>H6+H6*I6</f>
        <v>0</v>
      </c>
      <c r="K6" s="49"/>
    </row>
    <row r="7" spans="1:10" s="23" customFormat="1" ht="12.75">
      <c r="A7" s="7"/>
      <c r="B7" s="7"/>
      <c r="C7" s="8"/>
      <c r="D7" s="9"/>
      <c r="E7" s="10"/>
      <c r="F7" s="158" t="s">
        <v>10</v>
      </c>
      <c r="G7" s="158"/>
      <c r="H7" s="11">
        <f>SUM(H4:H6)</f>
        <v>0</v>
      </c>
      <c r="I7" s="10"/>
      <c r="J7" s="11">
        <f>SUM(J4:J6)</f>
        <v>0</v>
      </c>
    </row>
    <row r="8" spans="1:10" s="23" customFormat="1" ht="12.75">
      <c r="A8" s="7"/>
      <c r="B8" s="7"/>
      <c r="C8" s="8"/>
      <c r="D8" s="9"/>
      <c r="E8" s="10"/>
      <c r="F8" s="35"/>
      <c r="G8" s="35"/>
      <c r="H8" s="12"/>
      <c r="I8" s="10"/>
      <c r="J8" s="12"/>
    </row>
    <row r="9" spans="1:7" ht="12.75">
      <c r="A9" s="13" t="s">
        <v>9</v>
      </c>
      <c r="F9" s="66"/>
      <c r="G9" s="26"/>
    </row>
    <row r="10" ht="12.75" customHeight="1">
      <c r="A10" s="27" t="s">
        <v>11</v>
      </c>
    </row>
    <row r="11" ht="12.75" customHeight="1">
      <c r="A11" s="27"/>
    </row>
    <row r="12" ht="12.75" customHeight="1"/>
    <row r="15" ht="12.75" customHeight="1">
      <c r="A15" s="27"/>
    </row>
    <row r="16" ht="12.75" customHeight="1"/>
  </sheetData>
  <sheetProtection/>
  <mergeCells count="4">
    <mergeCell ref="A1:J1"/>
    <mergeCell ref="A2:B2"/>
    <mergeCell ref="A3:B3"/>
    <mergeCell ref="F7:G7"/>
  </mergeCells>
  <printOptions/>
  <pageMargins left="0.25" right="0.25" top="0.75" bottom="0.75" header="0.3" footer="0.3"/>
  <pageSetup fitToHeight="0" horizontalDpi="600" verticalDpi="600" orientation="landscape" paperSize="9" scale="99" r:id="rId1"/>
  <headerFooter>
    <oddHeader>&amp;LZP/34/2020
&amp;CFormularz asortymentowo-cenowo-ilościowy&amp;RZałącznik nr 2</oddHeader>
  </headerFooter>
</worksheet>
</file>

<file path=xl/worksheets/sheet23.xml><?xml version="1.0" encoding="utf-8"?>
<worksheet xmlns="http://schemas.openxmlformats.org/spreadsheetml/2006/main" xmlns:r="http://schemas.openxmlformats.org/officeDocument/2006/relationships">
  <dimension ref="A1:L23"/>
  <sheetViews>
    <sheetView view="pageLayout" zoomScale="90" zoomScaleNormal="80" zoomScaleSheetLayoutView="90" zoomScalePageLayoutView="90" workbookViewId="0" topLeftCell="A1">
      <selection activeCell="A23" sqref="A23:E23"/>
    </sheetView>
  </sheetViews>
  <sheetFormatPr defaultColWidth="11.375" defaultRowHeight="12.75"/>
  <cols>
    <col min="1" max="1" width="5.75390625" style="13" customWidth="1"/>
    <col min="2" max="2" width="30.625" style="13" customWidth="1"/>
    <col min="3" max="3" width="9.375" style="13" customWidth="1"/>
    <col min="4" max="4" width="10.3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1" width="14.875" style="24" customWidth="1"/>
    <col min="12" max="12" width="15.75390625" style="13" customWidth="1"/>
    <col min="13" max="16384" width="11.375" style="13" customWidth="1"/>
  </cols>
  <sheetData>
    <row r="1" spans="1:11" ht="21.75" customHeight="1">
      <c r="A1" s="154" t="s">
        <v>151</v>
      </c>
      <c r="B1" s="154"/>
      <c r="C1" s="154"/>
      <c r="D1" s="154"/>
      <c r="E1" s="154"/>
      <c r="F1" s="154"/>
      <c r="G1" s="154"/>
      <c r="H1" s="154"/>
      <c r="I1" s="154"/>
      <c r="J1" s="154"/>
      <c r="K1" s="108"/>
    </row>
    <row r="2" spans="1:12" s="16" customFormat="1" ht="52.5" customHeight="1">
      <c r="A2" s="155" t="s">
        <v>0</v>
      </c>
      <c r="B2" s="155"/>
      <c r="C2" s="90" t="s">
        <v>6</v>
      </c>
      <c r="D2" s="90" t="s">
        <v>1</v>
      </c>
      <c r="E2" s="14" t="s">
        <v>105</v>
      </c>
      <c r="F2" s="90" t="s">
        <v>2</v>
      </c>
      <c r="G2" s="90" t="s">
        <v>7</v>
      </c>
      <c r="H2" s="90" t="s">
        <v>3</v>
      </c>
      <c r="I2" s="90" t="s">
        <v>8</v>
      </c>
      <c r="J2" s="90" t="s">
        <v>4</v>
      </c>
      <c r="K2" s="129" t="s">
        <v>150</v>
      </c>
      <c r="L2" s="15" t="s">
        <v>22</v>
      </c>
    </row>
    <row r="3" spans="1:12" s="22" customFormat="1" ht="13.5" customHeight="1">
      <c r="A3" s="159" t="s">
        <v>12</v>
      </c>
      <c r="B3" s="160"/>
      <c r="C3" s="92" t="s">
        <v>13</v>
      </c>
      <c r="D3" s="37" t="s">
        <v>14</v>
      </c>
      <c r="E3" s="17" t="s">
        <v>15</v>
      </c>
      <c r="F3" s="17" t="s">
        <v>16</v>
      </c>
      <c r="G3" s="18" t="s">
        <v>17</v>
      </c>
      <c r="H3" s="19" t="s">
        <v>18</v>
      </c>
      <c r="I3" s="19" t="s">
        <v>19</v>
      </c>
      <c r="J3" s="20" t="s">
        <v>20</v>
      </c>
      <c r="K3" s="125">
        <v>10</v>
      </c>
      <c r="L3" s="21">
        <v>11</v>
      </c>
    </row>
    <row r="4" spans="1:12" s="16" customFormat="1" ht="129.75" customHeight="1">
      <c r="A4" s="138">
        <v>1</v>
      </c>
      <c r="B4" s="126" t="s">
        <v>191</v>
      </c>
      <c r="C4" s="42">
        <v>16000</v>
      </c>
      <c r="D4" s="43" t="s">
        <v>5</v>
      </c>
      <c r="E4" s="44"/>
      <c r="F4" s="45"/>
      <c r="G4" s="46">
        <f>F4*I4+F4</f>
        <v>0</v>
      </c>
      <c r="H4" s="47">
        <f>C4*F4</f>
        <v>0</v>
      </c>
      <c r="I4" s="48">
        <v>0.08</v>
      </c>
      <c r="J4" s="47">
        <f>H4+H4*I4</f>
        <v>0</v>
      </c>
      <c r="K4" s="47" t="s">
        <v>210</v>
      </c>
      <c r="L4" s="49"/>
    </row>
    <row r="5" spans="1:12" s="23" customFormat="1" ht="12.75">
      <c r="A5" s="7"/>
      <c r="B5" s="7"/>
      <c r="C5" s="8"/>
      <c r="D5" s="9"/>
      <c r="E5" s="10"/>
      <c r="F5" s="158" t="s">
        <v>10</v>
      </c>
      <c r="G5" s="158"/>
      <c r="H5" s="11">
        <f>SUM(H4:H4)</f>
        <v>0</v>
      </c>
      <c r="I5" s="10"/>
      <c r="J5" s="11">
        <f>SUM(J4:J4)</f>
        <v>0</v>
      </c>
      <c r="K5" s="12"/>
      <c r="L5" s="13"/>
    </row>
    <row r="6" spans="1:7" ht="12.75">
      <c r="A6" s="13" t="s">
        <v>9</v>
      </c>
      <c r="F6" s="25"/>
      <c r="G6" s="26"/>
    </row>
    <row r="7" spans="1:11" ht="10.5" customHeight="1">
      <c r="A7" s="30"/>
      <c r="B7" s="31"/>
      <c r="C7" s="31"/>
      <c r="D7" s="31"/>
      <c r="E7" s="31"/>
      <c r="F7" s="31"/>
      <c r="G7" s="31"/>
      <c r="H7" s="31"/>
      <c r="I7" s="31"/>
      <c r="J7" s="31"/>
      <c r="K7" s="31"/>
    </row>
    <row r="8" ht="12.75" customHeight="1">
      <c r="A8" s="27" t="s">
        <v>11</v>
      </c>
    </row>
    <row r="9" ht="12.75" customHeight="1">
      <c r="A9" s="27"/>
    </row>
    <row r="10" spans="1:2" ht="12.75" customHeight="1">
      <c r="A10" s="184" t="s">
        <v>204</v>
      </c>
      <c r="B10" s="184"/>
    </row>
    <row r="11" spans="1:5" ht="30" customHeight="1" thickBot="1">
      <c r="A11" s="185" t="s">
        <v>205</v>
      </c>
      <c r="B11" s="185"/>
      <c r="C11" s="185"/>
      <c r="D11" s="185"/>
      <c r="E11"/>
    </row>
    <row r="12" spans="1:5" ht="98.25" customHeight="1" thickBot="1">
      <c r="A12" s="139" t="s">
        <v>193</v>
      </c>
      <c r="B12" s="140" t="s">
        <v>211</v>
      </c>
      <c r="C12" s="141" t="s">
        <v>203</v>
      </c>
      <c r="D12" s="141" t="s">
        <v>202</v>
      </c>
      <c r="E12"/>
    </row>
    <row r="13" spans="1:5" ht="48.75" thickBot="1">
      <c r="A13" s="142">
        <v>1</v>
      </c>
      <c r="B13" s="143" t="s">
        <v>194</v>
      </c>
      <c r="C13" s="144" t="s">
        <v>206</v>
      </c>
      <c r="D13" s="144"/>
      <c r="E13"/>
    </row>
    <row r="14" spans="1:5" ht="84.75" thickBot="1">
      <c r="A14" s="142">
        <v>2</v>
      </c>
      <c r="B14" s="143" t="s">
        <v>207</v>
      </c>
      <c r="C14" s="144" t="s">
        <v>206</v>
      </c>
      <c r="D14" s="144"/>
      <c r="E14"/>
    </row>
    <row r="15" spans="1:5" ht="101.25" customHeight="1" thickBot="1">
      <c r="A15" s="139">
        <v>3</v>
      </c>
      <c r="B15" s="153" t="s">
        <v>208</v>
      </c>
      <c r="C15" s="148" t="s">
        <v>206</v>
      </c>
      <c r="D15" s="148"/>
      <c r="E15"/>
    </row>
    <row r="16" spans="1:5" ht="48.75" thickBot="1">
      <c r="A16" s="145">
        <v>4</v>
      </c>
      <c r="B16" s="152" t="s">
        <v>195</v>
      </c>
      <c r="C16" s="144" t="s">
        <v>206</v>
      </c>
      <c r="D16" s="145"/>
      <c r="E16"/>
    </row>
    <row r="17" spans="1:5" ht="24.75" thickBot="1">
      <c r="A17" s="146">
        <v>5</v>
      </c>
      <c r="B17" s="147" t="s">
        <v>196</v>
      </c>
      <c r="C17" s="144" t="s">
        <v>206</v>
      </c>
      <c r="D17" s="148"/>
      <c r="E17"/>
    </row>
    <row r="18" spans="1:5" ht="48.75" thickBot="1">
      <c r="A18" s="142">
        <v>6</v>
      </c>
      <c r="B18" s="143" t="s">
        <v>197</v>
      </c>
      <c r="C18" s="144" t="s">
        <v>206</v>
      </c>
      <c r="D18" s="144"/>
      <c r="E18"/>
    </row>
    <row r="19" spans="1:5" ht="66.75" customHeight="1" thickBot="1">
      <c r="A19" s="142">
        <v>7</v>
      </c>
      <c r="B19" s="143" t="s">
        <v>212</v>
      </c>
      <c r="C19" s="144" t="s">
        <v>206</v>
      </c>
      <c r="D19" s="144"/>
      <c r="E19"/>
    </row>
    <row r="20" spans="1:5" ht="18" customHeight="1">
      <c r="A20" s="183" t="s">
        <v>209</v>
      </c>
      <c r="B20" s="183"/>
      <c r="C20" s="183"/>
      <c r="D20" s="183"/>
      <c r="E20" s="183"/>
    </row>
    <row r="21" spans="1:5" ht="28.5" customHeight="1">
      <c r="A21" s="183"/>
      <c r="B21" s="183"/>
      <c r="C21" s="183"/>
      <c r="D21" s="183"/>
      <c r="E21" s="183"/>
    </row>
    <row r="23" spans="1:5" ht="183" customHeight="1">
      <c r="A23" s="181" t="s">
        <v>213</v>
      </c>
      <c r="B23" s="182"/>
      <c r="C23" s="182"/>
      <c r="D23" s="182"/>
      <c r="E23" s="182"/>
    </row>
  </sheetData>
  <sheetProtection/>
  <mergeCells count="8">
    <mergeCell ref="A23:E23"/>
    <mergeCell ref="A1:J1"/>
    <mergeCell ref="A2:B2"/>
    <mergeCell ref="A3:B3"/>
    <mergeCell ref="F5:G5"/>
    <mergeCell ref="A20:E21"/>
    <mergeCell ref="A10:B10"/>
    <mergeCell ref="A11:D11"/>
  </mergeCells>
  <printOptions/>
  <pageMargins left="0.25" right="0.25" top="0.75" bottom="0.75" header="0.3" footer="0.3"/>
  <pageSetup fitToHeight="0" horizontalDpi="600" verticalDpi="600" orientation="landscape" paperSize="9" scale="90" r:id="rId1"/>
  <headerFooter>
    <oddHeader>&amp;LZP/34/2020
&amp;CFormularz asortymentowo-cenowo-ilościowy&amp;RZałącznik nr 2</oddHeader>
  </headerFooter>
</worksheet>
</file>

<file path=xl/worksheets/sheet24.xml><?xml version="1.0" encoding="utf-8"?>
<worksheet xmlns="http://schemas.openxmlformats.org/spreadsheetml/2006/main" xmlns:r="http://schemas.openxmlformats.org/officeDocument/2006/relationships">
  <dimension ref="A1:L8"/>
  <sheetViews>
    <sheetView view="pageLayout" zoomScaleSheetLayoutView="90" workbookViewId="0" topLeftCell="A1">
      <selection activeCell="M4" sqref="M4"/>
    </sheetView>
  </sheetViews>
  <sheetFormatPr defaultColWidth="9.125" defaultRowHeight="12.75"/>
  <cols>
    <col min="1" max="1" width="6.25390625" style="0" customWidth="1"/>
    <col min="2" max="2" width="30.625" style="0" customWidth="1"/>
    <col min="8" max="8" width="10.625" style="0" bestFit="1" customWidth="1"/>
    <col min="9" max="9" width="11.75390625" style="0" customWidth="1"/>
    <col min="10" max="10" width="10.625" style="0" bestFit="1" customWidth="1"/>
    <col min="11" max="11" width="15.75390625" style="0" customWidth="1"/>
  </cols>
  <sheetData>
    <row r="1" spans="1:11" ht="15.75">
      <c r="A1" s="186" t="s">
        <v>175</v>
      </c>
      <c r="B1" s="186"/>
      <c r="C1" s="186"/>
      <c r="D1" s="186"/>
      <c r="E1" s="186"/>
      <c r="F1" s="186"/>
      <c r="G1" s="186"/>
      <c r="H1" s="186"/>
      <c r="I1" s="186"/>
      <c r="J1" s="186"/>
      <c r="K1" s="13"/>
    </row>
    <row r="2" spans="1:11" ht="76.5">
      <c r="A2" s="155" t="s">
        <v>0</v>
      </c>
      <c r="B2" s="155"/>
      <c r="C2" s="93" t="s">
        <v>6</v>
      </c>
      <c r="D2" s="93" t="s">
        <v>1</v>
      </c>
      <c r="E2" s="14" t="s">
        <v>105</v>
      </c>
      <c r="F2" s="93" t="s">
        <v>2</v>
      </c>
      <c r="G2" s="93" t="s">
        <v>7</v>
      </c>
      <c r="H2" s="93" t="s">
        <v>3</v>
      </c>
      <c r="I2" s="93" t="s">
        <v>8</v>
      </c>
      <c r="J2" s="93" t="s">
        <v>4</v>
      </c>
      <c r="K2" s="15" t="s">
        <v>22</v>
      </c>
    </row>
    <row r="3" spans="1:11" ht="12.75">
      <c r="A3" s="156" t="s">
        <v>12</v>
      </c>
      <c r="B3" s="157"/>
      <c r="C3" s="94" t="s">
        <v>13</v>
      </c>
      <c r="D3" s="37" t="s">
        <v>14</v>
      </c>
      <c r="E3" s="17" t="s">
        <v>15</v>
      </c>
      <c r="F3" s="17" t="s">
        <v>16</v>
      </c>
      <c r="G3" s="18" t="s">
        <v>17</v>
      </c>
      <c r="H3" s="19" t="s">
        <v>18</v>
      </c>
      <c r="I3" s="19" t="s">
        <v>19</v>
      </c>
      <c r="J3" s="20" t="s">
        <v>20</v>
      </c>
      <c r="K3" s="21">
        <v>10</v>
      </c>
    </row>
    <row r="4" spans="1:11" ht="211.5" customHeight="1">
      <c r="A4" s="40">
        <v>1</v>
      </c>
      <c r="B4" s="126" t="s">
        <v>176</v>
      </c>
      <c r="C4" s="1">
        <v>1000</v>
      </c>
      <c r="D4" s="1" t="s">
        <v>5</v>
      </c>
      <c r="E4" s="2"/>
      <c r="F4" s="3"/>
      <c r="G4" s="46">
        <f>F4*I4+F4</f>
        <v>0</v>
      </c>
      <c r="H4" s="47">
        <f>C4*F4</f>
        <v>0</v>
      </c>
      <c r="I4" s="48">
        <v>0.08</v>
      </c>
      <c r="J4" s="47">
        <f>H4+H4*I4</f>
        <v>0</v>
      </c>
      <c r="K4" s="6"/>
    </row>
    <row r="5" spans="1:12" s="23" customFormat="1" ht="12.75">
      <c r="A5" s="7"/>
      <c r="B5" s="7"/>
      <c r="C5" s="8"/>
      <c r="D5" s="9"/>
      <c r="E5" s="10"/>
      <c r="F5" s="158" t="s">
        <v>10</v>
      </c>
      <c r="G5" s="158"/>
      <c r="H5" s="11">
        <f>SUM(H4:H4)</f>
        <v>0</v>
      </c>
      <c r="I5" s="10"/>
      <c r="J5" s="11">
        <f>SUM(J4:J4)</f>
        <v>0</v>
      </c>
      <c r="K5" s="12"/>
      <c r="L5" s="13"/>
    </row>
    <row r="6" spans="1:11" s="13" customFormat="1" ht="12.75">
      <c r="A6" s="13" t="s">
        <v>9</v>
      </c>
      <c r="E6" s="24"/>
      <c r="F6" s="25"/>
      <c r="G6" s="26"/>
      <c r="H6" s="24"/>
      <c r="I6" s="24"/>
      <c r="J6" s="24"/>
      <c r="K6" s="24"/>
    </row>
    <row r="7" spans="1:11" s="13" customFormat="1" ht="10.5" customHeight="1">
      <c r="A7" s="30"/>
      <c r="B7" s="31"/>
      <c r="C7" s="31"/>
      <c r="D7" s="31"/>
      <c r="E7" s="31"/>
      <c r="F7" s="31"/>
      <c r="G7" s="31"/>
      <c r="H7" s="31"/>
      <c r="I7" s="31"/>
      <c r="J7" s="31"/>
      <c r="K7" s="31"/>
    </row>
    <row r="8" spans="1:11" s="13" customFormat="1" ht="12.75" customHeight="1">
      <c r="A8" s="27" t="s">
        <v>11</v>
      </c>
      <c r="E8" s="24"/>
      <c r="F8" s="24"/>
      <c r="G8" s="24"/>
      <c r="H8" s="24"/>
      <c r="I8" s="24"/>
      <c r="J8" s="24"/>
      <c r="K8" s="24"/>
    </row>
  </sheetData>
  <sheetProtection/>
  <mergeCells count="4">
    <mergeCell ref="A1:J1"/>
    <mergeCell ref="A2:B2"/>
    <mergeCell ref="A3:B3"/>
    <mergeCell ref="F5:G5"/>
  </mergeCells>
  <printOptions/>
  <pageMargins left="0.25" right="0.25" top="0.75" bottom="0.75" header="0.3" footer="0.3"/>
  <pageSetup horizontalDpi="300" verticalDpi="300" orientation="landscape" paperSize="9" r:id="rId1"/>
  <headerFooter>
    <oddHeader>&amp;LZP/34/2020&amp;CFormularz asortymentowo-cenowo-ilościowy&amp;RZałącznik nr 2</oddHeader>
  </headerFooter>
</worksheet>
</file>

<file path=xl/worksheets/sheet25.xml><?xml version="1.0" encoding="utf-8"?>
<worksheet xmlns="http://schemas.openxmlformats.org/spreadsheetml/2006/main" xmlns:r="http://schemas.openxmlformats.org/officeDocument/2006/relationships">
  <dimension ref="A1:K13"/>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177</v>
      </c>
      <c r="B1" s="154"/>
      <c r="C1" s="154"/>
      <c r="D1" s="154"/>
      <c r="E1" s="154"/>
      <c r="F1" s="154"/>
      <c r="G1" s="154"/>
      <c r="H1" s="154"/>
      <c r="I1" s="154"/>
      <c r="J1" s="154"/>
    </row>
    <row r="2" spans="1:11" s="16" customFormat="1" ht="52.5" customHeight="1">
      <c r="A2" s="155" t="s">
        <v>0</v>
      </c>
      <c r="B2" s="155"/>
      <c r="C2" s="127" t="s">
        <v>6</v>
      </c>
      <c r="D2" s="127" t="s">
        <v>1</v>
      </c>
      <c r="E2" s="14" t="s">
        <v>105</v>
      </c>
      <c r="F2" s="127" t="s">
        <v>2</v>
      </c>
      <c r="G2" s="127" t="s">
        <v>7</v>
      </c>
      <c r="H2" s="127" t="s">
        <v>3</v>
      </c>
      <c r="I2" s="127" t="s">
        <v>8</v>
      </c>
      <c r="J2" s="127" t="s">
        <v>4</v>
      </c>
      <c r="K2" s="52" t="s">
        <v>22</v>
      </c>
    </row>
    <row r="3" spans="1:11" s="61" customFormat="1" ht="13.5" customHeight="1">
      <c r="A3" s="163">
        <v>1</v>
      </c>
      <c r="B3" s="164"/>
      <c r="C3" s="68">
        <v>2</v>
      </c>
      <c r="D3" s="54">
        <v>3</v>
      </c>
      <c r="E3" s="55">
        <v>4</v>
      </c>
      <c r="F3" s="55">
        <v>5</v>
      </c>
      <c r="G3" s="18" t="s">
        <v>17</v>
      </c>
      <c r="H3" s="19" t="s">
        <v>18</v>
      </c>
      <c r="I3" s="57">
        <v>8</v>
      </c>
      <c r="J3" s="20" t="s">
        <v>20</v>
      </c>
      <c r="K3" s="60">
        <v>10</v>
      </c>
    </row>
    <row r="4" spans="1:11" s="16" customFormat="1" ht="135.75" customHeight="1">
      <c r="A4" s="82">
        <v>1</v>
      </c>
      <c r="B4" s="88" t="s">
        <v>178</v>
      </c>
      <c r="C4" s="69">
        <v>800</v>
      </c>
      <c r="D4" s="50" t="s">
        <v>154</v>
      </c>
      <c r="E4" s="44"/>
      <c r="F4" s="45"/>
      <c r="G4" s="46">
        <f>F4*I4+F4</f>
        <v>0</v>
      </c>
      <c r="H4" s="47">
        <f>C4*F4</f>
        <v>0</v>
      </c>
      <c r="I4" s="48">
        <v>0.08</v>
      </c>
      <c r="J4" s="47">
        <f>H4+H4*I4</f>
        <v>0</v>
      </c>
      <c r="K4" s="49"/>
    </row>
    <row r="5" spans="1:10" s="23" customFormat="1" ht="12.75">
      <c r="A5" s="7"/>
      <c r="B5" s="7"/>
      <c r="C5" s="8"/>
      <c r="D5" s="9"/>
      <c r="E5" s="10"/>
      <c r="F5" s="158" t="s">
        <v>10</v>
      </c>
      <c r="G5" s="158"/>
      <c r="H5" s="11">
        <f>SUM(H4:H4)</f>
        <v>0</v>
      </c>
      <c r="I5" s="10"/>
      <c r="J5" s="11">
        <f>SUM(J4:J4)</f>
        <v>0</v>
      </c>
    </row>
    <row r="6" spans="1:10" s="23" customFormat="1" ht="12.75">
      <c r="A6" s="7"/>
      <c r="B6" s="7"/>
      <c r="C6" s="8"/>
      <c r="D6" s="9"/>
      <c r="E6" s="10"/>
      <c r="F6" s="128"/>
      <c r="G6" s="128"/>
      <c r="H6" s="12"/>
      <c r="I6" s="10"/>
      <c r="J6" s="12"/>
    </row>
    <row r="7" spans="1:7" ht="12.75">
      <c r="A7" s="13" t="s">
        <v>9</v>
      </c>
      <c r="F7" s="66"/>
      <c r="G7" s="26"/>
    </row>
    <row r="8" ht="12.75" customHeight="1">
      <c r="A8" s="27" t="s">
        <v>11</v>
      </c>
    </row>
    <row r="9" ht="12.75" customHeight="1">
      <c r="A9" s="27"/>
    </row>
    <row r="10" ht="12.75" customHeight="1"/>
    <row r="13" ht="12.75" customHeight="1">
      <c r="A13" s="27"/>
    </row>
    <row r="14" ht="12.75" customHeight="1"/>
  </sheetData>
  <sheetProtection/>
  <mergeCells count="4">
    <mergeCell ref="A1:J1"/>
    <mergeCell ref="A2:B2"/>
    <mergeCell ref="A3:B3"/>
    <mergeCell ref="F5:G5"/>
  </mergeCells>
  <printOptions/>
  <pageMargins left="0.25" right="0.25" top="0.75" bottom="0.75" header="0.3" footer="0.3"/>
  <pageSetup fitToHeight="0" horizontalDpi="600" verticalDpi="600" orientation="landscape" paperSize="9" scale="99" r:id="rId1"/>
  <headerFooter>
    <oddHeader>&amp;LZP/34/2020
&amp;CFormularz asortymentowo-cenowo-ilościowy&amp;RZałącznik nr 2</oddHeader>
  </headerFooter>
</worksheet>
</file>

<file path=xl/worksheets/sheet26.xml><?xml version="1.0" encoding="utf-8"?>
<worksheet xmlns="http://schemas.openxmlformats.org/spreadsheetml/2006/main" xmlns:r="http://schemas.openxmlformats.org/officeDocument/2006/relationships">
  <dimension ref="A1:K14"/>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179</v>
      </c>
      <c r="B1" s="154"/>
      <c r="C1" s="154"/>
      <c r="D1" s="154"/>
      <c r="E1" s="154"/>
      <c r="F1" s="154"/>
      <c r="G1" s="154"/>
      <c r="H1" s="154"/>
      <c r="I1" s="154"/>
      <c r="J1" s="154"/>
    </row>
    <row r="2" spans="1:11" s="16" customFormat="1" ht="52.5" customHeight="1">
      <c r="A2" s="155" t="s">
        <v>0</v>
      </c>
      <c r="B2" s="155"/>
      <c r="C2" s="130" t="s">
        <v>6</v>
      </c>
      <c r="D2" s="130" t="s">
        <v>1</v>
      </c>
      <c r="E2" s="14" t="s">
        <v>105</v>
      </c>
      <c r="F2" s="130" t="s">
        <v>2</v>
      </c>
      <c r="G2" s="130" t="s">
        <v>7</v>
      </c>
      <c r="H2" s="130" t="s">
        <v>3</v>
      </c>
      <c r="I2" s="130" t="s">
        <v>8</v>
      </c>
      <c r="J2" s="130" t="s">
        <v>4</v>
      </c>
      <c r="K2" s="52" t="s">
        <v>22</v>
      </c>
    </row>
    <row r="3" spans="1:11" s="61" customFormat="1" ht="13.5" customHeight="1">
      <c r="A3" s="163">
        <v>1</v>
      </c>
      <c r="B3" s="164"/>
      <c r="C3" s="68">
        <v>2</v>
      </c>
      <c r="D3" s="54">
        <v>3</v>
      </c>
      <c r="E3" s="55">
        <v>4</v>
      </c>
      <c r="F3" s="55">
        <v>5</v>
      </c>
      <c r="G3" s="18" t="s">
        <v>17</v>
      </c>
      <c r="H3" s="19" t="s">
        <v>18</v>
      </c>
      <c r="I3" s="57">
        <v>8</v>
      </c>
      <c r="J3" s="20" t="s">
        <v>20</v>
      </c>
      <c r="K3" s="60">
        <v>10</v>
      </c>
    </row>
    <row r="4" spans="1:11" s="16" customFormat="1" ht="76.5">
      <c r="A4" s="82">
        <v>1</v>
      </c>
      <c r="B4" s="88" t="s">
        <v>180</v>
      </c>
      <c r="C4" s="69">
        <v>20</v>
      </c>
      <c r="D4" s="50" t="s">
        <v>154</v>
      </c>
      <c r="E4" s="44"/>
      <c r="F4" s="45"/>
      <c r="G4" s="46">
        <f>F4*I4+F4</f>
        <v>0</v>
      </c>
      <c r="H4" s="47">
        <f>C4*F4</f>
        <v>0</v>
      </c>
      <c r="I4" s="48">
        <v>0.08</v>
      </c>
      <c r="J4" s="47">
        <f>H4+H4*I4</f>
        <v>0</v>
      </c>
      <c r="K4" s="49"/>
    </row>
    <row r="5" spans="1:11" s="23" customFormat="1" ht="89.25">
      <c r="A5" s="82">
        <v>2</v>
      </c>
      <c r="B5" s="88" t="s">
        <v>181</v>
      </c>
      <c r="C5" s="69">
        <v>35</v>
      </c>
      <c r="D5" s="50" t="s">
        <v>154</v>
      </c>
      <c r="E5" s="44"/>
      <c r="F5" s="45"/>
      <c r="G5" s="46">
        <f>F5*I5+F5</f>
        <v>0</v>
      </c>
      <c r="H5" s="47">
        <f>C5*F5</f>
        <v>0</v>
      </c>
      <c r="I5" s="48">
        <v>0.08</v>
      </c>
      <c r="J5" s="47">
        <f>H5+H5*I5</f>
        <v>0</v>
      </c>
      <c r="K5" s="49"/>
    </row>
    <row r="6" spans="1:10" s="23" customFormat="1" ht="12.75">
      <c r="A6" s="7"/>
      <c r="B6" s="7"/>
      <c r="C6" s="8"/>
      <c r="D6" s="9"/>
      <c r="E6" s="10"/>
      <c r="F6" s="158" t="s">
        <v>10</v>
      </c>
      <c r="G6" s="158"/>
      <c r="H6" s="11">
        <f>SUM(H4:H5)</f>
        <v>0</v>
      </c>
      <c r="I6" s="10"/>
      <c r="J6" s="11">
        <f>SUM(J4:J5)</f>
        <v>0</v>
      </c>
    </row>
    <row r="7" spans="1:10" s="23" customFormat="1" ht="12.75">
      <c r="A7" s="7"/>
      <c r="B7" s="7"/>
      <c r="C7" s="8"/>
      <c r="D7" s="9"/>
      <c r="E7" s="10"/>
      <c r="F7" s="131"/>
      <c r="G7" s="131"/>
      <c r="H7" s="12"/>
      <c r="I7" s="10"/>
      <c r="J7" s="12"/>
    </row>
    <row r="8" spans="1:7" ht="12.75">
      <c r="A8" s="13" t="s">
        <v>9</v>
      </c>
      <c r="F8" s="66"/>
      <c r="G8" s="26"/>
    </row>
    <row r="9" ht="12.75" customHeight="1">
      <c r="A9" s="27" t="s">
        <v>11</v>
      </c>
    </row>
    <row r="10" ht="12.75" customHeight="1">
      <c r="A10" s="27"/>
    </row>
    <row r="11" ht="12.75" customHeight="1"/>
    <row r="14" ht="12.75" customHeight="1">
      <c r="A14" s="27"/>
    </row>
    <row r="15" ht="12.75" customHeight="1"/>
  </sheetData>
  <sheetProtection/>
  <mergeCells count="4">
    <mergeCell ref="A1:J1"/>
    <mergeCell ref="A2:B2"/>
    <mergeCell ref="A3:B3"/>
    <mergeCell ref="F6:G6"/>
  </mergeCells>
  <printOptions/>
  <pageMargins left="0.25" right="0.25" top="0.75" bottom="0.75" header="0.3" footer="0.3"/>
  <pageSetup fitToHeight="0" horizontalDpi="600" verticalDpi="600" orientation="landscape" paperSize="9" scale="99" r:id="rId1"/>
  <headerFooter>
    <oddHeader>&amp;LZP/34/2020&amp;CFormularz asortymentowo-cenowo-ilościowy&amp;RZałącznik nr 2</oddHeader>
  </headerFooter>
</worksheet>
</file>

<file path=xl/worksheets/sheet27.xml><?xml version="1.0" encoding="utf-8"?>
<worksheet xmlns="http://schemas.openxmlformats.org/spreadsheetml/2006/main" xmlns:r="http://schemas.openxmlformats.org/officeDocument/2006/relationships">
  <dimension ref="A1:K13"/>
  <sheetViews>
    <sheetView view="pageLayout" workbookViewId="0" topLeftCell="A1">
      <selection activeCell="K14" sqref="K14"/>
    </sheetView>
  </sheetViews>
  <sheetFormatPr defaultColWidth="11.375" defaultRowHeight="12.75"/>
  <cols>
    <col min="1" max="1" width="6.25390625" style="13" customWidth="1"/>
    <col min="2" max="2" width="28.25390625" style="13" customWidth="1"/>
    <col min="3" max="3" width="7.75390625" style="13" customWidth="1"/>
    <col min="4" max="4" width="6.375" style="13" customWidth="1"/>
    <col min="5" max="5" width="12.75390625" style="24" customWidth="1"/>
    <col min="6" max="6" width="12.625" style="24" customWidth="1"/>
    <col min="7" max="7" width="11.875" style="24" customWidth="1"/>
    <col min="8" max="8" width="13.625" style="24" customWidth="1"/>
    <col min="9" max="9" width="4.625" style="24" customWidth="1"/>
    <col min="10" max="10" width="13.75390625" style="24" customWidth="1"/>
    <col min="11" max="11" width="15.75390625" style="13" customWidth="1"/>
    <col min="12" max="16384" width="11.375" style="13" customWidth="1"/>
  </cols>
  <sheetData>
    <row r="1" spans="1:10" ht="21.75" customHeight="1">
      <c r="A1" s="154" t="s">
        <v>182</v>
      </c>
      <c r="B1" s="154"/>
      <c r="C1" s="154"/>
      <c r="D1" s="154"/>
      <c r="E1" s="154"/>
      <c r="F1" s="154"/>
      <c r="G1" s="154"/>
      <c r="H1" s="154"/>
      <c r="I1" s="154"/>
      <c r="J1" s="154"/>
    </row>
    <row r="2" spans="1:11" s="16" customFormat="1" ht="52.5" customHeight="1">
      <c r="A2" s="155" t="s">
        <v>0</v>
      </c>
      <c r="B2" s="155"/>
      <c r="C2" s="130" t="s">
        <v>6</v>
      </c>
      <c r="D2" s="130" t="s">
        <v>1</v>
      </c>
      <c r="E2" s="14" t="s">
        <v>105</v>
      </c>
      <c r="F2" s="130" t="s">
        <v>2</v>
      </c>
      <c r="G2" s="130" t="s">
        <v>7</v>
      </c>
      <c r="H2" s="130" t="s">
        <v>3</v>
      </c>
      <c r="I2" s="130" t="s">
        <v>8</v>
      </c>
      <c r="J2" s="130" t="s">
        <v>4</v>
      </c>
      <c r="K2" s="52" t="s">
        <v>22</v>
      </c>
    </row>
    <row r="3" spans="1:11" s="61" customFormat="1" ht="13.5" customHeight="1">
      <c r="A3" s="163">
        <v>1</v>
      </c>
      <c r="B3" s="164"/>
      <c r="C3" s="68">
        <v>2</v>
      </c>
      <c r="D3" s="54">
        <v>3</v>
      </c>
      <c r="E3" s="55">
        <v>4</v>
      </c>
      <c r="F3" s="55">
        <v>5</v>
      </c>
      <c r="G3" s="56" t="s">
        <v>17</v>
      </c>
      <c r="H3" s="57" t="s">
        <v>18</v>
      </c>
      <c r="I3" s="57">
        <v>8</v>
      </c>
      <c r="J3" s="20" t="s">
        <v>20</v>
      </c>
      <c r="K3" s="60">
        <v>10</v>
      </c>
    </row>
    <row r="4" spans="1:11" s="16" customFormat="1" ht="102">
      <c r="A4" s="82">
        <v>1</v>
      </c>
      <c r="B4" s="88" t="s">
        <v>183</v>
      </c>
      <c r="C4" s="69">
        <v>25</v>
      </c>
      <c r="D4" s="50" t="s">
        <v>154</v>
      </c>
      <c r="E4" s="44"/>
      <c r="F4" s="45"/>
      <c r="G4" s="46">
        <f>F4*I4+F4</f>
        <v>0</v>
      </c>
      <c r="H4" s="47">
        <f>C4*F4</f>
        <v>0</v>
      </c>
      <c r="I4" s="48">
        <v>0.08</v>
      </c>
      <c r="J4" s="47">
        <f>H4+H4*I4</f>
        <v>0</v>
      </c>
      <c r="K4" s="49"/>
    </row>
    <row r="5" spans="1:10" s="23" customFormat="1" ht="12.75">
      <c r="A5" s="7"/>
      <c r="B5" s="7"/>
      <c r="C5" s="8"/>
      <c r="D5" s="9"/>
      <c r="E5" s="10"/>
      <c r="F5" s="158" t="s">
        <v>10</v>
      </c>
      <c r="G5" s="158"/>
      <c r="H5" s="11">
        <f>SUM(H4:H4)</f>
        <v>0</v>
      </c>
      <c r="I5" s="10"/>
      <c r="J5" s="11">
        <f>SUM(J4:J4)</f>
        <v>0</v>
      </c>
    </row>
    <row r="6" spans="1:10" s="23" customFormat="1" ht="12.75">
      <c r="A6" s="7"/>
      <c r="B6" s="7"/>
      <c r="C6" s="8"/>
      <c r="D6" s="9"/>
      <c r="E6" s="10"/>
      <c r="F6" s="131"/>
      <c r="G6" s="131"/>
      <c r="H6" s="12"/>
      <c r="I6" s="10"/>
      <c r="J6" s="12"/>
    </row>
    <row r="7" spans="1:7" ht="12.75">
      <c r="A7" s="13" t="s">
        <v>9</v>
      </c>
      <c r="F7" s="66"/>
      <c r="G7" s="26"/>
    </row>
    <row r="8" ht="12.75" customHeight="1">
      <c r="A8" s="27" t="s">
        <v>11</v>
      </c>
    </row>
    <row r="9" ht="12.75" customHeight="1">
      <c r="A9" s="27"/>
    </row>
    <row r="10" ht="12.75" customHeight="1"/>
    <row r="13" ht="12.75" customHeight="1">
      <c r="A13" s="27"/>
    </row>
    <row r="14" ht="12.75" customHeight="1"/>
  </sheetData>
  <sheetProtection/>
  <mergeCells count="4">
    <mergeCell ref="A1:J1"/>
    <mergeCell ref="A2:B2"/>
    <mergeCell ref="A3:B3"/>
    <mergeCell ref="F5:G5"/>
  </mergeCells>
  <printOptions/>
  <pageMargins left="0.7" right="0.7" top="0.75" bottom="0.75" header="0.3" footer="0.3"/>
  <pageSetup horizontalDpi="600" verticalDpi="600" orientation="landscape" paperSize="9" r:id="rId1"/>
  <headerFooter>
    <oddHeader>&amp;LZP/34/2020
&amp;CFormularz asortymentowo-cenowo-ilościowy&amp;RZałącznik nr 2</oddHeader>
  </headerFooter>
</worksheet>
</file>

<file path=xl/worksheets/sheet28.xml><?xml version="1.0" encoding="utf-8"?>
<worksheet xmlns="http://schemas.openxmlformats.org/spreadsheetml/2006/main" xmlns:r="http://schemas.openxmlformats.org/officeDocument/2006/relationships">
  <dimension ref="A1:K14"/>
  <sheetViews>
    <sheetView view="pageLayout" workbookViewId="0" topLeftCell="A1">
      <selection activeCell="K3" sqref="K3"/>
    </sheetView>
  </sheetViews>
  <sheetFormatPr defaultColWidth="11.375" defaultRowHeight="12.75"/>
  <cols>
    <col min="1" max="1" width="6.25390625" style="13" customWidth="1"/>
    <col min="2" max="2" width="28.375" style="13" customWidth="1"/>
    <col min="3" max="3" width="6.625" style="13" customWidth="1"/>
    <col min="4" max="4" width="6.00390625" style="13" customWidth="1"/>
    <col min="5" max="5" width="12.75390625" style="24" customWidth="1"/>
    <col min="6" max="6" width="13.75390625" style="24" customWidth="1"/>
    <col min="7" max="7" width="11.875" style="24" customWidth="1"/>
    <col min="8" max="8" width="12.75390625" style="24" customWidth="1"/>
    <col min="9" max="9" width="5.75390625" style="24" customWidth="1"/>
    <col min="10" max="10" width="13.625" style="24" customWidth="1"/>
    <col min="11" max="11" width="15.75390625" style="13" customWidth="1"/>
    <col min="12" max="16384" width="11.375" style="13" customWidth="1"/>
  </cols>
  <sheetData>
    <row r="1" spans="1:10" ht="21.75" customHeight="1">
      <c r="A1" s="154" t="s">
        <v>184</v>
      </c>
      <c r="B1" s="154"/>
      <c r="C1" s="154"/>
      <c r="D1" s="154"/>
      <c r="E1" s="154"/>
      <c r="F1" s="154"/>
      <c r="G1" s="154"/>
      <c r="H1" s="154"/>
      <c r="I1" s="154"/>
      <c r="J1" s="154"/>
    </row>
    <row r="2" spans="1:11" s="16" customFormat="1" ht="52.5" customHeight="1">
      <c r="A2" s="155" t="s">
        <v>0</v>
      </c>
      <c r="B2" s="155"/>
      <c r="C2" s="130" t="s">
        <v>6</v>
      </c>
      <c r="D2" s="130" t="s">
        <v>1</v>
      </c>
      <c r="E2" s="14" t="s">
        <v>105</v>
      </c>
      <c r="F2" s="130" t="s">
        <v>2</v>
      </c>
      <c r="G2" s="130" t="s">
        <v>7</v>
      </c>
      <c r="H2" s="130" t="s">
        <v>3</v>
      </c>
      <c r="I2" s="130" t="s">
        <v>8</v>
      </c>
      <c r="J2" s="130" t="s">
        <v>4</v>
      </c>
      <c r="K2" s="52" t="s">
        <v>22</v>
      </c>
    </row>
    <row r="3" spans="1:11" s="61" customFormat="1" ht="13.5" customHeight="1">
      <c r="A3" s="163">
        <v>1</v>
      </c>
      <c r="B3" s="164"/>
      <c r="C3" s="68">
        <v>2</v>
      </c>
      <c r="D3" s="54">
        <v>3</v>
      </c>
      <c r="E3" s="55">
        <v>4</v>
      </c>
      <c r="F3" s="55">
        <v>5</v>
      </c>
      <c r="G3" s="18" t="s">
        <v>17</v>
      </c>
      <c r="H3" s="19" t="s">
        <v>18</v>
      </c>
      <c r="I3" s="57">
        <v>8</v>
      </c>
      <c r="J3" s="20" t="s">
        <v>20</v>
      </c>
      <c r="K3" s="60">
        <v>10</v>
      </c>
    </row>
    <row r="4" spans="1:11" s="16" customFormat="1" ht="110.25" customHeight="1">
      <c r="A4" s="82">
        <v>1</v>
      </c>
      <c r="B4" s="88" t="s">
        <v>185</v>
      </c>
      <c r="C4" s="69">
        <v>30</v>
      </c>
      <c r="D4" s="50" t="s">
        <v>154</v>
      </c>
      <c r="E4" s="44"/>
      <c r="F4" s="45"/>
      <c r="G4" s="46">
        <f>F4*I4+F4</f>
        <v>0</v>
      </c>
      <c r="H4" s="47">
        <f>C4*F4</f>
        <v>0</v>
      </c>
      <c r="I4" s="48">
        <v>0.08</v>
      </c>
      <c r="J4" s="47">
        <f>H4+H4*I4</f>
        <v>0</v>
      </c>
      <c r="K4" s="49"/>
    </row>
    <row r="5" spans="1:11" s="23" customFormat="1" ht="99" customHeight="1">
      <c r="A5" s="82">
        <v>2</v>
      </c>
      <c r="B5" s="88" t="s">
        <v>187</v>
      </c>
      <c r="C5" s="69">
        <v>20</v>
      </c>
      <c r="D5" s="50" t="s">
        <v>154</v>
      </c>
      <c r="E5" s="44"/>
      <c r="F5" s="45"/>
      <c r="G5" s="46">
        <f>F5*I5+F5</f>
        <v>0</v>
      </c>
      <c r="H5" s="47">
        <f>C5*F5</f>
        <v>0</v>
      </c>
      <c r="I5" s="48">
        <v>0.08</v>
      </c>
      <c r="J5" s="47">
        <f>H5+H5*I5</f>
        <v>0</v>
      </c>
      <c r="K5" s="49"/>
    </row>
    <row r="6" spans="1:10" s="23" customFormat="1" ht="12.75">
      <c r="A6" s="7"/>
      <c r="B6" s="7"/>
      <c r="C6" s="8"/>
      <c r="D6" s="9"/>
      <c r="E6" s="10"/>
      <c r="F6" s="158" t="s">
        <v>10</v>
      </c>
      <c r="G6" s="158"/>
      <c r="H6" s="11">
        <f>SUM(H4:H5)</f>
        <v>0</v>
      </c>
      <c r="I6" s="10"/>
      <c r="J6" s="11">
        <f>SUM(J4:J5)</f>
        <v>0</v>
      </c>
    </row>
    <row r="7" spans="1:10" s="23" customFormat="1" ht="12.75">
      <c r="A7" s="7"/>
      <c r="B7" s="7"/>
      <c r="C7" s="8"/>
      <c r="D7" s="9"/>
      <c r="E7" s="10"/>
      <c r="F7" s="131"/>
      <c r="G7" s="131"/>
      <c r="H7" s="12"/>
      <c r="I7" s="10"/>
      <c r="J7" s="12"/>
    </row>
    <row r="8" spans="1:7" ht="12.75">
      <c r="A8" s="13" t="s">
        <v>9</v>
      </c>
      <c r="F8" s="66"/>
      <c r="G8" s="26"/>
    </row>
    <row r="9" ht="12.75" customHeight="1">
      <c r="A9" s="27" t="s">
        <v>11</v>
      </c>
    </row>
    <row r="10" ht="12.75" customHeight="1">
      <c r="A10" s="27"/>
    </row>
    <row r="11" ht="12.75" customHeight="1"/>
    <row r="14" ht="12.75" customHeight="1">
      <c r="A14" s="27"/>
    </row>
    <row r="15" ht="12.75" customHeight="1"/>
  </sheetData>
  <sheetProtection/>
  <mergeCells count="4">
    <mergeCell ref="A1:J1"/>
    <mergeCell ref="A2:B2"/>
    <mergeCell ref="A3:B3"/>
    <mergeCell ref="F6:G6"/>
  </mergeCells>
  <printOptions/>
  <pageMargins left="0.7" right="0.7" top="0.75" bottom="0.75" header="0.3" footer="0.3"/>
  <pageSetup horizontalDpi="600" verticalDpi="600" orientation="landscape" paperSize="9" r:id="rId1"/>
  <headerFooter>
    <oddHeader>&amp;LZP/34/2020
&amp;CFormularz asortymentowo-cenowo-ilościowy&amp;RZałącznik nr 2</oddHeader>
  </headerFooter>
</worksheet>
</file>

<file path=xl/worksheets/sheet29.xml><?xml version="1.0" encoding="utf-8"?>
<worksheet xmlns="http://schemas.openxmlformats.org/spreadsheetml/2006/main" xmlns:r="http://schemas.openxmlformats.org/officeDocument/2006/relationships">
  <dimension ref="A1:K14"/>
  <sheetViews>
    <sheetView view="pageLayout" workbookViewId="0" topLeftCell="A1">
      <selection activeCell="H12" sqref="H12"/>
    </sheetView>
  </sheetViews>
  <sheetFormatPr defaultColWidth="11.375" defaultRowHeight="12.75"/>
  <cols>
    <col min="1" max="1" width="6.25390625" style="13" customWidth="1"/>
    <col min="2" max="2" width="26.625" style="13" customWidth="1"/>
    <col min="3" max="3" width="7.625" style="13" customWidth="1"/>
    <col min="4" max="4" width="5.875" style="13" customWidth="1"/>
    <col min="5" max="5" width="11.125" style="24" customWidth="1"/>
    <col min="6" max="6" width="13.75390625" style="24" customWidth="1"/>
    <col min="7" max="7" width="11.875" style="24" customWidth="1"/>
    <col min="8" max="8" width="14.875" style="24" customWidth="1"/>
    <col min="9" max="9" width="4.625" style="24" customWidth="1"/>
    <col min="10" max="10" width="14.875" style="24" customWidth="1"/>
    <col min="11" max="11" width="15.75390625" style="13" customWidth="1"/>
    <col min="12" max="16384" width="11.375" style="13" customWidth="1"/>
  </cols>
  <sheetData>
    <row r="1" spans="1:10" ht="21.75" customHeight="1">
      <c r="A1" s="154" t="s">
        <v>186</v>
      </c>
      <c r="B1" s="154"/>
      <c r="C1" s="154"/>
      <c r="D1" s="154"/>
      <c r="E1" s="154"/>
      <c r="F1" s="154"/>
      <c r="G1" s="154"/>
      <c r="H1" s="154"/>
      <c r="I1" s="154"/>
      <c r="J1" s="154"/>
    </row>
    <row r="2" spans="1:11" s="16" customFormat="1" ht="52.5" customHeight="1">
      <c r="A2" s="155" t="s">
        <v>0</v>
      </c>
      <c r="B2" s="155"/>
      <c r="C2" s="130" t="s">
        <v>6</v>
      </c>
      <c r="D2" s="130" t="s">
        <v>1</v>
      </c>
      <c r="E2" s="14" t="s">
        <v>105</v>
      </c>
      <c r="F2" s="130" t="s">
        <v>2</v>
      </c>
      <c r="G2" s="130" t="s">
        <v>7</v>
      </c>
      <c r="H2" s="130" t="s">
        <v>3</v>
      </c>
      <c r="I2" s="130" t="s">
        <v>8</v>
      </c>
      <c r="J2" s="130" t="s">
        <v>4</v>
      </c>
      <c r="K2" s="52" t="s">
        <v>22</v>
      </c>
    </row>
    <row r="3" spans="1:11" s="61" customFormat="1" ht="13.5" customHeight="1">
      <c r="A3" s="163">
        <v>1</v>
      </c>
      <c r="B3" s="164"/>
      <c r="C3" s="68">
        <v>2</v>
      </c>
      <c r="D3" s="54">
        <v>3</v>
      </c>
      <c r="E3" s="55">
        <v>4</v>
      </c>
      <c r="F3" s="55">
        <v>5</v>
      </c>
      <c r="G3" s="18" t="s">
        <v>17</v>
      </c>
      <c r="H3" s="19" t="s">
        <v>18</v>
      </c>
      <c r="I3" s="57">
        <v>8</v>
      </c>
      <c r="J3" s="20" t="s">
        <v>20</v>
      </c>
      <c r="K3" s="150">
        <v>10</v>
      </c>
    </row>
    <row r="4" spans="1:11" s="16" customFormat="1" ht="95.25" customHeight="1">
      <c r="A4" s="82">
        <v>1</v>
      </c>
      <c r="B4" s="88" t="s">
        <v>188</v>
      </c>
      <c r="C4" s="69">
        <v>10</v>
      </c>
      <c r="D4" s="50" t="s">
        <v>154</v>
      </c>
      <c r="E4" s="44"/>
      <c r="F4" s="45"/>
      <c r="G4" s="46">
        <f>F4*I4+F4</f>
        <v>0</v>
      </c>
      <c r="H4" s="47">
        <f>C4*F4</f>
        <v>0</v>
      </c>
      <c r="I4" s="48">
        <v>0.08</v>
      </c>
      <c r="J4" s="47">
        <f>H4+H4*I4</f>
        <v>0</v>
      </c>
      <c r="K4" s="49"/>
    </row>
    <row r="5" spans="1:11" s="23" customFormat="1" ht="126" customHeight="1">
      <c r="A5" s="82">
        <v>2</v>
      </c>
      <c r="B5" s="88" t="s">
        <v>189</v>
      </c>
      <c r="C5" s="69">
        <v>20</v>
      </c>
      <c r="D5" s="50" t="s">
        <v>154</v>
      </c>
      <c r="E5" s="44"/>
      <c r="F5" s="45"/>
      <c r="G5" s="46">
        <f>F5*I5+F5</f>
        <v>0</v>
      </c>
      <c r="H5" s="47">
        <f>C5*F5</f>
        <v>0</v>
      </c>
      <c r="I5" s="48">
        <v>0.08</v>
      </c>
      <c r="J5" s="47">
        <f>H5+H5*I5</f>
        <v>0</v>
      </c>
      <c r="K5" s="49"/>
    </row>
    <row r="6" spans="1:10" s="23" customFormat="1" ht="12.75">
      <c r="A6" s="7"/>
      <c r="B6" s="7"/>
      <c r="C6" s="8"/>
      <c r="D6" s="9"/>
      <c r="E6" s="10"/>
      <c r="F6" s="158" t="s">
        <v>10</v>
      </c>
      <c r="G6" s="158"/>
      <c r="H6" s="11">
        <f>SUM(H4:H5)</f>
        <v>0</v>
      </c>
      <c r="I6" s="10"/>
      <c r="J6" s="11">
        <f>SUM(J4:J5)</f>
        <v>0</v>
      </c>
    </row>
    <row r="7" spans="1:10" s="23" customFormat="1" ht="12.75">
      <c r="A7" s="7"/>
      <c r="B7" s="7"/>
      <c r="C7" s="8"/>
      <c r="D7" s="9"/>
      <c r="E7" s="10"/>
      <c r="F7" s="131"/>
      <c r="G7" s="131"/>
      <c r="H7" s="12"/>
      <c r="I7" s="10"/>
      <c r="J7" s="12"/>
    </row>
    <row r="8" spans="1:7" ht="12.75">
      <c r="A8" s="13" t="s">
        <v>9</v>
      </c>
      <c r="F8" s="66"/>
      <c r="G8" s="26"/>
    </row>
    <row r="9" ht="12.75" customHeight="1">
      <c r="A9" s="27" t="s">
        <v>11</v>
      </c>
    </row>
    <row r="10" ht="12.75" customHeight="1">
      <c r="A10" s="27"/>
    </row>
    <row r="11" ht="12.75" customHeight="1"/>
    <row r="14" ht="12.75" customHeight="1">
      <c r="A14" s="27"/>
    </row>
    <row r="15" ht="12.75" customHeight="1"/>
  </sheetData>
  <sheetProtection/>
  <mergeCells count="4">
    <mergeCell ref="A1:J1"/>
    <mergeCell ref="A2:B2"/>
    <mergeCell ref="A3:B3"/>
    <mergeCell ref="F6:G6"/>
  </mergeCells>
  <printOptions/>
  <pageMargins left="0.7" right="0.7" top="0.75" bottom="0.75" header="0.3" footer="0.3"/>
  <pageSetup horizontalDpi="600" verticalDpi="600" orientation="landscape" paperSize="9" r:id="rId1"/>
  <headerFooter>
    <oddHeader>&amp;LZP/34/2020&amp;CFormularz asortymentowo-cenowo-ilościowy&amp;RZałącznik nr 2</oddHeader>
  </headerFooter>
</worksheet>
</file>

<file path=xl/worksheets/sheet3.xml><?xml version="1.0" encoding="utf-8"?>
<worksheet xmlns="http://schemas.openxmlformats.org/spreadsheetml/2006/main" xmlns:r="http://schemas.openxmlformats.org/officeDocument/2006/relationships">
  <dimension ref="A1:K12"/>
  <sheetViews>
    <sheetView view="pageLayout" zoomScale="90" zoomScaleNormal="80" zoomScaleSheetLayoutView="100" zoomScalePageLayoutView="90" workbookViewId="0" topLeftCell="A1">
      <selection activeCell="D22" sqref="D22"/>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6.75390625" style="24" customWidth="1"/>
    <col min="11" max="11" width="15.75390625" style="13" customWidth="1"/>
    <col min="12" max="16384" width="11.375" style="13" customWidth="1"/>
  </cols>
  <sheetData>
    <row r="1" spans="1:10" ht="21.75" customHeight="1">
      <c r="A1" s="154" t="s">
        <v>108</v>
      </c>
      <c r="B1" s="154"/>
      <c r="C1" s="154"/>
      <c r="D1" s="154"/>
      <c r="E1" s="154"/>
      <c r="F1" s="154"/>
      <c r="G1" s="154"/>
      <c r="H1" s="154"/>
      <c r="I1" s="154"/>
      <c r="J1" s="154"/>
    </row>
    <row r="2" spans="1:11" s="16" customFormat="1" ht="52.5" customHeight="1">
      <c r="A2" s="155" t="s">
        <v>0</v>
      </c>
      <c r="B2" s="155"/>
      <c r="C2" s="90" t="s">
        <v>6</v>
      </c>
      <c r="D2" s="90" t="s">
        <v>1</v>
      </c>
      <c r="E2" s="14" t="s">
        <v>105</v>
      </c>
      <c r="F2" s="90" t="s">
        <v>2</v>
      </c>
      <c r="G2" s="90" t="s">
        <v>7</v>
      </c>
      <c r="H2" s="90" t="s">
        <v>3</v>
      </c>
      <c r="I2" s="90" t="s">
        <v>8</v>
      </c>
      <c r="J2" s="90" t="s">
        <v>4</v>
      </c>
      <c r="K2" s="15" t="s">
        <v>22</v>
      </c>
    </row>
    <row r="3" spans="1:11" s="22" customFormat="1" ht="13.5" customHeight="1">
      <c r="A3" s="156" t="s">
        <v>12</v>
      </c>
      <c r="B3" s="157"/>
      <c r="C3" s="92" t="s">
        <v>13</v>
      </c>
      <c r="D3" s="37" t="s">
        <v>14</v>
      </c>
      <c r="E3" s="17" t="s">
        <v>15</v>
      </c>
      <c r="F3" s="17" t="s">
        <v>16</v>
      </c>
      <c r="G3" s="18" t="s">
        <v>17</v>
      </c>
      <c r="H3" s="19" t="s">
        <v>18</v>
      </c>
      <c r="I3" s="19" t="s">
        <v>19</v>
      </c>
      <c r="J3" s="20" t="s">
        <v>20</v>
      </c>
      <c r="K3" s="21">
        <v>10</v>
      </c>
    </row>
    <row r="4" spans="1:11" s="22" customFormat="1" ht="108.75" customHeight="1">
      <c r="A4" s="40">
        <v>1</v>
      </c>
      <c r="B4" s="38" t="s">
        <v>89</v>
      </c>
      <c r="C4" s="1">
        <v>800</v>
      </c>
      <c r="D4" s="1" t="s">
        <v>5</v>
      </c>
      <c r="E4" s="2"/>
      <c r="F4" s="3"/>
      <c r="G4" s="4">
        <f>F4*I4+F4</f>
        <v>0</v>
      </c>
      <c r="H4" s="5">
        <f>C4*F4</f>
        <v>0</v>
      </c>
      <c r="I4" s="39">
        <v>0.08</v>
      </c>
      <c r="J4" s="5">
        <f>H4+H4*I4</f>
        <v>0</v>
      </c>
      <c r="K4" s="6"/>
    </row>
    <row r="5" spans="1:11" s="23" customFormat="1" ht="12.75">
      <c r="A5" s="7"/>
      <c r="B5" s="7"/>
      <c r="C5" s="8"/>
      <c r="D5" s="9"/>
      <c r="E5" s="10"/>
      <c r="F5" s="158" t="s">
        <v>10</v>
      </c>
      <c r="G5" s="158"/>
      <c r="H5" s="11">
        <f>SUM(H4:H4)</f>
        <v>0</v>
      </c>
      <c r="I5" s="10"/>
      <c r="J5" s="11">
        <f>SUM(J4:J4)</f>
        <v>0</v>
      </c>
      <c r="K5" s="13"/>
    </row>
    <row r="6" spans="1:11" s="23" customFormat="1" ht="12.75">
      <c r="A6" s="7"/>
      <c r="B6" s="7"/>
      <c r="C6" s="8"/>
      <c r="D6" s="9"/>
      <c r="E6" s="10"/>
      <c r="F6" s="91"/>
      <c r="G6" s="91"/>
      <c r="H6" s="12"/>
      <c r="I6" s="10"/>
      <c r="J6" s="12"/>
      <c r="K6" s="13"/>
    </row>
    <row r="7" spans="1:7" ht="12.75">
      <c r="A7" s="13" t="s">
        <v>9</v>
      </c>
      <c r="F7" s="25"/>
      <c r="G7" s="26"/>
    </row>
    <row r="8" ht="12.75" customHeight="1">
      <c r="A8" s="27" t="s">
        <v>11</v>
      </c>
    </row>
    <row r="9" ht="12.75" customHeight="1">
      <c r="A9" s="27"/>
    </row>
    <row r="10" ht="12.75" customHeight="1"/>
    <row r="12" spans="1:11" s="24" customFormat="1" ht="12.75">
      <c r="A12" s="13"/>
      <c r="B12" s="13"/>
      <c r="C12" s="13"/>
      <c r="D12" s="13"/>
      <c r="K12" s="13"/>
    </row>
  </sheetData>
  <sheetProtection/>
  <mergeCells count="4">
    <mergeCell ref="A1:J1"/>
    <mergeCell ref="A2:B2"/>
    <mergeCell ref="A3:B3"/>
    <mergeCell ref="F5:G5"/>
  </mergeCells>
  <printOptions/>
  <pageMargins left="0.25" right="0.25" top="0.75" bottom="0.75" header="0.3" footer="0.3"/>
  <pageSetup fitToHeight="0" horizontalDpi="300" verticalDpi="300" orientation="landscape" paperSize="9" scale="93" r:id="rId1"/>
  <headerFooter>
    <oddHeader>&amp;LZP/34/2020
&amp;CFormularz asortymentowo-cenowo-ilościowy&amp;RZałącznik nr 2</oddHeader>
  </headerFooter>
</worksheet>
</file>

<file path=xl/worksheets/sheet4.xml><?xml version="1.0" encoding="utf-8"?>
<worksheet xmlns="http://schemas.openxmlformats.org/spreadsheetml/2006/main" xmlns:r="http://schemas.openxmlformats.org/officeDocument/2006/relationships">
  <dimension ref="A1:K12"/>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109</v>
      </c>
      <c r="B1" s="154"/>
      <c r="C1" s="154"/>
      <c r="D1" s="154"/>
      <c r="E1" s="154"/>
      <c r="F1" s="154"/>
      <c r="G1" s="154"/>
      <c r="H1" s="154"/>
      <c r="I1" s="154"/>
      <c r="J1" s="154"/>
    </row>
    <row r="2" spans="1:11" s="16" customFormat="1" ht="52.5" customHeight="1">
      <c r="A2" s="155" t="s">
        <v>0</v>
      </c>
      <c r="B2" s="155"/>
      <c r="C2" s="90" t="s">
        <v>6</v>
      </c>
      <c r="D2" s="90" t="s">
        <v>1</v>
      </c>
      <c r="E2" s="14" t="s">
        <v>105</v>
      </c>
      <c r="F2" s="90" t="s">
        <v>2</v>
      </c>
      <c r="G2" s="90" t="s">
        <v>7</v>
      </c>
      <c r="H2" s="90" t="s">
        <v>3</v>
      </c>
      <c r="I2" s="90" t="s">
        <v>8</v>
      </c>
      <c r="J2" s="90" t="s">
        <v>4</v>
      </c>
      <c r="K2" s="15" t="s">
        <v>22</v>
      </c>
    </row>
    <row r="3" spans="1:11" s="22" customFormat="1" ht="13.5" customHeight="1">
      <c r="A3" s="156" t="s">
        <v>12</v>
      </c>
      <c r="B3" s="157"/>
      <c r="C3" s="92" t="s">
        <v>13</v>
      </c>
      <c r="D3" s="37" t="s">
        <v>14</v>
      </c>
      <c r="E3" s="17" t="s">
        <v>15</v>
      </c>
      <c r="F3" s="17" t="s">
        <v>16</v>
      </c>
      <c r="G3" s="18" t="s">
        <v>17</v>
      </c>
      <c r="H3" s="19" t="s">
        <v>18</v>
      </c>
      <c r="I3" s="19" t="s">
        <v>19</v>
      </c>
      <c r="J3" s="20" t="s">
        <v>20</v>
      </c>
      <c r="K3" s="21">
        <v>10</v>
      </c>
    </row>
    <row r="4" spans="1:11" s="22" customFormat="1" ht="108.75" customHeight="1">
      <c r="A4" s="40">
        <v>1</v>
      </c>
      <c r="B4" s="38" t="s">
        <v>90</v>
      </c>
      <c r="C4" s="1">
        <v>7000</v>
      </c>
      <c r="D4" s="1" t="s">
        <v>5</v>
      </c>
      <c r="E4" s="2"/>
      <c r="F4" s="3"/>
      <c r="G4" s="4">
        <f>F4*I4+F4</f>
        <v>0</v>
      </c>
      <c r="H4" s="5">
        <f>C4*F4</f>
        <v>0</v>
      </c>
      <c r="I4" s="39">
        <v>0.08</v>
      </c>
      <c r="J4" s="5">
        <f>H4+H4*I4</f>
        <v>0</v>
      </c>
      <c r="K4" s="6"/>
    </row>
    <row r="5" spans="1:11" s="23" customFormat="1" ht="12.75">
      <c r="A5" s="7"/>
      <c r="B5" s="7"/>
      <c r="C5" s="8"/>
      <c r="D5" s="9"/>
      <c r="E5" s="10"/>
      <c r="F5" s="158" t="s">
        <v>10</v>
      </c>
      <c r="G5" s="158"/>
      <c r="H5" s="11">
        <f>SUM(H4:H4)</f>
        <v>0</v>
      </c>
      <c r="I5" s="10"/>
      <c r="J5" s="11">
        <f>SUM(J4:J4)</f>
        <v>0</v>
      </c>
      <c r="K5" s="13"/>
    </row>
    <row r="6" spans="1:11" s="23" customFormat="1" ht="12.75">
      <c r="A6" s="7"/>
      <c r="B6" s="7"/>
      <c r="C6" s="8"/>
      <c r="D6" s="9"/>
      <c r="E6" s="10"/>
      <c r="F6" s="91"/>
      <c r="G6" s="91"/>
      <c r="H6" s="12"/>
      <c r="I6" s="10"/>
      <c r="J6" s="12"/>
      <c r="K6" s="13"/>
    </row>
    <row r="7" spans="1:7" ht="12.75">
      <c r="A7" s="13" t="s">
        <v>9</v>
      </c>
      <c r="F7" s="25"/>
      <c r="G7" s="26"/>
    </row>
    <row r="8" ht="12.75" customHeight="1">
      <c r="A8" s="27" t="s">
        <v>11</v>
      </c>
    </row>
    <row r="9" ht="12.75" customHeight="1">
      <c r="A9" s="27"/>
    </row>
    <row r="10" ht="12.75" customHeight="1"/>
    <row r="12" spans="1:11" s="24" customFormat="1" ht="12.75">
      <c r="A12" s="13"/>
      <c r="B12" s="13"/>
      <c r="C12" s="13"/>
      <c r="D12" s="13"/>
      <c r="K12" s="13"/>
    </row>
  </sheetData>
  <sheetProtection/>
  <mergeCells count="4">
    <mergeCell ref="A1:J1"/>
    <mergeCell ref="A2:B2"/>
    <mergeCell ref="A3:B3"/>
    <mergeCell ref="F5:G5"/>
  </mergeCells>
  <printOptions/>
  <pageMargins left="0.25" right="0.25" top="0.75" bottom="0.75" header="0.3" footer="0.3"/>
  <pageSetup fitToHeight="0" horizontalDpi="300" verticalDpi="300" orientation="landscape" paperSize="9" scale="99" r:id="rId1"/>
  <headerFooter>
    <oddHeader>&amp;LZP/34/2020
&amp;CFormularz asortymentowo-cenowo-ilościowy&amp;RZałącznik nr 2</oddHeader>
  </headerFooter>
</worksheet>
</file>

<file path=xl/worksheets/sheet5.xml><?xml version="1.0" encoding="utf-8"?>
<worksheet xmlns="http://schemas.openxmlformats.org/spreadsheetml/2006/main" xmlns:r="http://schemas.openxmlformats.org/officeDocument/2006/relationships">
  <dimension ref="A1:K12"/>
  <sheetViews>
    <sheetView view="pageLayout" zoomScale="90" zoomScaleNormal="80" zoomScaleSheetLayoutView="106"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11.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110</v>
      </c>
      <c r="B1" s="154"/>
      <c r="C1" s="154"/>
      <c r="D1" s="154"/>
      <c r="E1" s="154"/>
      <c r="F1" s="154"/>
      <c r="G1" s="154"/>
      <c r="H1" s="154"/>
      <c r="I1" s="154"/>
      <c r="J1" s="154"/>
    </row>
    <row r="2" spans="1:11" s="16" customFormat="1" ht="52.5" customHeight="1">
      <c r="A2" s="155" t="s">
        <v>0</v>
      </c>
      <c r="B2" s="155"/>
      <c r="C2" s="90" t="s">
        <v>6</v>
      </c>
      <c r="D2" s="90" t="s">
        <v>1</v>
      </c>
      <c r="E2" s="14" t="s">
        <v>105</v>
      </c>
      <c r="F2" s="90" t="s">
        <v>2</v>
      </c>
      <c r="G2" s="90" t="s">
        <v>7</v>
      </c>
      <c r="H2" s="90" t="s">
        <v>3</v>
      </c>
      <c r="I2" s="90" t="s">
        <v>8</v>
      </c>
      <c r="J2" s="90" t="s">
        <v>4</v>
      </c>
      <c r="K2" s="15" t="s">
        <v>22</v>
      </c>
    </row>
    <row r="3" spans="1:11" s="22" customFormat="1" ht="13.5" customHeight="1">
      <c r="A3" s="156" t="s">
        <v>12</v>
      </c>
      <c r="B3" s="157"/>
      <c r="C3" s="92" t="s">
        <v>13</v>
      </c>
      <c r="D3" s="37" t="s">
        <v>14</v>
      </c>
      <c r="E3" s="17" t="s">
        <v>15</v>
      </c>
      <c r="F3" s="17" t="s">
        <v>16</v>
      </c>
      <c r="G3" s="18" t="s">
        <v>17</v>
      </c>
      <c r="H3" s="19" t="s">
        <v>18</v>
      </c>
      <c r="I3" s="19" t="s">
        <v>19</v>
      </c>
      <c r="J3" s="20" t="s">
        <v>20</v>
      </c>
      <c r="K3" s="21">
        <v>10</v>
      </c>
    </row>
    <row r="4" spans="1:11" s="22" customFormat="1" ht="108.75" customHeight="1">
      <c r="A4" s="40">
        <v>1</v>
      </c>
      <c r="B4" s="38" t="s">
        <v>111</v>
      </c>
      <c r="C4" s="1">
        <v>1500</v>
      </c>
      <c r="D4" s="1" t="s">
        <v>5</v>
      </c>
      <c r="E4" s="2"/>
      <c r="F4" s="3"/>
      <c r="G4" s="4">
        <f>F4*I4+F4</f>
        <v>0</v>
      </c>
      <c r="H4" s="5">
        <f>C4*F4</f>
        <v>0</v>
      </c>
      <c r="I4" s="39">
        <v>0.08</v>
      </c>
      <c r="J4" s="5">
        <f>H4+H4*I4</f>
        <v>0</v>
      </c>
      <c r="K4" s="6"/>
    </row>
    <row r="5" spans="1:11" s="23" customFormat="1" ht="12.75">
      <c r="A5" s="7"/>
      <c r="B5" s="7"/>
      <c r="C5" s="8"/>
      <c r="D5" s="9"/>
      <c r="E5" s="10"/>
      <c r="F5" s="158" t="s">
        <v>10</v>
      </c>
      <c r="G5" s="158"/>
      <c r="H5" s="11">
        <f>SUM(H4:H4)</f>
        <v>0</v>
      </c>
      <c r="I5" s="10"/>
      <c r="J5" s="11">
        <f>SUM(J4:J4)</f>
        <v>0</v>
      </c>
      <c r="K5" s="13"/>
    </row>
    <row r="6" spans="1:11" s="23" customFormat="1" ht="12.75">
      <c r="A6" s="7"/>
      <c r="B6" s="7"/>
      <c r="C6" s="8"/>
      <c r="D6" s="9"/>
      <c r="E6" s="10"/>
      <c r="F6" s="91"/>
      <c r="G6" s="91"/>
      <c r="H6" s="12"/>
      <c r="I6" s="10"/>
      <c r="J6" s="12"/>
      <c r="K6" s="13"/>
    </row>
    <row r="7" spans="1:7" ht="12.75">
      <c r="A7" s="13" t="s">
        <v>9</v>
      </c>
      <c r="F7" s="25"/>
      <c r="G7" s="26"/>
    </row>
    <row r="8" ht="12.75" customHeight="1">
      <c r="A8" s="27" t="s">
        <v>11</v>
      </c>
    </row>
    <row r="9" ht="12.75" customHeight="1">
      <c r="A9" s="27"/>
    </row>
    <row r="10" ht="12.75" customHeight="1"/>
    <row r="12" spans="1:11" s="24" customFormat="1" ht="12.75">
      <c r="A12" s="13"/>
      <c r="B12" s="13"/>
      <c r="C12" s="13"/>
      <c r="D12" s="13"/>
      <c r="K12" s="13"/>
    </row>
  </sheetData>
  <sheetProtection/>
  <mergeCells count="4">
    <mergeCell ref="A1:J1"/>
    <mergeCell ref="A2:B2"/>
    <mergeCell ref="A3:B3"/>
    <mergeCell ref="F5:G5"/>
  </mergeCells>
  <printOptions/>
  <pageMargins left="0.25" right="0.25" top="0.75" bottom="0.75" header="0.3" footer="0.3"/>
  <pageSetup fitToHeight="0" horizontalDpi="300" verticalDpi="300" orientation="landscape" paperSize="9" scale="95" r:id="rId1"/>
  <headerFooter>
    <oddHeader>&amp;LZP/34/2020
&amp;CFormularz asortymentowo-cenowo-ilościowy&amp;RZałącznik nr 2</oddHeader>
  </headerFooter>
</worksheet>
</file>

<file path=xl/worksheets/sheet6.xml><?xml version="1.0" encoding="utf-8"?>
<worksheet xmlns="http://schemas.openxmlformats.org/spreadsheetml/2006/main" xmlns:r="http://schemas.openxmlformats.org/officeDocument/2006/relationships">
  <dimension ref="A1:K13"/>
  <sheetViews>
    <sheetView view="pageLayout" zoomScaleSheetLayoutView="112" workbookViewId="0" topLeftCell="A1">
      <selection activeCell="K3" sqref="K3"/>
    </sheetView>
  </sheetViews>
  <sheetFormatPr defaultColWidth="9.125" defaultRowHeight="12.75"/>
  <cols>
    <col min="1" max="1" width="6.25390625" style="0" customWidth="1"/>
    <col min="2" max="2" width="30.625" style="0" customWidth="1"/>
    <col min="3" max="3" width="9.25390625" style="0" bestFit="1" customWidth="1"/>
    <col min="4" max="4" width="8.125" style="0" customWidth="1"/>
    <col min="5" max="5" width="9.625" style="0" customWidth="1"/>
    <col min="6" max="6" width="9.75390625" style="0" bestFit="1" customWidth="1"/>
    <col min="7" max="7" width="10.125" style="0" bestFit="1" customWidth="1"/>
    <col min="8" max="8" width="16.00390625" style="0" customWidth="1"/>
    <col min="9" max="9" width="9.25390625" style="0" bestFit="1" customWidth="1"/>
    <col min="10" max="10" width="16.875" style="0" customWidth="1"/>
    <col min="11" max="11" width="15.75390625" style="0" customWidth="1"/>
  </cols>
  <sheetData>
    <row r="1" spans="1:10" s="13" customFormat="1" ht="21.75" customHeight="1">
      <c r="A1" s="154" t="s">
        <v>112</v>
      </c>
      <c r="B1" s="154"/>
      <c r="C1" s="154"/>
      <c r="D1" s="154"/>
      <c r="E1" s="154"/>
      <c r="F1" s="154"/>
      <c r="G1" s="154"/>
      <c r="H1" s="154"/>
      <c r="I1" s="154"/>
      <c r="J1" s="154"/>
    </row>
    <row r="2" spans="1:11" s="16" customFormat="1" ht="60.75" customHeight="1">
      <c r="A2" s="155" t="s">
        <v>0</v>
      </c>
      <c r="B2" s="155"/>
      <c r="C2" s="100" t="s">
        <v>6</v>
      </c>
      <c r="D2" s="100" t="s">
        <v>1</v>
      </c>
      <c r="E2" s="14" t="s">
        <v>105</v>
      </c>
      <c r="F2" s="100" t="s">
        <v>2</v>
      </c>
      <c r="G2" s="100" t="s">
        <v>7</v>
      </c>
      <c r="H2" s="100" t="s">
        <v>3</v>
      </c>
      <c r="I2" s="100" t="s">
        <v>8</v>
      </c>
      <c r="J2" s="100" t="s">
        <v>4</v>
      </c>
      <c r="K2" s="15" t="s">
        <v>22</v>
      </c>
    </row>
    <row r="3" spans="1:11" s="22" customFormat="1" ht="13.5" customHeight="1">
      <c r="A3" s="156" t="s">
        <v>12</v>
      </c>
      <c r="B3" s="157"/>
      <c r="C3" s="102" t="s">
        <v>13</v>
      </c>
      <c r="D3" s="37" t="s">
        <v>14</v>
      </c>
      <c r="E3" s="17" t="s">
        <v>15</v>
      </c>
      <c r="F3" s="17" t="s">
        <v>16</v>
      </c>
      <c r="G3" s="18" t="s">
        <v>17</v>
      </c>
      <c r="H3" s="19" t="s">
        <v>18</v>
      </c>
      <c r="I3" s="19" t="s">
        <v>19</v>
      </c>
      <c r="J3" s="20" t="s">
        <v>20</v>
      </c>
      <c r="K3" s="21">
        <v>10</v>
      </c>
    </row>
    <row r="4" spans="1:11" s="22" customFormat="1" ht="108.75" customHeight="1">
      <c r="A4" s="40">
        <v>1</v>
      </c>
      <c r="B4" s="38" t="s">
        <v>156</v>
      </c>
      <c r="C4" s="1">
        <v>1000</v>
      </c>
      <c r="D4" s="1" t="s">
        <v>5</v>
      </c>
      <c r="E4" s="2"/>
      <c r="F4" s="3"/>
      <c r="G4" s="4">
        <f>F4*I4+F4</f>
        <v>0</v>
      </c>
      <c r="H4" s="5">
        <f>C4*F4</f>
        <v>0</v>
      </c>
      <c r="I4" s="39">
        <v>0.08</v>
      </c>
      <c r="J4" s="5">
        <f>H4+H4*I4</f>
        <v>0</v>
      </c>
      <c r="K4" s="6"/>
    </row>
    <row r="5" spans="1:11" s="23" customFormat="1" ht="12.75">
      <c r="A5" s="7"/>
      <c r="B5" s="7"/>
      <c r="C5" s="8"/>
      <c r="D5" s="9"/>
      <c r="E5" s="10"/>
      <c r="F5" s="158" t="s">
        <v>10</v>
      </c>
      <c r="G5" s="158"/>
      <c r="H5" s="11">
        <f>SUM(H4)</f>
        <v>0</v>
      </c>
      <c r="I5" s="10"/>
      <c r="J5" s="11">
        <f>SUM(J4)</f>
        <v>0</v>
      </c>
      <c r="K5" s="13"/>
    </row>
    <row r="6" spans="1:11" s="23" customFormat="1" ht="12.75">
      <c r="A6" s="7"/>
      <c r="B6" s="7"/>
      <c r="C6" s="8"/>
      <c r="D6" s="9"/>
      <c r="E6" s="10"/>
      <c r="F6" s="101"/>
      <c r="G6" s="101"/>
      <c r="H6" s="12"/>
      <c r="I6" s="10"/>
      <c r="J6" s="12"/>
      <c r="K6" s="13"/>
    </row>
    <row r="7" spans="1:10" s="13" customFormat="1" ht="12.75">
      <c r="A7" s="13" t="s">
        <v>9</v>
      </c>
      <c r="E7" s="24"/>
      <c r="F7" s="25"/>
      <c r="G7" s="26"/>
      <c r="H7" s="24"/>
      <c r="I7" s="24"/>
      <c r="J7" s="24"/>
    </row>
    <row r="8" spans="1:10" s="13" customFormat="1" ht="12.75" customHeight="1">
      <c r="A8" s="27" t="s">
        <v>11</v>
      </c>
      <c r="E8" s="24"/>
      <c r="F8" s="24"/>
      <c r="G8" s="24"/>
      <c r="H8" s="24"/>
      <c r="I8" s="24"/>
      <c r="J8" s="24"/>
    </row>
    <row r="9" spans="1:10" s="13" customFormat="1" ht="12.75" customHeight="1">
      <c r="A9" s="27"/>
      <c r="E9" s="24"/>
      <c r="F9" s="24"/>
      <c r="G9" s="24"/>
      <c r="H9" s="24"/>
      <c r="I9" s="24"/>
      <c r="J9" s="24"/>
    </row>
    <row r="10" spans="5:10" s="13" customFormat="1" ht="12.75" customHeight="1">
      <c r="E10" s="24"/>
      <c r="F10" s="24"/>
      <c r="G10" s="24"/>
      <c r="H10" s="24"/>
      <c r="I10" s="24"/>
      <c r="J10" s="24"/>
    </row>
    <row r="11" spans="5:10" s="13" customFormat="1" ht="12.75">
      <c r="E11" s="24"/>
      <c r="F11" s="24"/>
      <c r="G11" s="24"/>
      <c r="H11" s="24"/>
      <c r="I11" s="24"/>
      <c r="J11" s="24"/>
    </row>
    <row r="12" spans="2:10" s="13" customFormat="1" ht="12.75">
      <c r="B12" s="107"/>
      <c r="E12" s="24"/>
      <c r="F12" s="24"/>
      <c r="G12" s="24"/>
      <c r="H12" s="24"/>
      <c r="I12" s="24"/>
      <c r="J12" s="24"/>
    </row>
    <row r="13" spans="5:10" s="13" customFormat="1" ht="12.75">
      <c r="E13" s="24"/>
      <c r="F13" s="24"/>
      <c r="G13" s="24"/>
      <c r="H13" s="24"/>
      <c r="I13" s="24"/>
      <c r="J13" s="24"/>
    </row>
  </sheetData>
  <sheetProtection/>
  <mergeCells count="4">
    <mergeCell ref="A1:J1"/>
    <mergeCell ref="A2:B2"/>
    <mergeCell ref="A3:B3"/>
    <mergeCell ref="F5:G5"/>
  </mergeCells>
  <printOptions/>
  <pageMargins left="0.25" right="0.25" top="0.75" bottom="0.75" header="0.3" footer="0.3"/>
  <pageSetup horizontalDpi="600" verticalDpi="600" orientation="landscape" paperSize="9" scale="97" r:id="rId1"/>
  <headerFooter>
    <oddHeader>&amp;LZP/34/2020
&amp;CFormularz asortymentowo-cenowo-ilościowy&amp;RZałącznik nr 2</oddHeader>
  </headerFooter>
</worksheet>
</file>

<file path=xl/worksheets/sheet7.xml><?xml version="1.0" encoding="utf-8"?>
<worksheet xmlns="http://schemas.openxmlformats.org/spreadsheetml/2006/main" xmlns:r="http://schemas.openxmlformats.org/officeDocument/2006/relationships">
  <dimension ref="A1:K12"/>
  <sheetViews>
    <sheetView view="pageLayout" zoomScaleSheetLayoutView="100" workbookViewId="0" topLeftCell="A1">
      <selection activeCell="K3" sqref="K3"/>
    </sheetView>
  </sheetViews>
  <sheetFormatPr defaultColWidth="11.375" defaultRowHeight="12.75"/>
  <cols>
    <col min="1" max="1" width="6.25390625" style="13" customWidth="1"/>
    <col min="2" max="2" width="30.625" style="13" customWidth="1"/>
    <col min="3" max="4" width="7.2539062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113</v>
      </c>
      <c r="B1" s="154"/>
      <c r="C1" s="154"/>
      <c r="D1" s="154"/>
      <c r="E1" s="154"/>
      <c r="F1" s="154"/>
      <c r="G1" s="154"/>
      <c r="H1" s="154"/>
      <c r="I1" s="154"/>
      <c r="J1" s="154"/>
    </row>
    <row r="2" spans="1:11" s="16" customFormat="1" ht="52.5" customHeight="1">
      <c r="A2" s="155" t="s">
        <v>0</v>
      </c>
      <c r="B2" s="155"/>
      <c r="C2" s="103" t="s">
        <v>6</v>
      </c>
      <c r="D2" s="103" t="s">
        <v>1</v>
      </c>
      <c r="E2" s="14" t="s">
        <v>105</v>
      </c>
      <c r="F2" s="103" t="s">
        <v>2</v>
      </c>
      <c r="G2" s="103" t="s">
        <v>7</v>
      </c>
      <c r="H2" s="103" t="s">
        <v>3</v>
      </c>
      <c r="I2" s="103" t="s">
        <v>8</v>
      </c>
      <c r="J2" s="103" t="s">
        <v>4</v>
      </c>
      <c r="K2" s="15" t="s">
        <v>22</v>
      </c>
    </row>
    <row r="3" spans="1:11" s="22" customFormat="1" ht="13.5" customHeight="1">
      <c r="A3" s="156" t="s">
        <v>12</v>
      </c>
      <c r="B3" s="157"/>
      <c r="C3" s="105" t="s">
        <v>13</v>
      </c>
      <c r="D3" s="37" t="s">
        <v>14</v>
      </c>
      <c r="E3" s="17" t="s">
        <v>15</v>
      </c>
      <c r="F3" s="17" t="s">
        <v>16</v>
      </c>
      <c r="G3" s="18" t="s">
        <v>17</v>
      </c>
      <c r="H3" s="19" t="s">
        <v>18</v>
      </c>
      <c r="I3" s="19" t="s">
        <v>19</v>
      </c>
      <c r="J3" s="20" t="s">
        <v>20</v>
      </c>
      <c r="K3" s="21">
        <v>10</v>
      </c>
    </row>
    <row r="4" spans="1:11" s="16" customFormat="1" ht="108.75" customHeight="1">
      <c r="A4" s="40">
        <v>1</v>
      </c>
      <c r="B4" s="38" t="s">
        <v>114</v>
      </c>
      <c r="C4" s="1">
        <v>500</v>
      </c>
      <c r="D4" s="1" t="s">
        <v>5</v>
      </c>
      <c r="E4" s="2"/>
      <c r="F4" s="3"/>
      <c r="G4" s="4">
        <f>F4*I4+F4</f>
        <v>0</v>
      </c>
      <c r="H4" s="5">
        <f>C4*F4</f>
        <v>0</v>
      </c>
      <c r="I4" s="39">
        <v>0.08</v>
      </c>
      <c r="J4" s="5">
        <f>H4+H4*I4</f>
        <v>0</v>
      </c>
      <c r="K4" s="6"/>
    </row>
    <row r="5" spans="1:11" s="23" customFormat="1" ht="12.75">
      <c r="A5" s="7"/>
      <c r="B5" s="7"/>
      <c r="C5" s="8"/>
      <c r="D5" s="9"/>
      <c r="E5" s="10"/>
      <c r="F5" s="158" t="s">
        <v>10</v>
      </c>
      <c r="G5" s="158"/>
      <c r="H5" s="11">
        <f>SUM(H4:H4)</f>
        <v>0</v>
      </c>
      <c r="I5" s="10"/>
      <c r="J5" s="11">
        <f>SUM(J4:J4)</f>
        <v>0</v>
      </c>
      <c r="K5" s="13"/>
    </row>
    <row r="6" spans="1:11" s="23" customFormat="1" ht="12.75">
      <c r="A6" s="7"/>
      <c r="B6" s="7"/>
      <c r="C6" s="8"/>
      <c r="D6" s="9"/>
      <c r="E6" s="10"/>
      <c r="F6" s="104"/>
      <c r="G6" s="104"/>
      <c r="H6" s="12"/>
      <c r="I6" s="10"/>
      <c r="J6" s="12"/>
      <c r="K6" s="13"/>
    </row>
    <row r="7" spans="1:7" ht="12.75">
      <c r="A7" s="13" t="s">
        <v>9</v>
      </c>
      <c r="F7" s="25"/>
      <c r="G7" s="26"/>
    </row>
    <row r="8" ht="12.75" customHeight="1">
      <c r="A8" s="27" t="s">
        <v>11</v>
      </c>
    </row>
    <row r="9" ht="12.75" customHeight="1">
      <c r="A9" s="27"/>
    </row>
    <row r="10" ht="12.75" customHeight="1"/>
    <row r="12" spans="1:11" s="24" customFormat="1" ht="12.75">
      <c r="A12" s="13"/>
      <c r="B12" s="13"/>
      <c r="C12" s="13"/>
      <c r="D12" s="13"/>
      <c r="K12" s="13"/>
    </row>
  </sheetData>
  <sheetProtection/>
  <mergeCells count="4">
    <mergeCell ref="A1:J1"/>
    <mergeCell ref="A2:B2"/>
    <mergeCell ref="A3:B3"/>
    <mergeCell ref="F5:G5"/>
  </mergeCells>
  <printOptions/>
  <pageMargins left="0.25" right="0.25" top="0.75" bottom="0.75" header="0.3" footer="0.3"/>
  <pageSetup horizontalDpi="300" verticalDpi="300" orientation="landscape" paperSize="9" scale="97" r:id="rId1"/>
  <headerFooter>
    <oddHeader>&amp;LZP/34/2020
&amp;CFormularz asortymentowo-cenowo-ilościowy&amp;RZałącznik nr 2</oddHeader>
  </headerFooter>
</worksheet>
</file>

<file path=xl/worksheets/sheet8.xml><?xml version="1.0" encoding="utf-8"?>
<worksheet xmlns="http://schemas.openxmlformats.org/spreadsheetml/2006/main" xmlns:r="http://schemas.openxmlformats.org/officeDocument/2006/relationships">
  <dimension ref="A1:K12"/>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6.00390625" style="13" customWidth="1"/>
    <col min="4" max="4" width="7.875" style="13"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115</v>
      </c>
      <c r="B1" s="154"/>
      <c r="C1" s="154"/>
      <c r="D1" s="154"/>
      <c r="E1" s="154"/>
      <c r="F1" s="154"/>
      <c r="G1" s="154"/>
      <c r="H1" s="154"/>
      <c r="I1" s="154"/>
      <c r="J1" s="154"/>
    </row>
    <row r="2" spans="1:11" s="16" customFormat="1" ht="52.5" customHeight="1">
      <c r="A2" s="155" t="s">
        <v>0</v>
      </c>
      <c r="B2" s="155"/>
      <c r="C2" s="90" t="s">
        <v>6</v>
      </c>
      <c r="D2" s="90" t="s">
        <v>1</v>
      </c>
      <c r="E2" s="14" t="s">
        <v>105</v>
      </c>
      <c r="F2" s="90" t="s">
        <v>2</v>
      </c>
      <c r="G2" s="90" t="s">
        <v>7</v>
      </c>
      <c r="H2" s="90" t="s">
        <v>3</v>
      </c>
      <c r="I2" s="90" t="s">
        <v>8</v>
      </c>
      <c r="J2" s="90" t="s">
        <v>4</v>
      </c>
      <c r="K2" s="15" t="s">
        <v>22</v>
      </c>
    </row>
    <row r="3" spans="1:11" s="22" customFormat="1" ht="13.5" customHeight="1">
      <c r="A3" s="156" t="s">
        <v>12</v>
      </c>
      <c r="B3" s="157"/>
      <c r="C3" s="92" t="s">
        <v>13</v>
      </c>
      <c r="D3" s="37" t="s">
        <v>14</v>
      </c>
      <c r="E3" s="17" t="s">
        <v>15</v>
      </c>
      <c r="F3" s="17" t="s">
        <v>16</v>
      </c>
      <c r="G3" s="18" t="s">
        <v>17</v>
      </c>
      <c r="H3" s="19" t="s">
        <v>18</v>
      </c>
      <c r="I3" s="19" t="s">
        <v>19</v>
      </c>
      <c r="J3" s="20" t="s">
        <v>20</v>
      </c>
      <c r="K3" s="21">
        <v>10</v>
      </c>
    </row>
    <row r="4" spans="1:11" s="16" customFormat="1" ht="108.75" customHeight="1">
      <c r="A4" s="40">
        <v>1</v>
      </c>
      <c r="B4" s="38" t="s">
        <v>116</v>
      </c>
      <c r="C4" s="1">
        <v>500</v>
      </c>
      <c r="D4" s="1" t="s">
        <v>5</v>
      </c>
      <c r="E4" s="2"/>
      <c r="F4" s="3"/>
      <c r="G4" s="4">
        <f>F4*I4+F4</f>
        <v>0</v>
      </c>
      <c r="H4" s="5">
        <f>C4*F4</f>
        <v>0</v>
      </c>
      <c r="I4" s="39">
        <v>0.08</v>
      </c>
      <c r="J4" s="5">
        <f>H4+H4*I4</f>
        <v>0</v>
      </c>
      <c r="K4" s="6"/>
    </row>
    <row r="5" spans="1:11" s="23" customFormat="1" ht="12.75">
      <c r="A5" s="7"/>
      <c r="B5" s="7"/>
      <c r="C5" s="8"/>
      <c r="D5" s="9"/>
      <c r="E5" s="10"/>
      <c r="F5" s="158" t="s">
        <v>10</v>
      </c>
      <c r="G5" s="158"/>
      <c r="H5" s="11">
        <f>SUM(H4)</f>
        <v>0</v>
      </c>
      <c r="I5" s="10"/>
      <c r="J5" s="11">
        <f>SUM(J4)</f>
        <v>0</v>
      </c>
      <c r="K5" s="13"/>
    </row>
    <row r="6" spans="1:11" s="23" customFormat="1" ht="12.75">
      <c r="A6" s="7"/>
      <c r="B6" s="7"/>
      <c r="C6" s="8"/>
      <c r="D6" s="9"/>
      <c r="E6" s="10"/>
      <c r="F6" s="91"/>
      <c r="G6" s="91"/>
      <c r="H6" s="12"/>
      <c r="I6" s="10"/>
      <c r="J6" s="12"/>
      <c r="K6" s="13"/>
    </row>
    <row r="7" spans="1:7" ht="12.75">
      <c r="A7" s="13" t="s">
        <v>9</v>
      </c>
      <c r="F7" s="25"/>
      <c r="G7" s="26"/>
    </row>
    <row r="8" ht="12.75" customHeight="1">
      <c r="A8" s="27" t="s">
        <v>11</v>
      </c>
    </row>
    <row r="9" ht="12.75" customHeight="1">
      <c r="A9" s="27"/>
    </row>
    <row r="10" ht="12.75" customHeight="1"/>
    <row r="12" spans="1:11" s="24" customFormat="1" ht="12.75">
      <c r="A12" s="13"/>
      <c r="B12" s="13"/>
      <c r="C12" s="13"/>
      <c r="D12" s="13"/>
      <c r="K12" s="13"/>
    </row>
  </sheetData>
  <sheetProtection/>
  <mergeCells count="4">
    <mergeCell ref="A1:J1"/>
    <mergeCell ref="A2:B2"/>
    <mergeCell ref="A3:B3"/>
    <mergeCell ref="F5:G5"/>
  </mergeCells>
  <printOptions/>
  <pageMargins left="0.25" right="0.25" top="0.75" bottom="0.75" header="0.3" footer="0.3"/>
  <pageSetup fitToHeight="0" horizontalDpi="300" verticalDpi="300" orientation="landscape" paperSize="9" scale="98" r:id="rId1"/>
  <headerFooter>
    <oddHeader>&amp;LZP/34/2020
&amp;CFormularz asortymentowo-cenowo-ilościowy&amp;RZałącznik nr 2</oddHeader>
  </headerFooter>
</worksheet>
</file>

<file path=xl/worksheets/sheet9.xml><?xml version="1.0" encoding="utf-8"?>
<worksheet xmlns="http://schemas.openxmlformats.org/spreadsheetml/2006/main" xmlns:r="http://schemas.openxmlformats.org/officeDocument/2006/relationships">
  <dimension ref="A1:K10"/>
  <sheetViews>
    <sheetView view="pageLayout" zoomScale="90" zoomScaleNormal="80" zoomScaleSheetLayoutView="100" zoomScalePageLayoutView="90" workbookViewId="0" topLeftCell="A1">
      <selection activeCell="K3" sqref="K3"/>
    </sheetView>
  </sheetViews>
  <sheetFormatPr defaultColWidth="11.375" defaultRowHeight="12.75"/>
  <cols>
    <col min="1" max="1" width="6.25390625" style="13" customWidth="1"/>
    <col min="2" max="2" width="30.625" style="13" customWidth="1"/>
    <col min="3" max="3" width="7.625" style="13" bestFit="1" customWidth="1"/>
    <col min="4" max="4" width="5.375" style="13" bestFit="1" customWidth="1"/>
    <col min="5" max="5" width="12.75390625" style="24" customWidth="1"/>
    <col min="6" max="6" width="13.75390625" style="24" customWidth="1"/>
    <col min="7" max="7" width="11.875" style="24" customWidth="1"/>
    <col min="8" max="8" width="16.125" style="24" customWidth="1"/>
    <col min="9" max="9" width="5.75390625" style="24" customWidth="1"/>
    <col min="10" max="10" width="14.875" style="24" customWidth="1"/>
    <col min="11" max="11" width="15.75390625" style="13" customWidth="1"/>
    <col min="12" max="16384" width="11.375" style="13" customWidth="1"/>
  </cols>
  <sheetData>
    <row r="1" spans="1:10" ht="21.75" customHeight="1">
      <c r="A1" s="154" t="s">
        <v>117</v>
      </c>
      <c r="B1" s="154"/>
      <c r="C1" s="154"/>
      <c r="D1" s="154"/>
      <c r="E1" s="154"/>
      <c r="F1" s="154"/>
      <c r="G1" s="154"/>
      <c r="H1" s="154"/>
      <c r="I1" s="154"/>
      <c r="J1" s="154"/>
    </row>
    <row r="2" spans="1:11" s="16" customFormat="1" ht="52.5" customHeight="1">
      <c r="A2" s="155" t="s">
        <v>0</v>
      </c>
      <c r="B2" s="155"/>
      <c r="C2" s="32" t="s">
        <v>6</v>
      </c>
      <c r="D2" s="32" t="s">
        <v>1</v>
      </c>
      <c r="E2" s="14" t="s">
        <v>105</v>
      </c>
      <c r="F2" s="32" t="s">
        <v>2</v>
      </c>
      <c r="G2" s="32" t="s">
        <v>7</v>
      </c>
      <c r="H2" s="32" t="s">
        <v>3</v>
      </c>
      <c r="I2" s="32" t="s">
        <v>8</v>
      </c>
      <c r="J2" s="32" t="s">
        <v>4</v>
      </c>
      <c r="K2" s="15" t="s">
        <v>22</v>
      </c>
    </row>
    <row r="3" spans="1:11" s="22" customFormat="1" ht="13.5" customHeight="1">
      <c r="A3" s="159" t="s">
        <v>12</v>
      </c>
      <c r="B3" s="160"/>
      <c r="C3" s="36" t="s">
        <v>13</v>
      </c>
      <c r="D3" s="37" t="s">
        <v>14</v>
      </c>
      <c r="E3" s="17" t="s">
        <v>15</v>
      </c>
      <c r="F3" s="17" t="s">
        <v>16</v>
      </c>
      <c r="G3" s="18" t="s">
        <v>17</v>
      </c>
      <c r="H3" s="19" t="s">
        <v>18</v>
      </c>
      <c r="I3" s="19" t="s">
        <v>19</v>
      </c>
      <c r="J3" s="20" t="s">
        <v>20</v>
      </c>
      <c r="K3" s="21">
        <v>10</v>
      </c>
    </row>
    <row r="4" spans="1:11" s="16" customFormat="1" ht="90.75" customHeight="1">
      <c r="A4" s="41" t="s">
        <v>12</v>
      </c>
      <c r="B4" s="38" t="s">
        <v>23</v>
      </c>
      <c r="C4" s="42">
        <v>5000</v>
      </c>
      <c r="D4" s="50" t="s">
        <v>5</v>
      </c>
      <c r="E4" s="44"/>
      <c r="F4" s="45"/>
      <c r="G4" s="46">
        <f>F4*I4+F4</f>
        <v>0</v>
      </c>
      <c r="H4" s="47">
        <f>C4*F4</f>
        <v>0</v>
      </c>
      <c r="I4" s="48">
        <v>0.08</v>
      </c>
      <c r="J4" s="47">
        <f>H4+H4*I4</f>
        <v>0</v>
      </c>
      <c r="K4" s="49"/>
    </row>
    <row r="5" spans="1:11" s="23" customFormat="1" ht="12.75">
      <c r="A5" s="7"/>
      <c r="B5" s="7"/>
      <c r="C5" s="8"/>
      <c r="D5" s="9"/>
      <c r="E5" s="10"/>
      <c r="F5" s="158" t="s">
        <v>10</v>
      </c>
      <c r="G5" s="158"/>
      <c r="H5" s="11">
        <f>SUM(H4:H4)</f>
        <v>0</v>
      </c>
      <c r="I5" s="10"/>
      <c r="J5" s="11">
        <f>SUM(J4:J4)</f>
        <v>0</v>
      </c>
      <c r="K5" s="13"/>
    </row>
    <row r="6" spans="1:11" s="23" customFormat="1" ht="12.75">
      <c r="A6" s="7"/>
      <c r="B6" s="7"/>
      <c r="C6" s="8"/>
      <c r="D6" s="9"/>
      <c r="E6" s="10"/>
      <c r="F6" s="33"/>
      <c r="G6" s="33"/>
      <c r="H6" s="12"/>
      <c r="I6" s="10"/>
      <c r="J6" s="12"/>
      <c r="K6" s="13"/>
    </row>
    <row r="7" spans="1:7" ht="12.75">
      <c r="A7" s="13" t="s">
        <v>9</v>
      </c>
      <c r="F7" s="25"/>
      <c r="G7" s="26"/>
    </row>
    <row r="8" spans="1:10" ht="10.5" customHeight="1">
      <c r="A8" s="30"/>
      <c r="B8" s="31"/>
      <c r="C8" s="31"/>
      <c r="D8" s="31"/>
      <c r="E8" s="31"/>
      <c r="F8" s="31"/>
      <c r="G8" s="31"/>
      <c r="H8" s="31"/>
      <c r="I8" s="31"/>
      <c r="J8" s="31"/>
    </row>
    <row r="9" ht="12.75" customHeight="1">
      <c r="A9" s="27" t="s">
        <v>11</v>
      </c>
    </row>
    <row r="10" ht="12.75" customHeight="1">
      <c r="A10" s="27"/>
    </row>
    <row r="11" ht="12.75" customHeight="1"/>
  </sheetData>
  <sheetProtection/>
  <mergeCells count="4">
    <mergeCell ref="A1:J1"/>
    <mergeCell ref="A2:B2"/>
    <mergeCell ref="A3:B3"/>
    <mergeCell ref="F5:G5"/>
  </mergeCells>
  <printOptions/>
  <pageMargins left="0.25" right="0.25" top="0.75" bottom="0.75" header="0.3" footer="0.3"/>
  <pageSetup fitToHeight="0" horizontalDpi="600" verticalDpi="600" orientation="landscape" paperSize="9" scale="98" r:id="rId1"/>
  <headerFooter>
    <oddHeader>&amp;LZP34/2020
&amp;CFormularz asortymentowo-cenowo-ilościowy&amp;RZałącznik nr 2</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USK Nr 3 Łódź</dc:creator>
  <cp:keywords/>
  <dc:description/>
  <cp:lastModifiedBy>Małgorzata Świtacz</cp:lastModifiedBy>
  <cp:lastPrinted>2020-05-28T07:46:56Z</cp:lastPrinted>
  <dcterms:created xsi:type="dcterms:W3CDTF">2008-11-13T12:12:30Z</dcterms:created>
  <dcterms:modified xsi:type="dcterms:W3CDTF">2020-05-29T11:13:00Z</dcterms:modified>
  <cp:category/>
  <cp:version/>
  <cp:contentType/>
  <cp:contentStatus/>
</cp:coreProperties>
</file>