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GNIESZKA A\2020 Przetargi\UE 2020\ZP_76_2020_Sterylizacja\3. SIWZ, modyfikacja, PUBLIKACJA\"/>
    </mc:Choice>
  </mc:AlternateContent>
  <bookViews>
    <workbookView xWindow="-15" yWindow="-15" windowWidth="28830" windowHeight="6210" tabRatio="678" firstSheet="3" activeTab="4"/>
  </bookViews>
  <sheets>
    <sheet name="1" sheetId="35" r:id="rId1"/>
    <sheet name="2" sheetId="29" r:id="rId2"/>
    <sheet name="3" sheetId="54" r:id="rId3"/>
    <sheet name="4" sheetId="55" r:id="rId4"/>
    <sheet name="5" sheetId="56" r:id="rId5"/>
    <sheet name="6" sheetId="57" r:id="rId6"/>
    <sheet name="7" sheetId="58" r:id="rId7"/>
    <sheet name="8" sheetId="92" r:id="rId8"/>
    <sheet name="9" sheetId="95" r:id="rId9"/>
    <sheet name="10" sheetId="97" r:id="rId10"/>
    <sheet name="11" sheetId="98" r:id="rId11"/>
    <sheet name="12" sheetId="99" r:id="rId12"/>
    <sheet name="13" sheetId="100" r:id="rId13"/>
    <sheet name="14" sheetId="96" r:id="rId14"/>
    <sheet name="15" sheetId="59" r:id="rId15"/>
    <sheet name="16" sheetId="60" r:id="rId16"/>
    <sheet name="17" sheetId="61" r:id="rId17"/>
    <sheet name="18" sheetId="62" r:id="rId18"/>
    <sheet name="19" sheetId="63" r:id="rId19"/>
    <sheet name="20" sheetId="64" r:id="rId20"/>
    <sheet name="21" sheetId="93" r:id="rId21"/>
    <sheet name="22" sheetId="65" r:id="rId22"/>
    <sheet name="23" sheetId="66" r:id="rId23"/>
    <sheet name="24" sheetId="67" r:id="rId24"/>
    <sheet name="25" sheetId="68" r:id="rId25"/>
    <sheet name="26" sheetId="69" r:id="rId26"/>
    <sheet name="27" sheetId="71" r:id="rId27"/>
    <sheet name="28" sheetId="72" r:id="rId28"/>
    <sheet name="29" sheetId="73" r:id="rId29"/>
  </sheets>
  <definedNames>
    <definedName name="_xlnm.Print_Area" localSheetId="0">'1'!$A$1:$L$24</definedName>
    <definedName name="_xlnm.Print_Area" localSheetId="14">'15'!$A$1:$L$11</definedName>
    <definedName name="_xlnm.Print_Area" localSheetId="15">'16'!$A$1:$L$11</definedName>
    <definedName name="_xlnm.Print_Area" localSheetId="16">'17'!$A$1:$L$10</definedName>
    <definedName name="_xlnm.Print_Area" localSheetId="17">'18'!$A$1:$L$12</definedName>
    <definedName name="_xlnm.Print_Area" localSheetId="18">'19'!$A$1:$L$10</definedName>
    <definedName name="_xlnm.Print_Area" localSheetId="1">'2'!$A$1:$L$22</definedName>
    <definedName name="_xlnm.Print_Area" localSheetId="19">'20'!$A$1:$L$17</definedName>
    <definedName name="_xlnm.Print_Area" localSheetId="20">'21'!$A$1:$L$13</definedName>
    <definedName name="_xlnm.Print_Area" localSheetId="21">'22'!$A$1:$L$18</definedName>
    <definedName name="_xlnm.Print_Area" localSheetId="22">'23'!$A$1:$L$11</definedName>
    <definedName name="_xlnm.Print_Area" localSheetId="23">'24'!$A$1:$L$13</definedName>
    <definedName name="_xlnm.Print_Area" localSheetId="24">'25'!$A$1:$L$11</definedName>
    <definedName name="_xlnm.Print_Area" localSheetId="25">'26'!$A$1:$L$16</definedName>
    <definedName name="_xlnm.Print_Area" localSheetId="26">'27'!$A$1:$L$16</definedName>
    <definedName name="_xlnm.Print_Area" localSheetId="27">'28'!$A$1:$L$13</definedName>
    <definedName name="_xlnm.Print_Area" localSheetId="28">'29'!$A$1:$L$15</definedName>
    <definedName name="_xlnm.Print_Area" localSheetId="2">'3'!$A$1:$L$22</definedName>
    <definedName name="_xlnm.Print_Area" localSheetId="3">'4'!$A$1:$L$18</definedName>
    <definedName name="_xlnm.Print_Area" localSheetId="4">'5'!$A$1:$L$15</definedName>
    <definedName name="_xlnm.Print_Area" localSheetId="5">'6'!$A$1:$L$14</definedName>
    <definedName name="_xlnm.Print_Area" localSheetId="6">'7'!$A$1:$L$13</definedName>
  </definedNames>
  <calcPr calcId="162913"/>
</workbook>
</file>

<file path=xl/calcChain.xml><?xml version="1.0" encoding="utf-8"?>
<calcChain xmlns="http://schemas.openxmlformats.org/spreadsheetml/2006/main">
  <c r="I8" i="73" l="1"/>
  <c r="K8" i="73" s="1"/>
  <c r="I9" i="73"/>
  <c r="H8" i="73"/>
  <c r="H9" i="73"/>
  <c r="I4" i="69" l="1"/>
  <c r="I5" i="71"/>
  <c r="I6" i="71"/>
  <c r="I7" i="71"/>
  <c r="K7" i="71" s="1"/>
  <c r="I8" i="71"/>
  <c r="K8" i="71" s="1"/>
  <c r="I9" i="71"/>
  <c r="K9" i="71" s="1"/>
  <c r="I10" i="71"/>
  <c r="H7" i="71"/>
  <c r="H8" i="71"/>
  <c r="H9" i="71"/>
  <c r="H4" i="69" l="1"/>
  <c r="H5" i="69"/>
  <c r="H6" i="69"/>
  <c r="H7" i="69"/>
  <c r="I5" i="69"/>
  <c r="K5" i="69" s="1"/>
  <c r="I6" i="69"/>
  <c r="K6" i="69" s="1"/>
  <c r="I7" i="69"/>
  <c r="K7" i="69" s="1"/>
  <c r="H4" i="98"/>
  <c r="I4" i="98"/>
  <c r="K4" i="98" s="1"/>
  <c r="H5" i="98"/>
  <c r="I5" i="98"/>
  <c r="K5" i="98" s="1"/>
  <c r="H6" i="98"/>
  <c r="I6" i="98"/>
  <c r="K6" i="98" s="1"/>
  <c r="I4" i="100"/>
  <c r="K4" i="100" s="1"/>
  <c r="H4" i="100"/>
  <c r="I4" i="99"/>
  <c r="K4" i="99" s="1"/>
  <c r="H4" i="99"/>
  <c r="I4" i="97"/>
  <c r="K4" i="97" s="1"/>
  <c r="H4" i="97"/>
  <c r="K4" i="69" l="1"/>
  <c r="I5" i="100"/>
  <c r="I5" i="99"/>
  <c r="I7" i="98"/>
  <c r="K7" i="98"/>
  <c r="I5" i="97"/>
  <c r="K5" i="100"/>
  <c r="K5" i="99"/>
  <c r="K5" i="97"/>
  <c r="I5" i="59" l="1"/>
  <c r="K5" i="59" s="1"/>
  <c r="I9" i="96"/>
  <c r="K9" i="96" s="1"/>
  <c r="H9" i="96"/>
  <c r="I8" i="96"/>
  <c r="K8" i="96" s="1"/>
  <c r="H8" i="96"/>
  <c r="I7" i="96"/>
  <c r="K7" i="96" s="1"/>
  <c r="H7" i="96"/>
  <c r="I6" i="96"/>
  <c r="K6" i="96" s="1"/>
  <c r="H6" i="96"/>
  <c r="I5" i="96"/>
  <c r="K5" i="96" s="1"/>
  <c r="H5" i="96"/>
  <c r="I4" i="96"/>
  <c r="H4" i="96"/>
  <c r="I4" i="95"/>
  <c r="K4" i="95" s="1"/>
  <c r="H4" i="95"/>
  <c r="I4" i="58"/>
  <c r="I5" i="58"/>
  <c r="K5" i="58" s="1"/>
  <c r="I6" i="58"/>
  <c r="K6" i="58" s="1"/>
  <c r="I7" i="58"/>
  <c r="K7" i="58" s="1"/>
  <c r="I8" i="54"/>
  <c r="K8" i="54" s="1"/>
  <c r="H8" i="54"/>
  <c r="I10" i="96" l="1"/>
  <c r="K4" i="96"/>
  <c r="K10" i="96" s="1"/>
  <c r="I5" i="95"/>
  <c r="K5" i="95"/>
  <c r="H4" i="35" l="1"/>
  <c r="I7" i="93" l="1"/>
  <c r="K7" i="93" s="1"/>
  <c r="H7" i="93"/>
  <c r="I6" i="93"/>
  <c r="K6" i="93" s="1"/>
  <c r="H6" i="93"/>
  <c r="I5" i="93"/>
  <c r="K5" i="93" s="1"/>
  <c r="H5" i="93"/>
  <c r="I4" i="93"/>
  <c r="K4" i="93" s="1"/>
  <c r="H4" i="93"/>
  <c r="I17" i="92"/>
  <c r="K17" i="92" s="1"/>
  <c r="H17" i="92"/>
  <c r="I16" i="92"/>
  <c r="K16" i="92" s="1"/>
  <c r="H16" i="92"/>
  <c r="I15" i="92"/>
  <c r="K15" i="92" s="1"/>
  <c r="H15" i="92"/>
  <c r="I14" i="92"/>
  <c r="K14" i="92" s="1"/>
  <c r="H14" i="92"/>
  <c r="I13" i="92"/>
  <c r="K13" i="92" s="1"/>
  <c r="H13" i="92"/>
  <c r="I12" i="92"/>
  <c r="K12" i="92" s="1"/>
  <c r="H12" i="92"/>
  <c r="I11" i="92"/>
  <c r="K11" i="92" s="1"/>
  <c r="H11" i="92"/>
  <c r="I10" i="92"/>
  <c r="K10" i="92" s="1"/>
  <c r="H10" i="92"/>
  <c r="I9" i="92"/>
  <c r="K9" i="92" s="1"/>
  <c r="H9" i="92"/>
  <c r="I8" i="92"/>
  <c r="K8" i="92" s="1"/>
  <c r="H8" i="92"/>
  <c r="I7" i="92"/>
  <c r="K7" i="92" s="1"/>
  <c r="H7" i="92"/>
  <c r="I6" i="92"/>
  <c r="K6" i="92" s="1"/>
  <c r="H6" i="92"/>
  <c r="I5" i="92"/>
  <c r="K5" i="92" s="1"/>
  <c r="H5" i="92"/>
  <c r="I4" i="92"/>
  <c r="K4" i="92" s="1"/>
  <c r="H4" i="92"/>
  <c r="I8" i="93" l="1"/>
  <c r="K8" i="93"/>
  <c r="K18" i="92"/>
  <c r="I18" i="92"/>
  <c r="K4" i="58" l="1"/>
  <c r="K9" i="73" l="1"/>
  <c r="I7" i="73"/>
  <c r="K7" i="73" s="1"/>
  <c r="H7" i="73"/>
  <c r="I6" i="73"/>
  <c r="K6" i="73" s="1"/>
  <c r="H6" i="73"/>
  <c r="I5" i="73"/>
  <c r="K5" i="73" s="1"/>
  <c r="H5" i="73"/>
  <c r="I4" i="73"/>
  <c r="K4" i="73" s="1"/>
  <c r="H4" i="73"/>
  <c r="I7" i="72"/>
  <c r="K7" i="72" s="1"/>
  <c r="H7" i="72"/>
  <c r="I6" i="72"/>
  <c r="K6" i="72" s="1"/>
  <c r="H6" i="72"/>
  <c r="I5" i="72"/>
  <c r="K5" i="72" s="1"/>
  <c r="H5" i="72"/>
  <c r="I4" i="72"/>
  <c r="K4" i="72" s="1"/>
  <c r="H4" i="72"/>
  <c r="K10" i="71"/>
  <c r="H10" i="71"/>
  <c r="K6" i="71"/>
  <c r="H6" i="71"/>
  <c r="K5" i="71"/>
  <c r="H5" i="71"/>
  <c r="I4" i="71"/>
  <c r="H4" i="71"/>
  <c r="I10" i="69"/>
  <c r="K10" i="69" s="1"/>
  <c r="H10" i="69"/>
  <c r="I9" i="69"/>
  <c r="K9" i="69" s="1"/>
  <c r="H9" i="69"/>
  <c r="I8" i="69"/>
  <c r="H8" i="69"/>
  <c r="I5" i="68"/>
  <c r="K5" i="68" s="1"/>
  <c r="H5" i="68"/>
  <c r="I4" i="68"/>
  <c r="K4" i="68" s="1"/>
  <c r="H4" i="68"/>
  <c r="I7" i="67"/>
  <c r="K7" i="67" s="1"/>
  <c r="H7" i="67"/>
  <c r="I6" i="67"/>
  <c r="K6" i="67" s="1"/>
  <c r="H6" i="67"/>
  <c r="I5" i="67"/>
  <c r="K5" i="67" s="1"/>
  <c r="H5" i="67"/>
  <c r="I4" i="67"/>
  <c r="K4" i="67" s="1"/>
  <c r="H4" i="67"/>
  <c r="I5" i="66"/>
  <c r="K5" i="66" s="1"/>
  <c r="H5" i="66"/>
  <c r="I4" i="66"/>
  <c r="K4" i="66" s="1"/>
  <c r="H4" i="66"/>
  <c r="I9" i="65"/>
  <c r="K9" i="65" s="1"/>
  <c r="H9" i="65"/>
  <c r="I8" i="65"/>
  <c r="K8" i="65" s="1"/>
  <c r="H8" i="65"/>
  <c r="I7" i="65"/>
  <c r="K7" i="65" s="1"/>
  <c r="H7" i="65"/>
  <c r="I6" i="65"/>
  <c r="K6" i="65" s="1"/>
  <c r="H6" i="65"/>
  <c r="I5" i="65"/>
  <c r="K5" i="65" s="1"/>
  <c r="H5" i="65"/>
  <c r="I4" i="65"/>
  <c r="K4" i="65" s="1"/>
  <c r="H4" i="65"/>
  <c r="I11" i="64"/>
  <c r="K11" i="64" s="1"/>
  <c r="H11" i="64"/>
  <c r="I10" i="64"/>
  <c r="K10" i="64" s="1"/>
  <c r="H10" i="64"/>
  <c r="I9" i="64"/>
  <c r="K9" i="64" s="1"/>
  <c r="H9" i="64"/>
  <c r="I8" i="64"/>
  <c r="K8" i="64" s="1"/>
  <c r="H8" i="64"/>
  <c r="I7" i="64"/>
  <c r="K7" i="64" s="1"/>
  <c r="H7" i="64"/>
  <c r="I6" i="64"/>
  <c r="K6" i="64" s="1"/>
  <c r="H6" i="64"/>
  <c r="I5" i="64"/>
  <c r="K5" i="64" s="1"/>
  <c r="H5" i="64"/>
  <c r="I4" i="64"/>
  <c r="K4" i="64" s="1"/>
  <c r="H4" i="64"/>
  <c r="I4" i="63"/>
  <c r="H4" i="63"/>
  <c r="I6" i="62"/>
  <c r="K6" i="62" s="1"/>
  <c r="H6" i="62"/>
  <c r="I5" i="62"/>
  <c r="K5" i="62" s="1"/>
  <c r="H5" i="62"/>
  <c r="I4" i="62"/>
  <c r="K4" i="62" s="1"/>
  <c r="H4" i="62"/>
  <c r="I4" i="61"/>
  <c r="K4" i="61" s="1"/>
  <c r="H4" i="61"/>
  <c r="I5" i="60"/>
  <c r="K5" i="60" s="1"/>
  <c r="H5" i="60"/>
  <c r="I4" i="60"/>
  <c r="H4" i="60"/>
  <c r="H5" i="59"/>
  <c r="I4" i="59"/>
  <c r="H4" i="59"/>
  <c r="H7" i="58"/>
  <c r="H6" i="58"/>
  <c r="H5" i="58"/>
  <c r="H4" i="58"/>
  <c r="I8" i="57"/>
  <c r="K8" i="57" s="1"/>
  <c r="H8" i="57"/>
  <c r="I7" i="57"/>
  <c r="K7" i="57" s="1"/>
  <c r="H7" i="57"/>
  <c r="I6" i="57"/>
  <c r="K6" i="57" s="1"/>
  <c r="H6" i="57"/>
  <c r="I5" i="57"/>
  <c r="K5" i="57" s="1"/>
  <c r="H5" i="57"/>
  <c r="I4" i="57"/>
  <c r="K4" i="57" s="1"/>
  <c r="H4" i="57"/>
  <c r="I6" i="56"/>
  <c r="K6" i="56" s="1"/>
  <c r="H6" i="56"/>
  <c r="I5" i="56"/>
  <c r="K5" i="56" s="1"/>
  <c r="H5" i="56"/>
  <c r="I4" i="56"/>
  <c r="K4" i="56" s="1"/>
  <c r="K7" i="56" s="1"/>
  <c r="H4" i="56"/>
  <c r="I9" i="55"/>
  <c r="K9" i="55" s="1"/>
  <c r="H9" i="55"/>
  <c r="I8" i="55"/>
  <c r="K8" i="55" s="1"/>
  <c r="H8" i="55"/>
  <c r="I7" i="55"/>
  <c r="K7" i="55" s="1"/>
  <c r="H7" i="55"/>
  <c r="I6" i="55"/>
  <c r="K6" i="55" s="1"/>
  <c r="H6" i="55"/>
  <c r="I5" i="55"/>
  <c r="K5" i="55" s="1"/>
  <c r="H5" i="55"/>
  <c r="I4" i="55"/>
  <c r="K4" i="55" s="1"/>
  <c r="H4" i="55"/>
  <c r="I10" i="54"/>
  <c r="K10" i="54" s="1"/>
  <c r="H10" i="54"/>
  <c r="I9" i="54"/>
  <c r="K9" i="54" s="1"/>
  <c r="H9" i="54"/>
  <c r="I7" i="54"/>
  <c r="K7" i="54" s="1"/>
  <c r="H7" i="54"/>
  <c r="I6" i="54"/>
  <c r="K6" i="54" s="1"/>
  <c r="H6" i="54"/>
  <c r="I5" i="54"/>
  <c r="K5" i="54" s="1"/>
  <c r="H5" i="54"/>
  <c r="I4" i="54"/>
  <c r="K4" i="54" s="1"/>
  <c r="H4" i="54"/>
  <c r="I10" i="29"/>
  <c r="K10" i="29" s="1"/>
  <c r="H10" i="29"/>
  <c r="I9" i="29"/>
  <c r="K9" i="29" s="1"/>
  <c r="H9" i="29"/>
  <c r="I8" i="29"/>
  <c r="K8" i="29" s="1"/>
  <c r="H8" i="29"/>
  <c r="I7" i="29"/>
  <c r="K7" i="29" s="1"/>
  <c r="H7" i="29"/>
  <c r="I6" i="29"/>
  <c r="K6" i="29" s="1"/>
  <c r="H6" i="29"/>
  <c r="I5" i="29"/>
  <c r="K5" i="29" s="1"/>
  <c r="H5" i="29"/>
  <c r="I4" i="29"/>
  <c r="K4" i="29" s="1"/>
  <c r="H4" i="29"/>
  <c r="H5" i="35"/>
  <c r="H6" i="35"/>
  <c r="H7" i="35"/>
  <c r="H8" i="35"/>
  <c r="H9" i="35"/>
  <c r="H10" i="35"/>
  <c r="H11" i="35"/>
  <c r="H12" i="35"/>
  <c r="H13" i="35"/>
  <c r="I4" i="35"/>
  <c r="K4" i="35" s="1"/>
  <c r="I5" i="35"/>
  <c r="K5" i="35" s="1"/>
  <c r="I6" i="35"/>
  <c r="K6" i="35" s="1"/>
  <c r="I7" i="35"/>
  <c r="K7" i="35" s="1"/>
  <c r="I8" i="35"/>
  <c r="K8" i="35" s="1"/>
  <c r="I9" i="35"/>
  <c r="K9" i="35" s="1"/>
  <c r="I10" i="35"/>
  <c r="K10" i="35" s="1"/>
  <c r="I11" i="35"/>
  <c r="K11" i="35" s="1"/>
  <c r="I12" i="35"/>
  <c r="K12" i="35" s="1"/>
  <c r="I13" i="35"/>
  <c r="K13" i="35" s="1"/>
  <c r="K4" i="71" l="1"/>
  <c r="K11" i="71" s="1"/>
  <c r="I11" i="71"/>
  <c r="K8" i="69"/>
  <c r="K11" i="69" s="1"/>
  <c r="I11" i="69"/>
  <c r="I5" i="63"/>
  <c r="K4" i="63"/>
  <c r="K5" i="63" s="1"/>
  <c r="K4" i="60"/>
  <c r="K6" i="60" s="1"/>
  <c r="K4" i="59"/>
  <c r="K8" i="67"/>
  <c r="I7" i="62"/>
  <c r="I9" i="57"/>
  <c r="I10" i="55"/>
  <c r="I11" i="54"/>
  <c r="K11" i="54"/>
  <c r="K10" i="73"/>
  <c r="I10" i="73"/>
  <c r="K8" i="72"/>
  <c r="I8" i="72"/>
  <c r="K6" i="68"/>
  <c r="I6" i="68"/>
  <c r="I8" i="67"/>
  <c r="K6" i="66"/>
  <c r="I6" i="66"/>
  <c r="K10" i="65"/>
  <c r="I10" i="65"/>
  <c r="K12" i="64"/>
  <c r="I12" i="64"/>
  <c r="K7" i="62"/>
  <c r="K5" i="61"/>
  <c r="I5" i="61"/>
  <c r="I6" i="60"/>
  <c r="I6" i="59"/>
  <c r="K8" i="58"/>
  <c r="I8" i="58"/>
  <c r="K9" i="57"/>
  <c r="I7" i="56"/>
  <c r="K10" i="55"/>
  <c r="I11" i="29"/>
  <c r="K11" i="29"/>
  <c r="I14" i="35"/>
  <c r="K14" i="35"/>
  <c r="K6" i="59" l="1"/>
</calcChain>
</file>

<file path=xl/sharedStrings.xml><?xml version="1.0" encoding="utf-8"?>
<sst xmlns="http://schemas.openxmlformats.org/spreadsheetml/2006/main" count="1195" uniqueCount="233">
  <si>
    <t>Określenie właściwej stawki VAT należy do Wykonawcy. Należy podać stawkę VAT obowiązującą na dzień otwarcia ofert.</t>
  </si>
  <si>
    <t>Łączna cena pakietu</t>
  </si>
  <si>
    <t>Wartość brutto (PLN)</t>
  </si>
  <si>
    <t>VAT [%]</t>
  </si>
  <si>
    <t>Wartość netto (PLN)</t>
  </si>
  <si>
    <t>Cena jedn. brutto (PLN)</t>
  </si>
  <si>
    <t>Cena jedn. netto (PLN)</t>
  </si>
  <si>
    <t>Ilość</t>
  </si>
  <si>
    <t xml:space="preserve"> </t>
  </si>
  <si>
    <t>Przedmiot zamówienia</t>
  </si>
  <si>
    <t>a</t>
  </si>
  <si>
    <t>b</t>
  </si>
  <si>
    <t>c</t>
  </si>
  <si>
    <t>d</t>
  </si>
  <si>
    <t>e</t>
  </si>
  <si>
    <t>f</t>
  </si>
  <si>
    <t>g</t>
  </si>
  <si>
    <t>h</t>
  </si>
  <si>
    <t>i</t>
  </si>
  <si>
    <t>j</t>
  </si>
  <si>
    <t>k</t>
  </si>
  <si>
    <t>l</t>
  </si>
  <si>
    <t>Niespełnienie parametrów granicznych spowoduje odrzucenie oferty</t>
  </si>
  <si>
    <t>W Formularzu  należy wykreślić bądź usunąć pakiety, na które Wykonawca nie składa oferty.</t>
  </si>
  <si>
    <t>Producent/Nazwau</t>
  </si>
  <si>
    <t>Nazwa i nr dokumentu dopuszczającego do obrotu i używania /jeżeli dotyczy/</t>
  </si>
  <si>
    <t>ł</t>
  </si>
  <si>
    <t>Nr katalogowy produktu</t>
  </si>
  <si>
    <t>Lp</t>
  </si>
  <si>
    <t>Pakie</t>
  </si>
  <si>
    <t>Rękawy papierowo-foliowe  bez fałdy</t>
  </si>
  <si>
    <t>Rękaw papierowo foliowy bez fałdy 50mm x200m</t>
  </si>
  <si>
    <t>Rękaw papierowo foliowy bez fałdy 75mm x200m</t>
  </si>
  <si>
    <t>Rękaw papierowo foliowy bez fałdy 100mm x200m</t>
  </si>
  <si>
    <t>Rękaw papierowo foliowy bez fałdy 120mm x200m</t>
  </si>
  <si>
    <t>Rękaw papierowo foliowy bez fałdy 150mm x200m</t>
  </si>
  <si>
    <t>Rękaw papierowo foliowy bez fałdy 200mm x200m</t>
  </si>
  <si>
    <t>Rękaw papierowo foliowy bez fałdy 250mm x200m</t>
  </si>
  <si>
    <t>Rękaw papierowo foliowy bez fałdy 300mm x200m</t>
  </si>
  <si>
    <t>Rękaw papierowo foliowy bez fałdy 350mm x200m</t>
  </si>
  <si>
    <t xml:space="preserve">Rękaw papierowo foliowy bez fałdy 400mm x200m
</t>
  </si>
  <si>
    <t>szt</t>
  </si>
  <si>
    <t>Rekaw papierowo foliowy z faldą 100mm x 100m</t>
  </si>
  <si>
    <t>Rekaw papierowo foliowy z faldą 150mm x 100m</t>
  </si>
  <si>
    <t>Rekaw papierowo foliowy z faldą 200mm x 100m</t>
  </si>
  <si>
    <t>Rekaw papierowo foliowy z faldą 250mm x 100m</t>
  </si>
  <si>
    <t>Rekaw papierowo foliowy z faldą 300mm x 100m</t>
  </si>
  <si>
    <t>Rekaw papierowo foliowy z faldą 350mm x 100m</t>
  </si>
  <si>
    <t>Rekaw papierowo foliowy z faldą 400mm x 100m</t>
  </si>
  <si>
    <t>szt.</t>
  </si>
  <si>
    <t>Rękawy typu TYVEK</t>
  </si>
  <si>
    <t>WYMAGANIA:</t>
  </si>
  <si>
    <t>Papier sterylizacyjny</t>
  </si>
  <si>
    <t>Papier BIAŁY              750mm x 750mm</t>
  </si>
  <si>
    <t>Papier  ZIELONY        750mm x 750 mm</t>
  </si>
  <si>
    <t>Papier BIAŁY              900mm x 900mm</t>
  </si>
  <si>
    <t>Papier  ZIELONY        900mm x 9000 mm</t>
  </si>
  <si>
    <t>Papier BIAŁY             1000mm x 1000mm</t>
  </si>
  <si>
    <t>Papier  ZIELONY       1000mm x 1000 mm</t>
  </si>
  <si>
    <t>Papier do  sterylizacji parą wodną w nadciśnieniu , krepowany, wysokiej  jakości , hydrofobowy, pakowany po 250 szt zgodny z DIN EN 868-2 oraz ISO 11607-1</t>
  </si>
  <si>
    <t>Torebki  samozamykalne do sterylizacji  para wodną i EO  zgodne z normą PN  EN 868-3 napisy poza obszarem  wypełnienia , informacje o LOT , ze wskaźnikiem o wyraźnej zmianie koloru , z jednoznacznym  kierunkiem otwierania, zgrzew fabryczny wielokanałowy , o dużej wytrzymałości na przedarcie i przebicie.</t>
  </si>
  <si>
    <t>Metkownica alfanumeryczna trzyrzędowa do zapisu sześciu zakodowanych literami I cyframi informacji w trzech rzędach ,w polach zaplanowanych ,druk w poprzek taśmy ,na etykietach o wymiarach nieprzekraczalnych 28mm x 29mm .</t>
  </si>
  <si>
    <t>Metkownice  i etykiety dwukrotnie przylepne</t>
  </si>
  <si>
    <t>op.</t>
  </si>
  <si>
    <t>para</t>
  </si>
  <si>
    <t>Jednorazowy fartuch ochronny  z włókniny 30g/m2 dł ok 140 cm , przód i rękawy odporne na przemiękanie ,100 szt w opakowaniu</t>
  </si>
  <si>
    <t>Preparaty i produkty  do sprzętu firmy Aesculap</t>
  </si>
  <si>
    <t xml:space="preserve">Preparat GB 600  STERILIT POWER SYSTEMS  Oil
 do ręcznej pielęgnacji  napędów  Aesculap ,
spray nie toksyczny , w aerosolu o pojemności 300 ml,
</t>
  </si>
  <si>
    <t>Adapter GB 600840 – łącznik A3 kompletny</t>
  </si>
  <si>
    <t>Kasety do sterylizacji  plazmowej</t>
  </si>
  <si>
    <t>Kaseta do  sterylizatora plazmowego  STERAD 100S zawierająca czynnik sterylizujący - 58% r-r nadtlenku wodoru , na 5 cykli sterylizacji . Opakowanie 5 sztuk</t>
  </si>
  <si>
    <t xml:space="preserve">Akcesoria STERRAD 100S :
6 kartonów, 12 rolek, 3 taśmy do drukarek,6 płytek
</t>
  </si>
  <si>
    <t>Naboje  do  tlenku  etylenu</t>
  </si>
  <si>
    <t>Wskaźniki  biologiczne</t>
  </si>
  <si>
    <t>Biologiczny zestaw testowy o szybkim odczycie do tlenku etylenu, symulujący narzędzie rurowe, zawierający wskaźnik biologiczny. Do każdego pojedynczego zestawu dołączony jeden wskaźnik stosowany jako kontrola pozytywna wskaźników. odczyt ostateczny po 4 godzinach</t>
  </si>
  <si>
    <t>Rejestratory</t>
  </si>
  <si>
    <t xml:space="preserve">Rejestrator danych do sterylizatorów parowych  ETS do codziennego  testu penetracji pary,równoważny wynik ze standardowym testem Bowie-Dick (wg EN 285 i ISO 11140-3) Użycie 400 -krotne. Automatyczny nie wymagający interpretacji wynik w postaci wizualnej.
Zgodny z normą referencyjną EN ISO 11140-4.
</t>
  </si>
  <si>
    <t xml:space="preserve">Preparaty  do  maszynowego  mycia  i dezynfekcji  </t>
  </si>
  <si>
    <t>Wskaźniki  chemiczne</t>
  </si>
  <si>
    <t>UWAGA:</t>
  </si>
  <si>
    <t>Parametry zgodne z normą PN EN 868-5 , wielowarstwowość produktu - minimum 3 warstwy folii, gramatura papieru 60-70 g/m2, wymagane umieszczenie wskaźnika sterylizacji para wodną , tlenkiem etylenu, oraz informacji :- o kierunku otwierania( długość , szerokość , nazwie producenta , nr LOT - poza obszarem wypełnienia . Termozgrzew wielokanałowy.</t>
  </si>
  <si>
    <t>Rękawy papierowo- foliowe z fałdą</t>
  </si>
  <si>
    <t>Zamawiający dopuszcza inną ilośc sztuk w opakowaniu z odpowiednim przeliczeniem ilości opakowań. W przypadku otrzymania ułamkowej ilości opakowań Zamawiający wymaga zaokrąglenia w górę ilości opakowań. W przypadku zaoferowania innych ilości niż opisane w SIWZ, zaznaczyć  gwiazdką (*) przy danej pozycji w kolumnie „Jednostka miary ” i kolumnie  „Ilość ” i wpisać oferowaną liczbę opakowań na kolorowo oraz pod tabelą dot. danego pakietu opisać – „* - poz. nr … dokonano przeliczenia ilości opakowań”.</t>
  </si>
  <si>
    <t xml:space="preserve">Zamawiający dopuszcza  rękawy o długości innej niż podana ale po odpowiednim przeliczeniu długości. W przypadku otrzymania ułamkowej ilości sztuk Zamawiający wymaga zaokrąglenia w górę ilości sztuk. W przypadku zaoferowania rękawów o innej długości niż opisane w SIWZ, zaznaczyć  gwiazdką (*) przy danej pozycji w kolumnie „Jednostka miary ” i kolumnie  „Ilość ” i wpisać oferowaną liczbę opakowań na kolorowo oraz pod tabelą dot. danego pakietu opisać – „* - poz. nr … dokonano przeliczenia ilości sztuk”. </t>
  </si>
  <si>
    <t>Dokumentacja medyczna</t>
  </si>
  <si>
    <t>Testy mycia i dezynfekcji</t>
  </si>
  <si>
    <t>Wskaźniki  Bowie-Dick</t>
  </si>
  <si>
    <t>Artykuły  ze stali nierdzewnej</t>
  </si>
  <si>
    <t xml:space="preserve">Kosze do sterylizacji parą w nadciśnieniu
 1 jednostka sterylizacyjna STE
575 X 280 X 265
</t>
  </si>
  <si>
    <t xml:space="preserve">Kosze do sterylizacji parą w nadciśnieniu
½ jednostki sterylizacyjnej STE
575 x 280 x 135
</t>
  </si>
  <si>
    <t xml:space="preserve">Koszyk  z drobnej siatki ze stali nierdzewnej, z przykryciem i z klipsem zamykającym
Wymiary 150 x 110 x 20
</t>
  </si>
  <si>
    <t xml:space="preserve">Koszyk z drobnej siatki ze stali nierdzewnej,  z przykryciem i z klipsem zamykającym
Wymiary 220 x 140 x 50
</t>
  </si>
  <si>
    <t>op</t>
  </si>
  <si>
    <t>Materiały eksploatacyjne do sterylizatora niskotemperaturowego  STERLINK</t>
  </si>
  <si>
    <t>Materiały do systemu MEDOK</t>
  </si>
  <si>
    <t>rolka</t>
  </si>
  <si>
    <t xml:space="preserve">Szczotka do czyszczenia narzędzi o  wytrzymałym włosiu długość całkowita 165 mm dł szczotek 45mm i 30 mm dł włosia12 mm , z możliwością mycia w myjni dezynfektorze  odporna na 134 0C  
10 szt w opakowaniu
</t>
  </si>
  <si>
    <t xml:space="preserve">Szczotka do czyszczenia narzędzi o delikatnym włosiu długość całkowita 215 mm dł szczotki 75mm dł  włosia 15 mm , z możliwością mycia w myjni dezynfektorze  oporna na 134 0C  </t>
  </si>
  <si>
    <t xml:space="preserve">Szczotka do czyszczenia narzędzi z włosiem ze stali nierdzewnej  </t>
  </si>
  <si>
    <t>Pokrowce ochronne  sterylne , kompatybilne z posiadanymi przez szpital wózkami endoskopowymi typu CLEAN SCOPE  .Pakowane w komplecie ; kolor czerwony, kolor zielony oraz przezroczysty op a 200szt</t>
  </si>
  <si>
    <t>Materiały ochronne</t>
  </si>
  <si>
    <t>kwalifikowany podpis elektroniczny upoważnionego przedstawiciela Wykonawcy</t>
  </si>
  <si>
    <t>Parametry zgodne z normą PN EN 868-5 , wielowarstwowość produktu - minimum 3 warstwy folii, gramatura papieru 60-70 g/m2, wymagane umieszczenie wskaźnika sterylizacji para wodną , tlenkiem etylenu, oraz informacji : o kierunku otwierania( długość , szerokość , nazwie producenta , nr LOT - poza obszarem wypełnienia . Termozgrzew wielokanałowy.</t>
  </si>
  <si>
    <t>Jedn. miary</t>
  </si>
  <si>
    <t>Rękaw typu Tyvek  75 mm x 100 m</t>
  </si>
  <si>
    <t>Rękaw typu Tyvek 100 mm x 100 m</t>
  </si>
  <si>
    <t>Rękaw typu Tyvek  150 mm x 100 m</t>
  </si>
  <si>
    <t>Rękaw typu Tyvek  200 mm x 100 m</t>
  </si>
  <si>
    <t>Rękaw typu Tyvek  250 mm x 100 m</t>
  </si>
  <si>
    <t>Rękaw typu Tyvek  300 mm x 100 m</t>
  </si>
  <si>
    <t>Rękaw typu Tyvek  350 mm x 100 m</t>
  </si>
  <si>
    <t>Torebka papierowo-foliowa 60 mm x 100 mm</t>
  </si>
  <si>
    <t>Torebka papierowo-foliowa 130mm x 250mm</t>
  </si>
  <si>
    <t>Torebka papierowo-foliowa 90 mm x 230 mm</t>
  </si>
  <si>
    <t xml:space="preserve">Metkownica dwurzędowa  Blitz C17 do etykiet samoprzylepnych26 x 16 na taśmie papierowej
+ rolka barwiąca zapasowa do każdej metkownicy
</t>
  </si>
  <si>
    <t>Etykiety do pary wodnej podwójnie przylepne o wymiarach 26mm x 25 mm z zaplanowanymi polami druku w poprzek taśmy 500 szt na rolce- opakowanie 10 rolek + rolka barwiąca do metkownicy do opakowania</t>
  </si>
  <si>
    <t xml:space="preserve">Etykiety do plazmy  podwójnie przylepne o wymiarach 26mm x 25 mm z zaplanowanymi polami druku w poprzek taśmy 500 szt na rolce- opakowanie 10 rolek + rolka barwiąca do metkownicy do opakowania </t>
  </si>
  <si>
    <t>Etykiety do tlenku  etylenu podwójnie przylepne o wymiarach 26mm x 25 mm z zaplanowanymi polami druku w poprzek taśmy 500 szt na rolce- opakowanie 10 rolek + rolka barwiąca do metkownicy do opakowania</t>
  </si>
  <si>
    <t xml:space="preserve">Fartuch foliowy jednorazowy 74x150cm  
50 szt w opakowaniu
500 szt w opakowaniu
</t>
  </si>
  <si>
    <t>Osłona twarzy z gumką – system anti-fog</t>
  </si>
  <si>
    <t xml:space="preserve">Rękawice ochronne zabezpieczające przed oparzeniami przy wyjmowaniu wsadu z autoklawu , wykonane z miękkiej frotowej tkaniny bawełnianej z długim mankietem do 30 cm . Nadające się do prania i wielokrotnego użytku. Zgodne z normami EN 388 ; EN 407 i EN 420
</t>
  </si>
  <si>
    <t xml:space="preserve">Rękaw  włókninowy  typu TYVEK do  sterylizacji  plazmowej , jednorazowe opakowanie - rękaw do sterylizacji w systemie STERRAD 100S - plazma (  nadlenek  wodoru H2O2), wysokiej  jakości I wysokiej wytrzymałości mechanicznej powierzchni foliowej na cięcie I przebijanie. Zgrzewy fabryczne na samej krawędzi opakowania. Nadruk wskaźnika chemicznego , który zmienia się w sposób widoczny w procesie sterylizacji oraz wszelkie napisy I oznaczenia poza obszarem wypełnienia. Temperatura zgrzewu 110-125 0C . Zgodne z PN EN 868-3 i 5. </t>
  </si>
  <si>
    <t>Pakiet nr 1:</t>
  </si>
  <si>
    <t>Pakiet nr 2:</t>
  </si>
  <si>
    <t>Pakiet nr 3:</t>
  </si>
  <si>
    <t>Pakiet nr 4:</t>
  </si>
  <si>
    <t>Pakiet nr 5:</t>
  </si>
  <si>
    <t>Pakiet nr 6:</t>
  </si>
  <si>
    <t>Pakiet nr 7:</t>
  </si>
  <si>
    <t>Pakiet nr 8:</t>
  </si>
  <si>
    <t>Materiały pomocnicze do czyszczenia i pielęgnacji</t>
  </si>
  <si>
    <t xml:space="preserve">Szorstki  czyścik brązowy o wymiarach 15cm x 10 cm. Opakowanie 3 sztuki
</t>
  </si>
  <si>
    <t>Preparat Chirol Ultra 0,25 l do usuwania szczególnie silnego I uporczywego zanieczyszczenia z powierzchni metalowych</t>
  </si>
  <si>
    <t>Preparat Tapex -Ex do usuwania  pozostałości kleju  pojemnik 300 ml</t>
  </si>
  <si>
    <t>Proszek  do gruntowego manualnego  czyszczenia z plam osadów rdzy i przebarwień , ze wszystkich powierzchni wykonanych ze stali nierdzewnej</t>
  </si>
  <si>
    <t xml:space="preserve">Preparat do konserwacji narzędzi  chirurgicznych
typu  Protect Spray  op 250 ml
</t>
  </si>
  <si>
    <t xml:space="preserve">Szczotka do czyszczenia rąk, odporna na temperaturę do 134 0 C, średnia twardość włosa
 op 14 szt
</t>
  </si>
  <si>
    <t xml:space="preserve">Szczotka do czyszczenia narzędzi o wytrzymałym włosiu długość całkowita 235 mm dł szczotki 75mm dł  włosia 15 mm , z możliwością mycia w myjni dezynfektorze  odporna na 134 0C
 2 szt w opakowaniu
</t>
  </si>
  <si>
    <t xml:space="preserve">Szczotka dwustronna, włosie z nylonu. Długość całkowita 175,0 ,główki czyszczące 5,0 – 10,0 ; 25,0 – 35,0
odporna na dezynfekcję w myjni dezynfektorze
</t>
  </si>
  <si>
    <t xml:space="preserve">Szczotka z okrągłą główką , nylonowa – drut ze stali nierdzewnej, wytrzymała na 134 st C.
do czyszczenia rektoskopów
długość całkowita 450,0, średnica główki 20,0
20 x 150,0 x 450,0
( 5 szt w opakowaniu)
</t>
  </si>
  <si>
    <t xml:space="preserve">Szczotka do czyszczenia narzędzi MIC
z okrągłą główką , nylonowa, drut ze stali nierdzewnej
wytrzymała na 134 st C
2,5 x 100 x 300
( 5 szt w opakowaniu )
</t>
  </si>
  <si>
    <t xml:space="preserve">Szczotka  do czyszczenia narzędzi MIC z okrągłą główką , nylonowa, drut ze stali nierdzewnej, odpornaa na 134 st C
5,0 x 80,0 x 405,0
( 5 szt w opakowaniu )
</t>
  </si>
  <si>
    <t>Pakiet nr 9:</t>
  </si>
  <si>
    <t xml:space="preserve">Plomby do kontenerów Aesculapa  ze znacznikiem STEM niebieskie, 1000 sztuk w opakowaniu
</t>
  </si>
  <si>
    <t xml:space="preserve">Etykiety tacowe z tworzywa sztucznego
wytrzymałe na temperaturę 134 st C
żółte  60 x 40, 100  szt w opakowaniu
</t>
  </si>
  <si>
    <t xml:space="preserve">Etykiety tacowe z tworzywa sztucznego
wytrzymałe na temperaturę 134 st C
białe 90 x 40, 100 szt w opakowaniu
</t>
  </si>
  <si>
    <t xml:space="preserve">Wskaźnik weryfikujący prawidłowość działania myjni ultradźwiękowej Sono Check . Ampułkowy test sprawdzający prawidłowość działania głowic w myjniach ultradźwiękowych , wskazując obecność prawidłowej energii ultradźwiękowej, niezależnie od temperatury kąpieli . Dający szybki , wyraźny i łatwy do oceny wynik., opakowanie 30 sztuk
</t>
  </si>
  <si>
    <t xml:space="preserve">Smar  do  sterylizatora parowego Selectomat  do smarowania uszczelek drzwi, opakowanie 50 g
</t>
  </si>
  <si>
    <t>Pakiet nr 10:</t>
  </si>
  <si>
    <t>Materiały pomocnicze papierowe</t>
  </si>
  <si>
    <t xml:space="preserve">Papierowe etykiety ze wskaźnikiem pary wodnej  35 mm x 80 mm , bez kleju ,
1000 sztuk w opakowaniu
</t>
  </si>
  <si>
    <t xml:space="preserve">Filtr okrągły, papierowy  do kontenerów 190 mm ze wskaźnikiem do pary wodnej, 500 szt w opakowaniu
</t>
  </si>
  <si>
    <t xml:space="preserve">Filtr papierowy , do kontenerów ze wskaźnikiem do pary wodnej 230 mm x 230 mm, 500 sztuk w opakowaniu
</t>
  </si>
  <si>
    <t xml:space="preserve">Ochrona narożników koszy siatkowych – papierowa odporna na 134 st C
o wymiarach 100 x 100 x 50 mm, opakowanie 600 szt
</t>
  </si>
  <si>
    <t xml:space="preserve">Osłonka na narzędzia ostre – papierowa
odporna na 134 st C
o wymiarach  51 x 127 mm, opakowanie 100 szt
</t>
  </si>
  <si>
    <t xml:space="preserve">Osłonka na narzędzia ostre – papierowa
odporna na 134 st C
o wymiarach  90 x 168 mm, opakowanie 100 szt
</t>
  </si>
  <si>
    <t>Pakiet nr 11:</t>
  </si>
  <si>
    <t>Pakiet nr 12:</t>
  </si>
  <si>
    <t>Pakiet nr 13:</t>
  </si>
  <si>
    <t>Pakiet nr 14:</t>
  </si>
  <si>
    <t>Fiolkowe wskaźniki biologiczne szybkiego odczytu do pary wodnej. Ostateczny czas odczytu 24 minuty, fiolki w kształcie litery D  zgodne z auto czytnikiem Attest Auto-Reader 490</t>
  </si>
  <si>
    <t>Fiolkowe wskaźniki do biologiczne szybkiego odczytu do  nadtlenku wodoru, o odczycie ostatecznym 24 min   kształt fiolki w kształcie litery D  zgodne z auto czytnikiem Attest Auto-Reader 490</t>
  </si>
  <si>
    <t>Pakiet nr 15:</t>
  </si>
  <si>
    <t>Pakiet nr 16:</t>
  </si>
  <si>
    <t>Preparat  do  maszynowego  , chemiczno-termicznego mycia instrumentów chirurgicznych , endoskopów sztywnych, sprzętu anestezjologicznego oraz kontenerów ze stali szlachetnej , butów medycznych. Zawierający substancje alkaliczne, enzymy anionowe I niejonowe substancje powierzchniowo czynne , inhibitory korozji. Nie zawierający krzemianów,płynny koncentrat. Wymagane stężenie roztworu roboczego : 0,3-1%. Kompatybilny z preparatem z pozycji 1-8,( ten sam producent) opakowanie 20 l</t>
  </si>
  <si>
    <t>Preparat  do  maszynowego  , chemiczno-termicznego mycia instrumentów chirurgicznych , endoskopów sztywnych, sprzętu anestezjologicznego oraz kontenerów ze stali szlachetnej , butów medycznych. Zawierający substancje alkaliczne, enzymy anionowe I niejonowe substancje powierzchniowo czynne , inhibitory korozji. Nie zawierający krzemianów,płynny koncentrat. Wymagane stężenie roztworu roboczego : 0,3-1%. Kompatybilny z preparatem z pozycji 1-8( ten sam producent) opakowanie   5l</t>
  </si>
  <si>
    <t>Preparat neutralizujący stosowany po maszynowym chemiczno-termicznym alkalicznym myciu narzędzi chirurgicznych, endoskopów sztywnych sprzętu anestezjologicznego oraz kontenerów ze stali szlachetnej , butów medycznych. Płynny koncentrat , na bazie kwasu cytrynowego,bez fosforanów,fosfatów, azotanów oraz związków powierzchniowo czynnych . Stężenie 0,1-0,2 %. Kompatybilny z preparatem z poz   1-8 ( ten sam producent)  opakowanie 5 kg</t>
  </si>
  <si>
    <t>Preparat  dezynfekcyjny , przeznaczony do maszynowej , chemiczno-termicznej dezynfekcji instrumentów chirurgicznych , sprzętu  anestezjologicznego . Zawierający aldehyd glutarowy, alkohole, inhibitory korozji, dodatki kompleksujące. Bez formaldehydu glioksalu. Stężenie robocze 1%, spectrum działania : B, Tbc, F, V( Polio, Adeno, Papova) S , w czasie 5 min . Kompatybilny z preparatami z poz 1-8( ten sam producent) opakowanie  5 l</t>
  </si>
  <si>
    <t>Preparat  dezynfekcyjny , przeznaczony do maszynowej , chemiczno-termicznej dezynfekcji instrumentów chirurgicznych , sprzętu  anestezjologicznego . Zawierający aldehyd glutarowy, alkohole, inhibitory korozji, dodatki kompleksujące. Bez formaldehydu glioksalu. Stężenie robocze 1%, spectrum działania : B, Tbc, F, V( Polio, Adeno, Papova) S , w czasie 5 min . Kompatybilny z preparatami z poz 1-8( ten sam producent) opakowanie  20 l</t>
  </si>
  <si>
    <t>Preparat do stosowania w ostatnim cyklu płukania w maszynowym przygotowaniu  narzędzi umożliwiający ich wysychanie bez pozostawiania plam , płynny koncentrat . Zawierający niejonowe związki powierzchniowo czynne , inhibitory korozji , alkohole stabilizatory twardości . Stężenie robocze 0,1-0,2% kompatybilny z preparatem z poz 1-8 ( ten sam producent)opakowanie  20 l</t>
  </si>
  <si>
    <t>Preparat do chemiczno-termicznego mycia i dezynfekcji stelaży łóżek, wózków transportowych , kontenerów ,stołów .przeznaczony do mycia wszystkich przedmiotów przystosowanych do mycia maszynowego . Zawierający  , fenoksypropanol, chlorek dioktylodimetyloamoniowy  związki powierzchniowo czynne, substancje zwiększające rozpuszczalność, inhibitory korozji, stabilizatory twardości. Spectrum działania :B ,  F , V w czasie5 minut Temperatura działania 40-80  0 C dozowanie 0,5-1 % kompatybilny z preparatem z poz 5 (ten są m producent) opakowanie 20l</t>
  </si>
  <si>
    <t>Preparat do manualnego mycia i dezynfekcji narzędzi. Płynny koncentrat nie wymagający aktywatora. Nadający się do  myjek   ultradźwiękowych . Na bazie chlorku didecylodimetyloamonowego , poliheksametyleno biguanidyny, 15-30 % niejonowych surfaktantów, kompleks enzymatyczny. bez aldehydów, związków nadtlenowych , chloru, fenolu. Spectrum działania B, F , V ( HIV, HBV, HCV) w czasie do 15 minut ( przy stężeniu 0,5%) opakowanie 5l</t>
  </si>
  <si>
    <t>Materiały  zużywalne</t>
  </si>
  <si>
    <t>Pakiet nr 17:</t>
  </si>
  <si>
    <t xml:space="preserve">Testy zgrzewu rękawów  papier-folia, opakowania po 250 sztuk
</t>
  </si>
  <si>
    <t xml:space="preserve">Testy symulacyjne kontroli wsadu przeznaczone dla sterylizacji tlenkiem etylenu w postaci paska samoprzylepnego oraz zestawu symulacyjnego wykonanego z polipropylenowej tuby i rurki o dł 1,5 m i szerokości 2 mm( dostawa wraz ze wskaźnikiem)
opakowanie 250 szt
</t>
  </si>
  <si>
    <t>Testy symulacyjne kontroli wsadu do tlenku etylenu</t>
  </si>
  <si>
    <t>Pokrowce ochronne sterylne</t>
  </si>
  <si>
    <t>Plomby i etykiety</t>
  </si>
  <si>
    <t>Wskażnik do myjni ultradzwiekowej</t>
  </si>
  <si>
    <t>Smar do sterylizatora parowego</t>
  </si>
  <si>
    <t xml:space="preserve">Taśma  samoprzylepna  z indykatorem  do  pary  wodnej o szerokości 19 mm długości 50 m ( lub o wymiarach innych  po przeliczeniu)
 PN-EN ISO 11140
</t>
  </si>
  <si>
    <t xml:space="preserve">Pisak odporny na warunki sterylizacji w parze wodnej 134 0 C do opisywania pakietów w rękawach papierowo-foliowych, kolor czarny  średnia grubość  
</t>
  </si>
  <si>
    <t xml:space="preserve">Testy zgrzewu  opakowań Tyvek, opakowanie po100 sztuk
</t>
  </si>
  <si>
    <t xml:space="preserve">Naboje gazowe do sterylizatora gazowego 3M zawierające 100gram EO, zgodnie z instrukcją użytkowania sterylizatora i dopuszczone przez producenta sterylizatora na podstawie oświadczenia producenta sterylizatora. Przeznaczone do modelu STERI VAC 5XL
</t>
  </si>
  <si>
    <t xml:space="preserve">Testy symulacyjne kontroli wsadu do pary wodnej o parametrach 134-5,3min/121-15 min  .zintegrowany wskaźnik w postaci samoprzylepnych pokrytych polimerem pasków z symetrycznie rozłożoną substancją wskaźnikową, do stosowania z przyrządem testowym PCD ( dostawa wraz ze wskaźnikiem)  wymagane potwierdzenie zgodności z normą EN ISO 11140-1, potwierdzenie nietoksyczności oraz informacja dotycząca użycia i interpretacji wyników, opakowanie 500 szt
</t>
  </si>
  <si>
    <t xml:space="preserve">Testy symulacyjne kontroli wsadu do pary wodnej o parametrach 134-7min/121-20 min  .zintegrowany wskaźnik w postaci samoprzylepnych pokrytych polimerem pasków z symetrycznie rozłożoną substancją wskaźnikową, do stosowania z przyrządem testowym PCD ( dostawa wraz ze wskaźnikiem)  wymagane potwierdzenie zgodności z normą EN ISO 11140-1, potwierdzenie nietoksyczności oraz informacja dotycząca użycia i interpretacji wyników, opakowanie 100 szt
</t>
  </si>
  <si>
    <t xml:space="preserve">Wieloparametrowy test klasy IV do pary wodnej o liniowym ułożeniu  substancji wskaźnikowej, 500 szt w opakowaniu
</t>
  </si>
  <si>
    <t xml:space="preserve">Testy  wieloparametrowe  kl IV kontroli wsadu do  Tlenku Etylenu o liniowym ułożeniu  substancji testowej, 250 sztuk w opakowaniu
</t>
  </si>
  <si>
    <t xml:space="preserve">Test zintegrowany klasy V do pary wodnej z przesuwającą się substancją wskaźnikową w 2 okienkach  do zastosowania we wszystkich cyklach sterylizacji parą wodną nie wymagający interpretacji zmiany koloru, opakowanie 200 szt
</t>
  </si>
  <si>
    <t xml:space="preserve">Wieloparametrowy test  kl IV do Nadtlenku Wodoru w systemie Sterrad kontrolujące cykle sterylizacji w modelu 100S
zgodny z  PN EN ISO 11140-1 w formie paska TYVEK z naniesioną substancją  zmieniającą kolor w sposób jednoznacznie informujący o przebiegu procesu sterylizacji, opakowanie 250 szt
</t>
  </si>
  <si>
    <t>Pakiet nr 19:</t>
  </si>
  <si>
    <t>System dokumentacji procesu  sterylizacji Koperty dokumentacyjne przystosowane do etykiet i wskaźników używanych w kontroli procesu sterylizacji sterylizacji, opakowanie 100 sztuk</t>
  </si>
  <si>
    <t>System dokumentacji procesu  dezynfekcji. Koperty  dokumentacyjne przystosowane do etykiet i wskaźników używanych w kontroli procesu mycia i dezynfekcji, opakowanie  100 sztuk</t>
  </si>
  <si>
    <t xml:space="preserve">Wskaźnik weryfikujący  prawidłowość mycia mechanicznego – jednorazowy test sprawdzający jakość i skuteczność mycia , zawierający zabrudzenia w czterech odrębnych miejscach testu po obu jego stronach. Przeznaczony do stosowania z przyrządem imitującym przegub narzędzia o kacie rozwarcia nie mniejszym niż 120 stopni pozbawionym ruchomych elementów.
Zamawiający wymaga dostarczenia 4 przyrządów razem z pierwszą dostawa, a następnie po jednym do każdych 2 tysięcy testów. Opakowanie 100 szt
</t>
  </si>
  <si>
    <t xml:space="preserve">Wskaźnik do monitorowania skuteczności mycia w myjniach ultradźwiękowych, wskaźnik przeznaczony do stosowania wraz z przyrządem do mocowania wskaźnika. Substancja testowa  wskaźnika w postaci  syntetycznego zabrudzenia testowego naniesiona na cienką blaszkę metalową pozwalającą na łatwą archiwizację, sposób umieszczenia wskaźnika w uchwycie pozwala na  imitacje przegubu narzędzia chirurgicznego, możliwość  zastosowania uchwytu do umieszczania w myjni dezynfektorze.
Zmawiający wymaga dostarczenia 3 szt uchwytów kompatybilnych z zaoferowanymi testami w pierwszej dostawie. Opakowanie 50 szt
</t>
  </si>
  <si>
    <t xml:space="preserve">Wskaźnik weryfikujący prawidłowość dezynfekcji termicznej- jednorazowy test umożliwiający skuteczną, dokładną i łatwą kontrolę procesu dezynfekcji termicznej w myjni-dezynfektorze w procesie 93 0C przez 10 minut. Opakowanie 200 sztuk
</t>
  </si>
  <si>
    <t xml:space="preserve">Gotowy zestaw testowy do wykrywania  pozostałości  zanieczyszczeń białkowych .
Gotowy do natychmiastowego użycia , możliwość uzyskania wyniku w ciągu 10 sekund, brak konieczności stosowania innych dodatkowych urządzeń , możliwość sprawdzania trudno dostępnych powierzchni i narzędzi o skomplikowanej budowie.
Zgodność z normą ISO 1 5883-1.
Zamawiający wymaga dostarczenia informacji dotyczącej interpretacji wyników. Opakowanie 25 sztuk
</t>
  </si>
  <si>
    <t>Pakiet nr 21:</t>
  </si>
  <si>
    <t xml:space="preserve">Test  typu GETINGE CHECK MINI PAKIET 134º C
wskaźnik testowy jednorazowy, z wyraźną zmianą koloru bez ołowiu i metali ciężkich,zgodność z EN ISO 11140-4 potwierdzona opinią niezależnej jednostki,wymagana informacja dotycząca interpretacji wyników, wymiary pakietu testowego  nie więcej niż: 70 x 105 x 5 mm
</t>
  </si>
  <si>
    <t xml:space="preserve">HELIX Bowie-Dick
samoprzylepny test do kontroli penetracji pary wodnej o parametrach 134º C 3,5 min, nietoksyczny do stosowania z przyrządem testowym (dostawa wraz ze wskaźnikami) typu IV wg ISO 11140-1, oświadczenie o zgodności z normą i nietoksyczności ,wymagana informacja dotycząca interpretacji wyników. Opakowanie 250szt
</t>
  </si>
  <si>
    <t>Pakiet nr 22:</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</si>
  <si>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596 x 275 x 210
Wymagamy informacji o możliwości stosowania w kontenerze dodatkowego opakowania typu papier sterylizacyjny
</t>
  </si>
  <si>
    <t xml:space="preserve">Kontener bezobsługowy z zaworem ciśnieniowo -próżniowym,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596 x 276 x 140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</si>
  <si>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596 x 275 x120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</si>
  <si>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296 x 275x 120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</si>
  <si>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296 x 275 x140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</si>
  <si>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296 x 275 x180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</si>
  <si>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2020. Gwarancja min 24 m-ce
296 x 275 x 230
Wymagamy informacji o możliwości stosowania w kontenerze dodatkowego opakowania typu papier sterylizacyjny
</t>
  </si>
  <si>
    <t>Kontenery aluminiowe z wyposażeniem do sterylizacji parowej, przechowywania, transportu i sterylnej prezentacji przedmiotów medycznych  pasujących do sprzętu na tacach firmy Aesculap</t>
  </si>
  <si>
    <t>Pakiet nr 23:</t>
  </si>
  <si>
    <t xml:space="preserve">Koszyk z drobnej siatki ze stali nierdzewnej,  z przykryciem i z klipsem zamykającym
Wymiary 236 x 73,5 x 28
</t>
  </si>
  <si>
    <t xml:space="preserve">Taca siatkowa ze stali nierdzewnej
485 x 245 x 60
</t>
  </si>
  <si>
    <t xml:space="preserve">Oznaczniki tac narzędziowych  - tabliczki metalowe do etykiet obiegowych systemu informatycznego z klipsem mocującym do tacy narzędziowej o wymiarach 90 mm x 30 mm
opakowanie 25 sztuk
</t>
  </si>
  <si>
    <t>Pakiet nr 24:</t>
  </si>
  <si>
    <t xml:space="preserve">Kaseta zawierająca środek sterylizujący przeznaczona do trybu komorowego zawierająca nadtlenek wodoru 58% , jeden cykl z kasety
rozmiar 135 x 42 x 7 mm. Opakowanie  30 sztuk
</t>
  </si>
  <si>
    <t xml:space="preserve">Nieprzepuszczalny rękaw zawierający czynnik sterylizujący przeznaczony do trybu kieszeniowego plus.
Rozmiar 240 x 410 mm.
Materiał PP/NY. Opakowanie 30 sztuk
</t>
  </si>
  <si>
    <t xml:space="preserve">Nieprzepuszczalny rękaw zawierający czynnik sterylizujący przeznaczony do trybu kieszeniowego plus.
Rozmiar 135x280 mm.
Materiał PP/NY. Opakowanie 50 sztuk
</t>
  </si>
  <si>
    <t>Pakiet nr 25:</t>
  </si>
  <si>
    <t xml:space="preserve">Etykiety oznacznikowe poliestrowe
wymiary pojedynczej etykiety 30x80 mm,do drukarek Gk420t Zebra. Białe, błyszczące z klejem akrylowym. Do trwałego oznaczania kontenerów. Odporne na ścieranie, do użytku w myjniach i sterylizatorach. Rolki 1000 szt. Średnica zewnętrzna rolki 90 mm.
</t>
  </si>
  <si>
    <t>Taśma barwiąca woskowa do zadruku etykiet obiegowych do drukarek Gk420t Zebra Długość 74m. Szerokość taśmy 110mm. Średnica rolki 0,5 cala. Kolor czarny</t>
  </si>
  <si>
    <t xml:space="preserve">Taśma samoprzylepna , termiczna do drukarki sterylizatora Sterlink, szerokość rolki 50 mm.
</t>
  </si>
  <si>
    <t>Taśma barwiąca żywiczna do użytku w drukarkach Gk420t Zebra . Długość 74 m. szerokość taśmy 110 mm. Średnica rolki 0,5 cala. Kolor czarny</t>
  </si>
  <si>
    <t xml:space="preserve">Etykiety obiegowe ze wskaźnikiem sterylizacji parą wodną do drukowania kodów kreskowych
wymiary pojedynczej etykiety 58x35 mm do drukarek Gk420t Zebra. Dwuwarstwowe, podwójnie przylepne, dwudzielne-górna warstwa podzielona w poziomie na 2 równe części z perforacją dla odrywania. Rolki 1000 szt. Średnica zewnętrzna rolki 90 mm.
</t>
  </si>
  <si>
    <t xml:space="preserve">Etykiety obiegowe ze wskaźnikiem sterylizacji EO do drukowania kodów kreskowych
wymiary pojedynczej etykiety 58x35 mm do drukarek Gk420t Zebra. Dwuwarstwowe, podwójnie przylepne, dwudzielne-górna warstwa podzielona w poziomie na 2 równe części z perforacją dla odrywania. Rolki 1000 szt . Średnica zewnętrzna rolki 90 mm.
</t>
  </si>
  <si>
    <t xml:space="preserve">Etykiety obiegowe ze wskaźnikiem sterylizacji plazmowej do drukowania kodów kreskowych
wymiary pojedynczej etykiety 58x35 mm do drukarek Gk420t Zebra. Dwuwarstwowe, podwójnie przylepne, dwudzielne-górna warstwa podzielona w poziomie na 2 równe części z perforacją dla odrywania. Rolki 1000 szt . Średnica zewnętrzna rolki 90 mm.
</t>
  </si>
  <si>
    <t>Pakiet nr 18:</t>
  </si>
  <si>
    <t>Pakiet nr 20:</t>
  </si>
  <si>
    <t>Pakiet nr 26:</t>
  </si>
  <si>
    <t>Pakiet nr 27:</t>
  </si>
  <si>
    <t>Pakiet nr 28:</t>
  </si>
  <si>
    <t>Pakiet nr 29:</t>
  </si>
  <si>
    <t xml:space="preserve">Torebki papierowo-foliowe do sterylizacji parowej,  i tlenkiem etylenu  z systemem  samozamykalnym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</si>
</sst>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0.00\ &quot;zł&quot;"/>
  </numFmts>
  <fonts count="21">
    <font>
      <sz val="10"/>
      <name val="Arial CE"/>
      <charset val="238"/>
    </font>
    <font>
      <sz val="10"/>
      <name val="Arial"/>
      <family val="2"/>
      <charset val="238"/>
    </font>
    <font>
      <sz val="10"/>
      <name val="Arial CE"/>
      <charset val="238"/>
    </font>
    <font>
      <sz val="10"/>
      <color theme="1"/>
      <name val="Arial CE"/>
      <charset val="238"/>
    </font>
    <font>
      <sz val="11"/>
      <color theme="1"/>
      <name val="Calibri"/>
      <family val="2"/>
      <scheme val="minor"/>
    </font>
    <font>
      <sz val="11"/>
      <color theme="1"/>
      <name val="Calibri"/>
      <family val="2"/>
      <charset val="238"/>
      <scheme val="minor"/>
    </font>
    <font>
      <sz val="10"/>
      <name val="Arial1"/>
    </font>
    <font>
      <sz val="11"/>
      <color indexed="8"/>
      <name val="Calibri"/>
      <family val="2"/>
      <charset val="238"/>
    </font>
    <font>
      <sz val="11"/>
      <color indexed="8"/>
      <name val="Czcionka tekstu podstawowego"/>
      <family val="2"/>
      <charset val="238"/>
    </font>
    <font>
      <sz val="10"/>
      <name val="Arial"/>
      <family val="2"/>
      <charset val="238"/>
    </font>
    <font>
      <sz val="10"/>
      <name val="Cambria"/>
      <family val="1"/>
      <charset val="238"/>
      <scheme val="major"/>
    </font>
    <font>
      <sz val="10"/>
      <color indexed="55"/>
      <name val="Cambria"/>
      <family val="1"/>
      <charset val="238"/>
      <scheme val="major"/>
    </font>
    <font>
      <b/>
      <sz val="10"/>
      <name val="Cambria"/>
      <family val="1"/>
      <charset val="238"/>
      <scheme val="major"/>
    </font>
    <font>
      <sz val="10"/>
      <color theme="1"/>
      <name val="Cambria"/>
      <family val="1"/>
      <charset val="238"/>
      <scheme val="major"/>
    </font>
    <font>
      <b/>
      <sz val="9"/>
      <name val="Cambria"/>
      <family val="1"/>
      <charset val="238"/>
      <scheme val="major"/>
    </font>
    <font>
      <sz val="9"/>
      <name val="Cambria"/>
      <family val="1"/>
      <charset val="238"/>
      <scheme val="major"/>
    </font>
    <font>
      <sz val="9"/>
      <color indexed="55"/>
      <name val="Cambria"/>
      <family val="1"/>
      <charset val="238"/>
      <scheme val="major"/>
    </font>
    <font>
      <sz val="9"/>
      <color rgb="FFFF0000"/>
      <name val="Cambria"/>
      <family val="1"/>
      <charset val="238"/>
      <scheme val="major"/>
    </font>
    <font>
      <sz val="9"/>
      <name val="Times New Roman"/>
      <family val="1"/>
      <charset val="238"/>
    </font>
    <font>
      <sz val="9"/>
      <color theme="1"/>
      <name val="Cambria"/>
      <family val="1"/>
      <charset val="238"/>
      <scheme val="major"/>
    </font>
    <font>
      <sz val="10"/>
      <name val="Times New Roman"/>
      <family val="1"/>
      <charset val="23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thin">
        <color indexed="64"/>
      </right>
      <top/>
      <bottom/>
      <diagonal/>
    </border>
    <border>
      <left style="thin">
        <color indexed="64"/>
      </left>
      <right style="thin">
        <color indexed="64"/>
      </right>
      <top/>
      <bottom style="thin">
        <color indexed="64"/>
      </bottom>
      <diagonal/>
    </border>
  </borders>
  <cellStyleXfs count="37">
    <xf numFmtId="0" fontId="0"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2" fillId="0" borderId="0"/>
    <xf numFmtId="0" fontId="4" fillId="0" borderId="0"/>
    <xf numFmtId="0" fontId="5" fillId="0" borderId="0"/>
    <xf numFmtId="0" fontId="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5" fillId="0" borderId="0"/>
    <xf numFmtId="0" fontId="2" fillId="0" borderId="0"/>
    <xf numFmtId="9"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9" fillId="0" borderId="0"/>
  </cellStyleXfs>
  <cellXfs count="155">
    <xf numFmtId="0" fontId="0" fillId="0" borderId="0" xfId="0"/>
    <xf numFmtId="0" fontId="10" fillId="0" borderId="0" xfId="2" applyFont="1" applyFill="1" applyAlignment="1">
      <alignment vertical="center"/>
    </xf>
    <xf numFmtId="0" fontId="10" fillId="3" borderId="1" xfId="2" applyFont="1" applyFill="1" applyBorder="1" applyAlignment="1">
      <alignment vertical="center"/>
    </xf>
    <xf numFmtId="0" fontId="10" fillId="3" borderId="1" xfId="2" applyFont="1" applyFill="1" applyBorder="1" applyAlignment="1">
      <alignment vertical="center" wrapText="1"/>
    </xf>
    <xf numFmtId="0" fontId="10" fillId="3" borderId="1" xfId="2" applyFont="1" applyFill="1" applyBorder="1" applyAlignment="1">
      <alignment horizontal="center" vertical="center" wrapText="1"/>
    </xf>
    <xf numFmtId="0" fontId="10" fillId="0" borderId="0" xfId="2" applyFont="1" applyFill="1" applyBorder="1" applyAlignment="1">
      <alignment vertical="center"/>
    </xf>
    <xf numFmtId="44" fontId="10" fillId="0" borderId="1" xfId="1" applyNumberFormat="1" applyFont="1" applyFill="1" applyBorder="1" applyAlignment="1">
      <alignment horizontal="center" vertical="center"/>
    </xf>
    <xf numFmtId="44" fontId="10" fillId="0" borderId="1" xfId="1" applyNumberFormat="1" applyFont="1" applyFill="1" applyBorder="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2" xfId="4" applyFont="1" applyFill="1" applyBorder="1" applyAlignment="1">
      <alignment vertical="center"/>
    </xf>
    <xf numFmtId="0" fontId="10" fillId="0" borderId="0" xfId="0" applyFont="1" applyFill="1" applyBorder="1"/>
    <xf numFmtId="0" fontId="10" fillId="0" borderId="0" xfId="2" applyFont="1" applyFill="1" applyAlignment="1">
      <alignment horizontal="center" vertical="center"/>
    </xf>
    <xf numFmtId="2" fontId="10" fillId="3" borderId="1" xfId="0" applyNumberFormat="1" applyFont="1" applyFill="1" applyBorder="1" applyAlignment="1">
      <alignment horizontal="center" vertical="center" wrapText="1"/>
    </xf>
    <xf numFmtId="0" fontId="10" fillId="0" borderId="0" xfId="0" applyFont="1" applyFill="1"/>
    <xf numFmtId="44" fontId="10" fillId="2" borderId="1" xfId="1" applyFont="1" applyFill="1" applyBorder="1" applyAlignment="1">
      <alignment horizontal="center" vertical="center" wrapText="1"/>
    </xf>
    <xf numFmtId="44" fontId="10" fillId="3" borderId="1" xfId="4" applyNumberFormat="1" applyFont="1" applyFill="1" applyBorder="1" applyAlignment="1">
      <alignment vertical="center"/>
    </xf>
    <xf numFmtId="0" fontId="10" fillId="0" borderId="0" xfId="4"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1" xfId="5" quotePrefix="1" applyFont="1" applyFill="1" applyBorder="1" applyAlignment="1">
      <alignment horizontal="center" vertical="center" wrapText="1"/>
    </xf>
    <xf numFmtId="0" fontId="10" fillId="0" borderId="1" xfId="8" quotePrefix="1" applyFont="1" applyFill="1" applyBorder="1" applyAlignment="1">
      <alignment horizontal="center" vertical="center" wrapText="1"/>
    </xf>
    <xf numFmtId="0" fontId="10" fillId="0" borderId="1" xfId="7" quotePrefix="1" applyFont="1" applyFill="1" applyBorder="1" applyAlignment="1">
      <alignment horizontal="center" vertical="center" wrapText="1"/>
    </xf>
    <xf numFmtId="0" fontId="10" fillId="2" borderId="1" xfId="7" quotePrefix="1" applyFont="1" applyFill="1" applyBorder="1" applyAlignment="1">
      <alignment horizontal="center" vertical="center" wrapText="1"/>
    </xf>
    <xf numFmtId="0" fontId="10" fillId="0" borderId="0" xfId="6" applyFont="1" applyFill="1" applyAlignment="1">
      <alignment vertical="center" wrapText="1"/>
    </xf>
    <xf numFmtId="0" fontId="10" fillId="0" borderId="0" xfId="6" applyFont="1" applyFill="1" applyAlignment="1">
      <alignment horizontal="right" vertical="center" wrapText="1"/>
    </xf>
    <xf numFmtId="0" fontId="10" fillId="0" borderId="1" xfId="5" applyFont="1" applyFill="1" applyBorder="1" applyAlignment="1">
      <alignment horizontal="left" vertical="top" wrapText="1"/>
    </xf>
    <xf numFmtId="165" fontId="10" fillId="2" borderId="1" xfId="7" quotePrefix="1" applyNumberFormat="1" applyFont="1" applyFill="1" applyBorder="1" applyAlignment="1">
      <alignment horizontal="center" vertical="center" wrapText="1"/>
    </xf>
    <xf numFmtId="0" fontId="10" fillId="0" borderId="1" xfId="5" quotePrefix="1" applyFont="1" applyFill="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3" borderId="1" xfId="2" applyFont="1" applyFill="1" applyBorder="1" applyAlignment="1">
      <alignment horizontal="left" vertical="top" wrapText="1"/>
    </xf>
    <xf numFmtId="0" fontId="10" fillId="0" borderId="0" xfId="3" applyFont="1" applyFill="1" applyBorder="1" applyAlignment="1">
      <alignment horizontal="left" vertical="top" wrapText="1"/>
    </xf>
    <xf numFmtId="0" fontId="10" fillId="0" borderId="0" xfId="2" applyFont="1" applyFill="1" applyAlignment="1">
      <alignment horizontal="left" vertical="top" wrapText="1"/>
    </xf>
    <xf numFmtId="0" fontId="12" fillId="0" borderId="0" xfId="6" applyFont="1" applyFill="1" applyAlignment="1">
      <alignment vertical="center" wrapText="1"/>
    </xf>
    <xf numFmtId="0" fontId="12" fillId="0" borderId="0" xfId="6" applyFont="1" applyFill="1" applyAlignment="1">
      <alignment horizontal="right" vertical="center" wrapText="1"/>
    </xf>
    <xf numFmtId="0" fontId="12" fillId="0" borderId="0" xfId="2" applyFont="1" applyFill="1" applyAlignment="1">
      <alignment vertical="center"/>
    </xf>
    <xf numFmtId="0" fontId="12" fillId="0" borderId="0" xfId="3" applyFont="1" applyFill="1" applyBorder="1" applyAlignment="1">
      <alignment horizontal="left" vertical="center" wrapText="1"/>
    </xf>
    <xf numFmtId="0" fontId="12" fillId="0" borderId="0" xfId="3" applyFont="1" applyFill="1" applyBorder="1" applyAlignment="1">
      <alignment horizontal="left" vertical="top" wrapText="1"/>
    </xf>
    <xf numFmtId="2" fontId="10" fillId="2" borderId="1" xfId="7" quotePrefix="1" applyNumberFormat="1" applyFont="1" applyFill="1" applyBorder="1" applyAlignment="1">
      <alignment horizontal="center" vertical="center" wrapText="1"/>
    </xf>
    <xf numFmtId="0" fontId="12" fillId="0" borderId="0" xfId="6" applyFont="1" applyFill="1" applyAlignment="1">
      <alignment horizontal="right" vertical="top" wrapText="1"/>
    </xf>
    <xf numFmtId="0" fontId="12" fillId="0" borderId="0" xfId="6" applyFont="1" applyFill="1" applyAlignment="1">
      <alignment vertical="center"/>
    </xf>
    <xf numFmtId="0" fontId="12" fillId="0" borderId="4" xfId="6" applyFont="1" applyFill="1" applyBorder="1" applyAlignment="1">
      <alignment horizontal="left" vertical="center" wrapText="1"/>
    </xf>
    <xf numFmtId="0" fontId="10" fillId="0" borderId="4" xfId="6" applyFont="1" applyFill="1" applyBorder="1" applyAlignment="1">
      <alignment horizontal="left" vertical="center"/>
    </xf>
    <xf numFmtId="0" fontId="12" fillId="0" borderId="4" xfId="6" applyFont="1" applyFill="1" applyBorder="1" applyAlignment="1">
      <alignment horizontal="left" vertical="center"/>
    </xf>
    <xf numFmtId="0" fontId="13" fillId="0" borderId="1" xfId="5" quotePrefix="1" applyFont="1" applyFill="1" applyBorder="1" applyAlignment="1">
      <alignment horizontal="center" vertical="center" wrapText="1"/>
    </xf>
    <xf numFmtId="1" fontId="10" fillId="0" borderId="1" xfId="2" applyNumberFormat="1" applyFont="1" applyFill="1" applyBorder="1" applyAlignment="1">
      <alignment horizontal="center" vertical="center"/>
    </xf>
    <xf numFmtId="0" fontId="10" fillId="0" borderId="0" xfId="3" applyFont="1" applyFill="1" applyBorder="1" applyAlignment="1">
      <alignment horizontal="left" vertical="center" wrapText="1"/>
    </xf>
    <xf numFmtId="0" fontId="14" fillId="0" borderId="0" xfId="6" applyFont="1" applyFill="1" applyAlignment="1">
      <alignment vertical="center" wrapText="1"/>
    </xf>
    <xf numFmtId="0" fontId="14" fillId="0" borderId="0" xfId="6" applyFont="1" applyFill="1" applyAlignment="1">
      <alignment horizontal="right" vertical="center" wrapText="1"/>
    </xf>
    <xf numFmtId="0" fontId="14" fillId="0" borderId="4" xfId="6" applyFont="1" applyFill="1" applyBorder="1" applyAlignment="1">
      <alignment horizontal="left" vertical="center"/>
    </xf>
    <xf numFmtId="0" fontId="14" fillId="0" borderId="4" xfId="6" applyFont="1" applyFill="1" applyBorder="1" applyAlignment="1">
      <alignment horizontal="left" vertical="center" wrapText="1"/>
    </xf>
    <xf numFmtId="0" fontId="14" fillId="0" borderId="0" xfId="2" applyFont="1" applyFill="1" applyAlignment="1">
      <alignment vertical="center"/>
    </xf>
    <xf numFmtId="0" fontId="15" fillId="3" borderId="1" xfId="2" applyFont="1" applyFill="1" applyBorder="1" applyAlignment="1">
      <alignment vertical="center"/>
    </xf>
    <xf numFmtId="0" fontId="15" fillId="3" borderId="1" xfId="2" applyFont="1" applyFill="1" applyBorder="1" applyAlignment="1">
      <alignment vertical="center" wrapText="1"/>
    </xf>
    <xf numFmtId="0" fontId="15" fillId="3" borderId="1" xfId="2"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15" fillId="0" borderId="0" xfId="2" applyFont="1" applyFill="1" applyBorder="1" applyAlignment="1">
      <alignment vertical="center"/>
    </xf>
    <xf numFmtId="0" fontId="15" fillId="0" borderId="1" xfId="5" quotePrefix="1" applyFont="1" applyFill="1" applyBorder="1" applyAlignment="1">
      <alignment horizontal="center" vertical="center" wrapText="1"/>
    </xf>
    <xf numFmtId="0" fontId="15" fillId="0" borderId="1" xfId="8" quotePrefix="1" applyFont="1" applyFill="1" applyBorder="1" applyAlignment="1">
      <alignment horizontal="center" vertical="center" wrapText="1"/>
    </xf>
    <xf numFmtId="0" fontId="15" fillId="0" borderId="1" xfId="7" quotePrefix="1" applyFont="1" applyFill="1" applyBorder="1" applyAlignment="1">
      <alignment horizontal="center" vertical="center" wrapText="1"/>
    </xf>
    <xf numFmtId="0" fontId="15" fillId="2" borderId="1" xfId="7" quotePrefix="1" applyFont="1" applyFill="1" applyBorder="1" applyAlignment="1">
      <alignment horizontal="center" vertical="center" wrapText="1"/>
    </xf>
    <xf numFmtId="0" fontId="15" fillId="0" borderId="0" xfId="0" applyFont="1" applyFill="1"/>
    <xf numFmtId="0" fontId="15" fillId="0" borderId="5" xfId="5" quotePrefix="1" applyFont="1" applyFill="1" applyBorder="1" applyAlignment="1">
      <alignment horizontal="center" vertical="center" wrapText="1"/>
    </xf>
    <xf numFmtId="0" fontId="15" fillId="0" borderId="1" xfId="0" applyFont="1" applyBorder="1" applyAlignment="1">
      <alignment vertical="top" wrapText="1"/>
    </xf>
    <xf numFmtId="44" fontId="15" fillId="0" borderId="1" xfId="1" applyNumberFormat="1" applyFont="1" applyFill="1" applyBorder="1" applyAlignment="1">
      <alignment horizontal="center" vertical="center"/>
    </xf>
    <xf numFmtId="44" fontId="15" fillId="2" borderId="1" xfId="1" applyFont="1" applyFill="1" applyBorder="1" applyAlignment="1">
      <alignment horizontal="center" vertical="center" wrapText="1"/>
    </xf>
    <xf numFmtId="1" fontId="15" fillId="0" borderId="1" xfId="2" applyNumberFormat="1" applyFont="1" applyFill="1" applyBorder="1" applyAlignment="1">
      <alignment horizontal="center" vertical="center"/>
    </xf>
    <xf numFmtId="44" fontId="15" fillId="0" borderId="1" xfId="1" applyNumberFormat="1" applyFont="1" applyFill="1" applyBorder="1" applyAlignment="1">
      <alignment horizontal="right" vertical="center"/>
    </xf>
    <xf numFmtId="0" fontId="15" fillId="0" borderId="1" xfId="0" applyFont="1" applyFill="1" applyBorder="1" applyAlignment="1">
      <alignment vertical="top" wrapText="1"/>
    </xf>
    <xf numFmtId="0" fontId="15" fillId="0" borderId="1" xfId="5" applyFont="1" applyFill="1" applyBorder="1" applyAlignment="1">
      <alignment vertical="top" wrapText="1"/>
    </xf>
    <xf numFmtId="0" fontId="15" fillId="0" borderId="0" xfId="3" applyFont="1" applyFill="1" applyBorder="1" applyAlignment="1">
      <alignment horizontal="center" vertical="center" wrapText="1"/>
    </xf>
    <xf numFmtId="0" fontId="15" fillId="0" borderId="0" xfId="3" applyFont="1" applyFill="1" applyBorder="1" applyAlignment="1">
      <alignment horizontal="left" vertical="center" wrapText="1"/>
    </xf>
    <xf numFmtId="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2" xfId="4" applyFont="1" applyFill="1" applyBorder="1" applyAlignment="1">
      <alignment vertical="center"/>
    </xf>
    <xf numFmtId="0" fontId="15" fillId="0" borderId="0" xfId="0" applyFont="1" applyFill="1" applyBorder="1"/>
    <xf numFmtId="0" fontId="14" fillId="0" borderId="0" xfId="0" applyFont="1" applyAlignment="1">
      <alignment vertical="center"/>
    </xf>
    <xf numFmtId="0" fontId="15" fillId="0" borderId="0" xfId="4" applyFont="1" applyFill="1" applyBorder="1" applyAlignment="1">
      <alignment horizontal="center" vertical="center"/>
    </xf>
    <xf numFmtId="0" fontId="15" fillId="0" borderId="0" xfId="0" applyFont="1" applyAlignment="1">
      <alignment vertical="center"/>
    </xf>
    <xf numFmtId="44" fontId="15" fillId="0" borderId="0" xfId="2" applyNumberFormat="1" applyFont="1" applyFill="1" applyBorder="1" applyAlignment="1">
      <alignment vertical="center"/>
    </xf>
    <xf numFmtId="0" fontId="15" fillId="0" borderId="0" xfId="0" applyFont="1" applyFill="1" applyAlignment="1">
      <alignment horizontal="left" vertical="center"/>
    </xf>
    <xf numFmtId="0" fontId="15" fillId="0" borderId="0" xfId="2" applyFont="1" applyFill="1" applyAlignment="1">
      <alignment vertical="center"/>
    </xf>
    <xf numFmtId="0" fontId="15" fillId="0" borderId="0" xfId="2" applyFont="1" applyFill="1" applyAlignment="1">
      <alignment horizontal="center" vertical="center"/>
    </xf>
    <xf numFmtId="0" fontId="15" fillId="0" borderId="0" xfId="0" applyFont="1" applyFill="1" applyAlignment="1">
      <alignment horizontal="center" vertical="center"/>
    </xf>
    <xf numFmtId="0" fontId="15" fillId="0" borderId="5" xfId="7" quotePrefix="1" applyFont="1" applyFill="1" applyBorder="1" applyAlignment="1">
      <alignment horizontal="center" vertical="center" wrapText="1"/>
    </xf>
    <xf numFmtId="44" fontId="15" fillId="0" borderId="7" xfId="1" applyNumberFormat="1" applyFont="1" applyFill="1" applyBorder="1" applyAlignment="1">
      <alignment horizontal="center" vertical="center"/>
    </xf>
    <xf numFmtId="44" fontId="14" fillId="3" borderId="1" xfId="4" applyNumberFormat="1" applyFont="1" applyFill="1" applyBorder="1" applyAlignment="1">
      <alignment vertical="center"/>
    </xf>
    <xf numFmtId="0" fontId="15" fillId="0" borderId="1" xfId="0" applyFont="1" applyBorder="1" applyAlignment="1">
      <alignment horizontal="left" vertical="top" wrapText="1"/>
    </xf>
    <xf numFmtId="0" fontId="15" fillId="0" borderId="1" xfId="5" applyFont="1" applyFill="1" applyBorder="1" applyAlignment="1">
      <alignment horizontal="left" vertical="top" wrapText="1"/>
    </xf>
    <xf numFmtId="0" fontId="14" fillId="0" borderId="0" xfId="3" applyFont="1" applyFill="1" applyBorder="1" applyAlignment="1">
      <alignment horizontal="left" vertical="center" wrapText="1"/>
    </xf>
    <xf numFmtId="0" fontId="15" fillId="0" borderId="1" xfId="0" applyFont="1" applyBorder="1" applyAlignment="1">
      <alignment vertical="center"/>
    </xf>
    <xf numFmtId="165" fontId="15" fillId="2" borderId="1" xfId="7" quotePrefix="1" applyNumberFormat="1" applyFont="1" applyFill="1" applyBorder="1" applyAlignment="1">
      <alignment horizontal="center" vertical="center" wrapText="1"/>
    </xf>
    <xf numFmtId="0" fontId="18" fillId="0" borderId="1" xfId="0" applyFont="1" applyBorder="1" applyAlignment="1">
      <alignment vertical="center"/>
    </xf>
    <xf numFmtId="0" fontId="18" fillId="0" borderId="1" xfId="0" applyFont="1" applyBorder="1"/>
    <xf numFmtId="0" fontId="15" fillId="0" borderId="1" xfId="0" applyFont="1" applyBorder="1" applyAlignment="1">
      <alignment horizontal="left" vertical="top"/>
    </xf>
    <xf numFmtId="3" fontId="15" fillId="0" borderId="1" xfId="8" quotePrefix="1" applyNumberFormat="1" applyFont="1" applyFill="1" applyBorder="1" applyAlignment="1">
      <alignment horizontal="center" vertical="center" wrapText="1"/>
    </xf>
    <xf numFmtId="44" fontId="14" fillId="3" borderId="1" xfId="1" applyNumberFormat="1" applyFont="1" applyFill="1" applyBorder="1" applyAlignment="1">
      <alignment horizontal="right" vertical="center"/>
    </xf>
    <xf numFmtId="0" fontId="14" fillId="0" borderId="0" xfId="2" applyFont="1" applyFill="1" applyAlignment="1">
      <alignment horizontal="center" vertical="center"/>
    </xf>
    <xf numFmtId="0" fontId="15" fillId="0" borderId="0" xfId="0" applyFont="1" applyAlignment="1">
      <alignment horizontal="left" vertical="top" wrapText="1"/>
    </xf>
    <xf numFmtId="0" fontId="15" fillId="2" borderId="6" xfId="0" applyFont="1" applyFill="1" applyBorder="1" applyAlignment="1">
      <alignment vertical="center" wrapText="1"/>
    </xf>
    <xf numFmtId="0" fontId="19" fillId="0" borderId="1" xfId="5" quotePrefix="1" applyFont="1" applyFill="1" applyBorder="1" applyAlignment="1">
      <alignment horizontal="center" vertical="center" wrapText="1"/>
    </xf>
    <xf numFmtId="4" fontId="15" fillId="2" borderId="1" xfId="7" quotePrefix="1" applyNumberFormat="1" applyFont="1" applyFill="1" applyBorder="1" applyAlignment="1">
      <alignment horizontal="center" vertical="center" wrapText="1"/>
    </xf>
    <xf numFmtId="0" fontId="15" fillId="0" borderId="1" xfId="0" applyFont="1" applyBorder="1" applyAlignment="1">
      <alignment horizontal="left"/>
    </xf>
    <xf numFmtId="0" fontId="15" fillId="0" borderId="0" xfId="4" applyFont="1" applyFill="1" applyBorder="1" applyAlignment="1">
      <alignment horizontal="center" vertical="center"/>
    </xf>
    <xf numFmtId="44" fontId="12" fillId="3" borderId="1" xfId="4" applyNumberFormat="1" applyFont="1" applyFill="1" applyBorder="1" applyAlignment="1">
      <alignment vertical="center"/>
    </xf>
    <xf numFmtId="0" fontId="20" fillId="2" borderId="9" xfId="0" applyFont="1" applyFill="1" applyBorder="1" applyAlignment="1">
      <alignment vertical="center" wrapText="1"/>
    </xf>
    <xf numFmtId="0" fontId="20" fillId="2" borderId="10" xfId="0" applyFont="1" applyFill="1" applyBorder="1" applyAlignment="1">
      <alignment vertical="center" wrapText="1"/>
    </xf>
    <xf numFmtId="0" fontId="17" fillId="0" borderId="0" xfId="0" applyFont="1" applyFill="1" applyAlignment="1">
      <alignment horizontal="left" vertical="center"/>
    </xf>
    <xf numFmtId="0" fontId="19" fillId="0" borderId="1" xfId="5" applyFont="1" applyFill="1" applyBorder="1" applyAlignment="1">
      <alignment horizontal="left" vertical="top" wrapText="1"/>
    </xf>
    <xf numFmtId="0" fontId="19" fillId="0" borderId="1" xfId="8" quotePrefix="1" applyFont="1" applyFill="1" applyBorder="1" applyAlignment="1">
      <alignment horizontal="center" vertical="center" wrapText="1"/>
    </xf>
    <xf numFmtId="0" fontId="19" fillId="0" borderId="1" xfId="7" quotePrefix="1" applyFont="1" applyFill="1" applyBorder="1" applyAlignment="1">
      <alignment horizontal="center" vertical="center" wrapText="1"/>
    </xf>
    <xf numFmtId="0" fontId="19" fillId="2" borderId="1" xfId="7" quotePrefix="1" applyFont="1" applyFill="1" applyBorder="1" applyAlignment="1">
      <alignment horizontal="center" vertical="center" wrapText="1"/>
    </xf>
    <xf numFmtId="44" fontId="19" fillId="0" borderId="1" xfId="1" applyNumberFormat="1" applyFont="1" applyFill="1" applyBorder="1" applyAlignment="1">
      <alignment horizontal="center" vertical="center"/>
    </xf>
    <xf numFmtId="44" fontId="19" fillId="2" borderId="1" xfId="1" applyFont="1" applyFill="1" applyBorder="1" applyAlignment="1">
      <alignment horizontal="center" vertical="center" wrapText="1"/>
    </xf>
    <xf numFmtId="1" fontId="19" fillId="0" borderId="1" xfId="2" applyNumberFormat="1" applyFont="1" applyFill="1" applyBorder="1" applyAlignment="1">
      <alignment horizontal="center" vertical="center"/>
    </xf>
    <xf numFmtId="44" fontId="19" fillId="0" borderId="1" xfId="1" applyNumberFormat="1" applyFont="1" applyFill="1" applyBorder="1" applyAlignment="1">
      <alignment horizontal="right" vertical="center"/>
    </xf>
    <xf numFmtId="0" fontId="19" fillId="0" borderId="0" xfId="0" applyFont="1" applyFill="1"/>
    <xf numFmtId="3" fontId="10" fillId="0" borderId="1" xfId="8" quotePrefix="1" applyNumberFormat="1" applyFont="1" applyFill="1" applyBorder="1" applyAlignment="1">
      <alignment horizontal="center" vertical="center" wrapText="1"/>
    </xf>
    <xf numFmtId="4" fontId="10" fillId="2" borderId="1" xfId="7" quotePrefix="1" applyNumberFormat="1" applyFont="1" applyFill="1" applyBorder="1" applyAlignment="1">
      <alignment horizontal="center" vertical="center" wrapText="1"/>
    </xf>
    <xf numFmtId="0" fontId="15" fillId="3" borderId="1" xfId="5" quotePrefix="1" applyFont="1" applyFill="1" applyBorder="1" applyAlignment="1">
      <alignment horizontal="center" vertical="center" wrapText="1"/>
    </xf>
    <xf numFmtId="0" fontId="15" fillId="3" borderId="1" xfId="8" quotePrefix="1" applyFont="1" applyFill="1" applyBorder="1" applyAlignment="1">
      <alignment horizontal="center" vertical="center" wrapText="1"/>
    </xf>
    <xf numFmtId="0" fontId="15" fillId="3" borderId="1" xfId="7" quotePrefix="1" applyFont="1" applyFill="1" applyBorder="1" applyAlignment="1">
      <alignment horizontal="center" vertical="center" wrapText="1"/>
    </xf>
    <xf numFmtId="0" fontId="15" fillId="3" borderId="8" xfId="7" quotePrefix="1" applyFont="1" applyFill="1" applyBorder="1" applyAlignment="1">
      <alignment horizontal="center" vertical="center" wrapText="1"/>
    </xf>
    <xf numFmtId="0" fontId="15" fillId="3" borderId="1" xfId="2" quotePrefix="1" applyFont="1" applyFill="1" applyBorder="1" applyAlignment="1">
      <alignment horizontal="center" vertical="center" wrapText="1"/>
    </xf>
    <xf numFmtId="0" fontId="15" fillId="3" borderId="1" xfId="5" quotePrefix="1" applyFont="1" applyFill="1" applyBorder="1" applyAlignment="1">
      <alignment horizontal="center" vertical="top" wrapText="1"/>
    </xf>
    <xf numFmtId="0" fontId="10" fillId="3" borderId="1" xfId="5" quotePrefix="1" applyFont="1" applyFill="1" applyBorder="1" applyAlignment="1">
      <alignment horizontal="center" vertical="center" wrapText="1"/>
    </xf>
    <xf numFmtId="0" fontId="10" fillId="3" borderId="1" xfId="8" quotePrefix="1" applyFont="1" applyFill="1" applyBorder="1" applyAlignment="1">
      <alignment horizontal="center" vertical="center" wrapText="1"/>
    </xf>
    <xf numFmtId="0" fontId="10" fillId="3" borderId="1" xfId="7" quotePrefix="1" applyFont="1" applyFill="1" applyBorder="1" applyAlignment="1">
      <alignment horizontal="center" vertical="center" wrapText="1"/>
    </xf>
    <xf numFmtId="0" fontId="10" fillId="3" borderId="1" xfId="2" quotePrefix="1" applyFont="1" applyFill="1" applyBorder="1" applyAlignment="1">
      <alignment horizontal="center" vertical="center" wrapText="1"/>
    </xf>
    <xf numFmtId="0" fontId="10" fillId="3" borderId="8" xfId="5" quotePrefix="1" applyFont="1" applyFill="1" applyBorder="1" applyAlignment="1">
      <alignment horizontal="center" vertical="center" wrapText="1"/>
    </xf>
    <xf numFmtId="0" fontId="10" fillId="3" borderId="8" xfId="8" quotePrefix="1" applyFont="1" applyFill="1" applyBorder="1" applyAlignment="1">
      <alignment horizontal="center" vertical="center" wrapText="1"/>
    </xf>
    <xf numFmtId="0" fontId="10" fillId="3" borderId="8" xfId="7" quotePrefix="1" applyFont="1" applyFill="1" applyBorder="1" applyAlignment="1">
      <alignment horizontal="center" vertical="center" wrapText="1"/>
    </xf>
    <xf numFmtId="0" fontId="10" fillId="3" borderId="8" xfId="2" quotePrefix="1" applyFont="1" applyFill="1" applyBorder="1" applyAlignment="1">
      <alignment horizontal="center" vertical="center" wrapText="1"/>
    </xf>
    <xf numFmtId="0" fontId="11" fillId="0" borderId="0" xfId="4" applyFont="1" applyFill="1" applyBorder="1" applyAlignment="1">
      <alignment vertical="center"/>
    </xf>
    <xf numFmtId="44" fontId="10" fillId="3" borderId="12" xfId="4" applyNumberFormat="1" applyFont="1" applyFill="1" applyBorder="1" applyAlignment="1">
      <alignment vertical="center"/>
    </xf>
    <xf numFmtId="3" fontId="20" fillId="0" borderId="1" xfId="0" applyNumberFormat="1" applyFont="1" applyBorder="1" applyAlignment="1">
      <alignment vertical="center" wrapText="1"/>
    </xf>
    <xf numFmtId="4" fontId="20" fillId="2" borderId="1" xfId="0" applyNumberFormat="1" applyFont="1" applyFill="1" applyBorder="1" applyAlignment="1">
      <alignment vertical="center" wrapText="1"/>
    </xf>
    <xf numFmtId="0" fontId="20" fillId="0" borderId="1" xfId="0" applyFont="1" applyBorder="1" applyAlignment="1">
      <alignment vertical="center" wrapText="1"/>
    </xf>
    <xf numFmtId="0" fontId="10" fillId="3" borderId="1" xfId="5" quotePrefix="1" applyFont="1" applyFill="1" applyBorder="1" applyAlignment="1">
      <alignment horizontal="left" vertical="top" wrapText="1"/>
    </xf>
    <xf numFmtId="0" fontId="15" fillId="0" borderId="0" xfId="4" applyFont="1" applyFill="1" applyBorder="1" applyAlignment="1">
      <alignment horizontal="center" vertical="center"/>
    </xf>
    <xf numFmtId="0" fontId="15" fillId="0" borderId="3" xfId="4"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5" fillId="0" borderId="2" xfId="4" applyFont="1" applyFill="1" applyBorder="1" applyAlignment="1">
      <alignment horizontal="center" vertical="center"/>
    </xf>
    <xf numFmtId="0" fontId="18" fillId="0" borderId="0" xfId="0" applyFont="1" applyAlignment="1">
      <alignment horizontal="left" vertical="center" wrapText="1"/>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0" xfId="3" applyFont="1" applyFill="1" applyBorder="1" applyAlignment="1">
      <alignment horizontal="left" vertical="center" wrapText="1"/>
    </xf>
    <xf numFmtId="0" fontId="12" fillId="0" borderId="4" xfId="6" applyFont="1" applyFill="1" applyBorder="1" applyAlignment="1">
      <alignment horizontal="left" vertical="center" wrapText="1"/>
    </xf>
    <xf numFmtId="0" fontId="12" fillId="0" borderId="4" xfId="6" applyFont="1" applyFill="1" applyBorder="1" applyAlignment="1">
      <alignment horizontal="left" vertical="center"/>
    </xf>
  </cellXfs>
  <cellStyles count="37">
    <cellStyle name="Default" xfId="28"/>
    <cellStyle name="Dziesiętny 2" xfId="25"/>
    <cellStyle name="Dziesiętny 3" xfId="24"/>
    <cellStyle name="Excel Built-in Normal" xfId="9"/>
    <cellStyle name="Normal 2" xfId="23"/>
    <cellStyle name="Normal_Sheet2" xfId="32"/>
    <cellStyle name="Normalny" xfId="0" builtinId="0"/>
    <cellStyle name="Normalny 2" xfId="10"/>
    <cellStyle name="Normalny 2 2" xfId="11"/>
    <cellStyle name="Normalny 2 4" xfId="30"/>
    <cellStyle name="Normalny 3" xfId="12"/>
    <cellStyle name="Normalny 4" xfId="13"/>
    <cellStyle name="Normalny 4 2" xfId="14"/>
    <cellStyle name="Normalny 5" xfId="15"/>
    <cellStyle name="Normalny 5 2" xfId="31"/>
    <cellStyle name="Normalny 6" xfId="22"/>
    <cellStyle name="Normalny 7" xfId="36"/>
    <cellStyle name="Normalny_Arkusz11" xfId="8"/>
    <cellStyle name="Normalny_Arkusz13" xfId="5"/>
    <cellStyle name="Normalny_Arkusz5" xfId="4"/>
    <cellStyle name="Normalny_Arkusz9" xfId="3"/>
    <cellStyle name="Normalny_kardiowert_w2-zal2" xfId="2"/>
    <cellStyle name="Normalny_pak. nr 1, 2009" xfId="7"/>
    <cellStyle name="Normalny_Przedmiot zamówienia - załącznik2" xfId="6"/>
    <cellStyle name="Procentowy 2" xfId="16"/>
    <cellStyle name="Procentowy 2 2" xfId="33"/>
    <cellStyle name="Procentowy 2 3" xfId="29"/>
    <cellStyle name="Procentowy 3" xfId="17"/>
    <cellStyle name="Procentowy 3 2" xfId="27"/>
    <cellStyle name="Walutowy" xfId="1" builtinId="4"/>
    <cellStyle name="Walutowy 2" xfId="18"/>
    <cellStyle name="Walutowy 2 2" xfId="19"/>
    <cellStyle name="Walutowy 2 3" xfId="34"/>
    <cellStyle name="Walutowy 3" xfId="20"/>
    <cellStyle name="Walutowy 3 2" xfId="26"/>
    <cellStyle name="Walutowy 4" xfId="21"/>
    <cellStyle name="Walutowy 5" xfId="35"/>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123825</xdr:rowOff>
    </xdr:to>
    <xdr:sp macro="" textlink="">
      <xdr:nvSpPr>
        <xdr:cNvPr id="2" name="Text Box 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 name="Text Box 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 name="Text Box 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 name="Text Box 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 name="Text Box 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 name="Text Box 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 name="Text Box 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 name="Text Box 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 name="Text Box 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 name="Text Box 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 name="Text Box 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 name="Text Box 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 name="Text Box 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 name="Text Box 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 name="Text Box 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 name="Text Box 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 name="Text Box 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 name="Text Box 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 name="Text Box 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 name="Text Box 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 name="Text Box 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 name="Text Box 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 name="Text Box 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 name="Text Box 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6" name="Text Box 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7" name="Text Box 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8" name="Text Box 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9" name="Text Box 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0" name="Text Box 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1" name="Text Box 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2" name="Text Box 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3" name="Text Box 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4" name="Text Box 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5" name="Text Box 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6" name="Text Box 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7" name="Text Box 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8" name="Text Box 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39" name="Text Box 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0" name="Text Box 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1" name="Text Box 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2" name="Text Box 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3" name="Text Box 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4" name="Text Box 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5" name="Text Box 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6" name="Text Box 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7" name="Text Box 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8" name="Text Box 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49" name="Text Box 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0" name="Text Box 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1" name="Text Box 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 name="Text Box 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 name="Text Box 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 name="Text Box 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 name="Text Box 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6" name="Text Box 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7" name="Text Box 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8" name="Text Box 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9" name="Text Box 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0" name="Text Box 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1" name="Text Box 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2" name="Text Box 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3" name="Text Box 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4" name="Text Box 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5" name="Text Box 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6" name="Text Box 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7" name="Text Box 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8" name="Text Box 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69" name="Text Box 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0" name="Text Box 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1" name="Text Box 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2" name="Text Box 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3" name="Text Box 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4" name="Text Box 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5" name="Text Box 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6" name="Text Box 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7" name="Text Box 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8" name="Text Box 7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79" name="Text Box 7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0" name="Text Box 7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1" name="Text Box 8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2" name="Text Box 8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3" name="Text Box 8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4" name="Text Box 8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5" name="Text Box 8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6" name="Text Box 8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7" name="Text Box 8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8" name="Text Box 8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89" name="Text Box 8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0" name="Text Box 8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1" name="Text Box 9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2" name="Text Box 9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3" name="Text Box 9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4" name="Text Box 9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5" name="Text Box 9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6" name="Text Box 9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7" name="Text Box 9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8" name="Text Box 9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99" name="Text Box 9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0" name="Text Box 9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1" name="Text Box 10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2" name="Text Box 10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3" name="Text Box 10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4" name="Text Box 10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5" name="Text Box 10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6" name="Text Box 10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7" name="Text Box 10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8" name="Text Box 10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09" name="Text Box 10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0" name="Text Box 10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1" name="Text Box 1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2" name="Text Box 1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3" name="Text Box 1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4" name="Text Box 1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5" name="Text Box 1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6" name="Text Box 1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7" name="Text Box 1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8" name="Text Box 1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19" name="Text Box 1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0" name="Text Box 1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1" name="Text Box 1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2" name="Text Box 1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3" name="Text Box 1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4" name="Text Box 1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5" name="Text Box 1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6" name="Text Box 1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7" name="Text Box 1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8" name="Text Box 1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29" name="Text Box 1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0" name="Text Box 1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1" name="Text Box 1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2" name="Text Box 1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3" name="Text Box 1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4" name="Text Box 1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5" name="Text Box 1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6" name="Text Box 1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7" name="Text Box 1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8" name="Text Box 1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39" name="Text Box 1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0" name="Text Box 1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1"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2"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3"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4"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5"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6"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7"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8"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49"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0"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1"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2"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3"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4"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5"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6"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7"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8"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59"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0"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1"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2"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3"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4"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5" name="Text Box 1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6" name="Text Box 1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7" name="Text Box 1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8" name="Text Box 1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69" name="Text Box 1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0" name="Text Box 1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1" name="Text Box 1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2" name="Text Box 1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3" name="Text Box 1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4" name="Text Box 1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5" name="Text Box 1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6" name="Text Box 1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7" name="Text Box 1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8" name="Text Box 19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79" name="Text Box 19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0" name="Text Box 19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1" name="Text Box 19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2" name="Text Box 19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3" name="Text Box 19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4" name="Text Box 20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5" name="Text Box 20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6" name="Text Box 20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7" name="Text Box 20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8" name="Text Box 20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89" name="Text Box 20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0" name="Text Box 20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1" name="Text Box 20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2" name="Text Box 20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3" name="Text Box 20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4" name="Text Box 2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5" name="Text Box 2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6" name="Text Box 2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7" name="Text Box 2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8" name="Text Box 2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199" name="Text Box 2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0" name="Text Box 2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1" name="Text Box 2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2" name="Text Box 2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3" name="Text Box 2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4" name="Text Box 2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5" name="Text Box 2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6" name="Text Box 2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7" name="Text Box 2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8" name="Text Box 2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09" name="Text Box 2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0" name="Text Box 2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1" name="Text Box 2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2" name="Text Box 2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3" name="Text Box 2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4" name="Text Box 2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5" name="Text Box 2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6" name="Text Box 2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7" name="Text Box 2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8" name="Text Box 2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19" name="Text Box 2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0" name="Text Box 2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1" name="Text Box 2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2" name="Text Box 2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3" name="Text Box 2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4" name="Text Box 2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5" name="Text Box 2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6" name="Text Box 2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7" name="Text Box 2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8" name="Text Box 2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29" name="Text Box 2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0" name="Text Box 2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1" name="Text Box 2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2" name="Text Box 2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3" name="Text Box 2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4" name="Text Box 2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5" name="Text Box 2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6" name="Text Box 2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7" name="Text Box 2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8" name="Text Box 2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39" name="Text Box 2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0" name="Text Box 2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1" name="Text Box 2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2" name="Text Box 2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3" name="Text Box 2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4" name="Text Box 2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5" name="Text Box 2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6" name="Text Box 2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7" name="Text Box 2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8" name="Text Box 2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49" name="Text Box 2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0" name="Text Box 2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1" name="Text Box 2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2" name="Text Box 2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3" name="Text Box 2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4" name="Text Box 2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5" name="Text Box 2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6" name="Text Box 2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7" name="Text Box 2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8" name="Text Box 2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59" name="Text Box 2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60" name="Text Box 2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61" name="Text Box 27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262" name="Text Box 27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3" name="Text Box 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4" name="Text Box 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5" name="Text Box 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6" name="Text Box 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7" name="Text Box 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8" name="Text Box 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69" name="Text Box 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0" name="Text Box 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1" name="Text Box 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2" name="Text Box 1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3" name="Text Box 1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4" name="Text Box 1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5" name="Text Box 1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6" name="Text Box 1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7" name="Text Box 1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8" name="Text Box 1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79" name="Text Box 1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0" name="Text Box 1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1" name="Text Box 1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2" name="Text Box 2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3" name="Text Box 2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4" name="Text Box 2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85" name="Text Box 2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86" name="Text Box 24"/>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87" name="Text Box 25"/>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88" name="Text Box 26"/>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89" name="Text Box 27"/>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90" name="Text Box 28"/>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123825</xdr:rowOff>
    </xdr:to>
    <xdr:sp macro="" textlink="">
      <xdr:nvSpPr>
        <xdr:cNvPr id="291" name="Text Box 29"/>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2" name="Text Box 3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3" name="Text Box 3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4" name="Text Box 3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5" name="Text Box 3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6" name="Text Box 3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7" name="Text Box 3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8" name="Text Box 3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299" name="Text Box 3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0" name="Text Box 3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1" name="Text Box 3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2" name="Text Box 4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3" name="Text Box 4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4" name="Text Box 4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5" name="Text Box 4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6" name="Text Box 4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7" name="Text Box 4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8" name="Text Box 4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09" name="Text Box 4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0" name="Text Box 4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1" name="Text Box 4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2" name="Text Box 5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3" name="Text Box 5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4" name="Text Box 5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5" name="Text Box 5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6" name="Text Box 5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7" name="Text Box 5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8" name="Text Box 5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19" name="Text Box 5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0" name="Text Box 5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1" name="Text Box 5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2" name="Text Box 6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3" name="Text Box 6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4" name="Text Box 6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5" name="Text Box 6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6" name="Text Box 6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7" name="Text Box 6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8" name="Text Box 6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29" name="Text Box 6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0" name="Text Box 6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1" name="Text Box 6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2" name="Text Box 7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3" name="Text Box 7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4" name="Text Box 7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5" name="Text Box 7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6" name="Text Box 7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7" name="Text Box 7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8" name="Text Box 7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39" name="Text Box 7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0" name="Text Box 7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1" name="Text Box 7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2" name="Text Box 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3" name="Text Box 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4" name="Text Box 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5" name="Text Box 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6" name="Text Box 8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7" name="Text Box 8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8" name="Text Box 8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49" name="Text Box 8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0" name="Text Box 8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1" name="Text Box 8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2" name="Text Box 9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3" name="Text Box 9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4" name="Text Box 9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5" name="Text Box 10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6" name="Text Box 10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7" name="Text Box 10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8" name="Text Box 10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59" name="Text Box 10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0" name="Text Box 11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1" name="Text Box 11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2" name="Text Box 11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3" name="Text Box 11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4" name="Text Box 11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5" name="Text Box 11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6" name="Text Box 21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7" name="Text Box 21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8" name="Text Box 21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69" name="Text Box 21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0" name="Text Box 21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1" name="Text Box 21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2" name="Text Box 21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3" name="Text Box 21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4" name="Text Box 22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5" name="Text Box 22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6" name="Text Box 22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7" name="Text Box 22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8" name="Text Box 22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79" name="Text Box 22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0" name="Text Box 22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1" name="Text Box 22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2" name="Text Box 22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3" name="Text Box 22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4" name="Text Box 23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5" name="Text Box 2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6" name="Text Box 2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7" name="Text Box 2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8" name="Text Box 2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89" name="Text Box 2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0" name="Text Box 303"/>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1" name="Text Box 304"/>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2" name="Text Box 305"/>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3" name="Text Box 306"/>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4" name="Text Box 307"/>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123825</xdr:rowOff>
    </xdr:to>
    <xdr:sp macro="" textlink="">
      <xdr:nvSpPr>
        <xdr:cNvPr id="395" name="Text Box 308"/>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96" name="Text Box 14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97" name="Text Box 14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98" name="Text Box 14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399" name="Text Box 14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0" name="Text Box 144"/>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1" name="Text Box 145"/>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2" name="Text Box 146"/>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3" name="Text Box 147"/>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4" name="Text Box 148"/>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5" name="Text Box 149"/>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6" name="Text Box 15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7" name="Text Box 15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8" name="Text Box 15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09" name="Text Box 15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0" name="Text Box 154"/>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1" name="Text Box 155"/>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2" name="Text Box 156"/>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3" name="Text Box 157"/>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4" name="Text Box 158"/>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5" name="Text Box 159"/>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6" name="Text Box 16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7" name="Text Box 16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8" name="Text Box 16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419" name="Text Box 16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0" name="Text Box 14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1" name="Text Box 14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2" name="Text Box 14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3" name="Text Box 14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4" name="Text Box 14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5" name="Text Box 14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6" name="Text Box 14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7" name="Text Box 14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8" name="Text Box 14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29" name="Text Box 14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0" name="Text Box 15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1" name="Text Box 15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2" name="Text Box 15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3" name="Text Box 15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4" name="Text Box 15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5" name="Text Box 15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6" name="Text Box 15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7" name="Text Box 15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8" name="Text Box 15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39" name="Text Box 15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40" name="Text Box 16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41" name="Text Box 16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42" name="Text Box 16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43" name="Text Box 16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4"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5"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6"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7"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8"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49"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0"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1"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2"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3"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4"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5"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6"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7"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8"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59"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0"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1"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2"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3"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4"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5"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6"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7"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8"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69"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0"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1"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2"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3"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4"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5"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6"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7"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8"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79"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0"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1"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2"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3"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4"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5"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6"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7"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8"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89"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90"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491"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2" name="Text Box 14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3" name="Text Box 14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4" name="Text Box 14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5" name="Text Box 14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6" name="Text Box 14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7" name="Text Box 14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8" name="Text Box 14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499" name="Text Box 14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0" name="Text Box 14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1" name="Text Box 14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2" name="Text Box 15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3" name="Text Box 15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4" name="Text Box 15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5" name="Text Box 15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6" name="Text Box 15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7" name="Text Box 15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8" name="Text Box 15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09" name="Text Box 15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0" name="Text Box 15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1" name="Text Box 15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2" name="Text Box 16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3" name="Text Box 16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4" name="Text Box 16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257175</xdr:rowOff>
    </xdr:to>
    <xdr:sp macro="" textlink="">
      <xdr:nvSpPr>
        <xdr:cNvPr id="515" name="Text Box 16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16"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17"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18"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19"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0"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1"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2"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3"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4"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5"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6"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7"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8"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29"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0"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1"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2"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3"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4"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5"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6"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7"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8"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39"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0"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1"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2"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3"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4"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5"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6"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7"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8"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49"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0"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1"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2"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3"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4"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5"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6"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7"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8"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59"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60"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61"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62"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123825</xdr:rowOff>
    </xdr:to>
    <xdr:sp macro="" textlink="">
      <xdr:nvSpPr>
        <xdr:cNvPr id="563"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4" name="Text Box 26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5" name="Text Box 26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6" name="Text Box 27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7" name="Text Box 27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8" name="Text Box 27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69" name="Text Box 27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0" name="Text Box 2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1" name="Text Box 2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2" name="Text Box 2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3" name="Text Box 2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4" name="Text Box 28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5" name="Text Box 30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6" name="Text Box 30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7" name="Text Box 30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8" name="Text Box 30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79" name="Text Box 30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0" name="Text Box 30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123825</xdr:rowOff>
    </xdr:to>
    <xdr:sp macro="" textlink="">
      <xdr:nvSpPr>
        <xdr:cNvPr id="581" name="Text Box 313"/>
        <xdr:cNvSpPr txBox="1">
          <a:spLocks noChangeArrowheads="1"/>
        </xdr:cNvSpPr>
      </xdr:nvSpPr>
      <xdr:spPr bwMode="auto">
        <a:xfrm>
          <a:off x="30861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2" name="Text Box 3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3" name="Text Box 3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4" name="Text Box 3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5" name="Text Box 3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6" name="Text Box 3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7" name="Text Box 33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8" name="Text Box 33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89" name="Text Box 33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0" name="Text Box 33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1" name="Text Box 34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2" name="Text Box 34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3" name="Text Box 37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4" name="Text Box 37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5" name="Text Box 3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6" name="Text Box 3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7" name="Text Box 3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8" name="Text Box 3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599" name="Text Box 26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0" name="Text Box 26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1" name="Text Box 27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2" name="Text Box 27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3" name="Text Box 27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4" name="Text Box 27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5" name="Text Box 2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6" name="Text Box 2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7" name="Text Box 2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8" name="Text Box 2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09" name="Text Box 28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0" name="Text Box 30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1" name="Text Box 30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2" name="Text Box 30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3" name="Text Box 30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4" name="Text Box 30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5" name="Text Box 30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123825</xdr:rowOff>
    </xdr:to>
    <xdr:sp macro="" textlink="">
      <xdr:nvSpPr>
        <xdr:cNvPr id="616" name="Text Box 313"/>
        <xdr:cNvSpPr txBox="1">
          <a:spLocks noChangeArrowheads="1"/>
        </xdr:cNvSpPr>
      </xdr:nvSpPr>
      <xdr:spPr bwMode="auto">
        <a:xfrm>
          <a:off x="30861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7" name="Text Box 33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8" name="Text Box 33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19" name="Text Box 33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0" name="Text Box 33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1" name="Text Box 33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2" name="Text Box 33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3" name="Text Box 33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4" name="Text Box 33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5" name="Text Box 33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6" name="Text Box 34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7" name="Text Box 34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8" name="Text Box 37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29" name="Text Box 37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0" name="Text Box 3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1" name="Text Box 3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2" name="Text Box 3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3" name="Text Box 3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4" name="Text Box 26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5" name="Text Box 26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6" name="Text Box 27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7" name="Text Box 27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8" name="Text Box 27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39" name="Text Box 27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0" name="Text Box 2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1" name="Text Box 2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2" name="Text Box 2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3" name="Text Box 2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4" name="Text Box 28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5" name="Text Box 30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6" name="Text Box 30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7" name="Text Box 30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8" name="Text Box 30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49" name="Text Box 30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0" name="Text Box 30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123825</xdr:rowOff>
    </xdr:to>
    <xdr:sp macro="" textlink="">
      <xdr:nvSpPr>
        <xdr:cNvPr id="651" name="Text Box 313"/>
        <xdr:cNvSpPr txBox="1">
          <a:spLocks noChangeArrowheads="1"/>
        </xdr:cNvSpPr>
      </xdr:nvSpPr>
      <xdr:spPr bwMode="auto">
        <a:xfrm>
          <a:off x="30861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2" name="Text Box 3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3" name="Text Box 3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4" name="Text Box 3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5" name="Text Box 3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6" name="Text Box 3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7" name="Text Box 33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8" name="Text Box 33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59" name="Text Box 33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0" name="Text Box 33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1" name="Text Box 34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2" name="Text Box 34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3" name="Text Box 37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4" name="Text Box 37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5" name="Text Box 3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6" name="Text Box 3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123825</xdr:rowOff>
    </xdr:to>
    <xdr:sp macro="" textlink="">
      <xdr:nvSpPr>
        <xdr:cNvPr id="667" name="Text Box 3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2</xdr:col>
      <xdr:colOff>523875</xdr:colOff>
      <xdr:row>0</xdr:row>
      <xdr:rowOff>19050</xdr:rowOff>
    </xdr:from>
    <xdr:to>
      <xdr:col>3</xdr:col>
      <xdr:colOff>38100</xdr:colOff>
      <xdr:row>1</xdr:row>
      <xdr:rowOff>142875</xdr:rowOff>
    </xdr:to>
    <xdr:sp macro="" textlink="">
      <xdr:nvSpPr>
        <xdr:cNvPr id="668" name="Text Box 383"/>
        <xdr:cNvSpPr txBox="1">
          <a:spLocks noChangeArrowheads="1"/>
        </xdr:cNvSpPr>
      </xdr:nvSpPr>
      <xdr:spPr bwMode="auto">
        <a:xfrm>
          <a:off x="4114800" y="19050"/>
          <a:ext cx="76200" cy="2762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123825</xdr:rowOff>
    </xdr:to>
    <xdr:sp macro="" textlink="">
      <xdr:nvSpPr>
        <xdr:cNvPr id="669" name="Text Box 932"/>
        <xdr:cNvSpPr txBox="1">
          <a:spLocks noChangeArrowheads="1"/>
        </xdr:cNvSpPr>
      </xdr:nvSpPr>
      <xdr:spPr bwMode="auto">
        <a:xfrm>
          <a:off x="3467100" y="0"/>
          <a:ext cx="228600" cy="21907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123825</xdr:rowOff>
    </xdr:to>
    <xdr:sp macro="" textlink="">
      <xdr:nvSpPr>
        <xdr:cNvPr id="670" name="Text Box 933"/>
        <xdr:cNvSpPr txBox="1">
          <a:spLocks noChangeArrowheads="1"/>
        </xdr:cNvSpPr>
      </xdr:nvSpPr>
      <xdr:spPr bwMode="auto">
        <a:xfrm>
          <a:off x="3590925" y="0"/>
          <a:ext cx="104775" cy="21907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123825</xdr:rowOff>
    </xdr:to>
    <xdr:sp macro="" textlink="">
      <xdr:nvSpPr>
        <xdr:cNvPr id="671" name="Text Box 934"/>
        <xdr:cNvSpPr txBox="1">
          <a:spLocks noChangeArrowheads="1"/>
        </xdr:cNvSpPr>
      </xdr:nvSpPr>
      <xdr:spPr bwMode="auto">
        <a:xfrm>
          <a:off x="32670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2" name="Text Box 93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3" name="Text Box 93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4" name="Text Box 93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5" name="Text Box 93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6" name="Text Box 939"/>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7" name="Text Box 940"/>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8" name="Text Box 941"/>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79" name="Text Box 942"/>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0" name="Text Box 943"/>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1" name="Text Box 944"/>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2" name="Text Box 94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3" name="Text Box 94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4" name="Text Box 94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5" name="Text Box 94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6" name="Text Box 949"/>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7" name="Text Box 950"/>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8" name="Text Box 951"/>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89" name="Text Box 952"/>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0" name="Text Box 953"/>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1" name="Text Box 954"/>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2" name="Text Box 95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3" name="Text Box 95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4" name="Text Box 95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123825</xdr:rowOff>
    </xdr:to>
    <xdr:sp macro="" textlink="">
      <xdr:nvSpPr>
        <xdr:cNvPr id="695" name="Text Box 95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696" name="Text Box 95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697" name="Text Box 96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698" name="Text Box 96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699" name="Text Box 96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0" name="Text Box 96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1" name="Text Box 96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2" name="Text Box 96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3" name="Text Box 96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4" name="Text Box 96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5" name="Text Box 96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6" name="Text Box 96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7" name="Text Box 97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8" name="Text Box 97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09" name="Text Box 97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0" name="Text Box 97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1" name="Text Box 97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2" name="Text Box 97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3" name="Text Box 97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4" name="Text Box 97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5" name="Text Box 97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6" name="Text Box 97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7" name="Text Box 98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8" name="Text Box 98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19" name="Text Box 98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0" name="Text Box 98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1" name="Text Box 98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2" name="Text Box 98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3" name="Text Box 98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4" name="Text Box 987"/>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5" name="Text Box 988"/>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6" name="Text Box 989"/>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7" name="Text Box 990"/>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8" name="Text Box 991"/>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29" name="Text Box 992"/>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0" name="Text Box 99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1" name="Text Box 99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2" name="Text Box 99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3" name="Text Box 99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4" name="Text Box 997"/>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5" name="Text Box 998"/>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6" name="Text Box 999"/>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7" name="Text Box 1000"/>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8" name="Text Box 1001"/>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39" name="Text Box 1002"/>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40" name="Text Box 100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41" name="Text Box 100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42" name="Text Box 100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123825</xdr:rowOff>
    </xdr:to>
    <xdr:sp macro="" textlink="">
      <xdr:nvSpPr>
        <xdr:cNvPr id="743" name="Text Box 100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123825</xdr:rowOff>
    </xdr:to>
    <xdr:sp macro="" textlink="">
      <xdr:nvSpPr>
        <xdr:cNvPr id="744" name="Text Box 1007"/>
        <xdr:cNvSpPr txBox="1">
          <a:spLocks noChangeArrowheads="1"/>
        </xdr:cNvSpPr>
      </xdr:nvSpPr>
      <xdr:spPr bwMode="auto">
        <a:xfrm>
          <a:off x="4438650" y="0"/>
          <a:ext cx="104775"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45" name="Text Box 100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46" name="Text Box 100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47" name="Text Box 101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48" name="Text Box 101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49" name="Text Box 101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0" name="Text Box 101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1" name="Text Box 101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2" name="Text Box 101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3" name="Text Box 101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4" name="Text Box 101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5" name="Text Box 101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6" name="Text Box 101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7" name="Text Box 102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8" name="Text Box 102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59" name="Text Box 102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0" name="Text Box 102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1" name="Text Box 102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2" name="Text Box 102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3" name="Text Box 102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4" name="Text Box 102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5" name="Text Box 102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6" name="Text Box 102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7" name="Text Box 103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123825</xdr:rowOff>
    </xdr:to>
    <xdr:sp macro="" textlink="">
      <xdr:nvSpPr>
        <xdr:cNvPr id="768" name="Text Box 103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69" name="Text Box 103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0" name="Text Box 103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1" name="Text Box 103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2" name="Text Box 103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3" name="Text Box 1036"/>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4" name="Text Box 1037"/>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5" name="Text Box 1038"/>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6" name="Text Box 1039"/>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7" name="Text Box 1040"/>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8" name="Text Box 1041"/>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79" name="Text Box 104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0" name="Text Box 104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1" name="Text Box 104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2" name="Text Box 104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3" name="Text Box 1046"/>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4" name="Text Box 1047"/>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5" name="Text Box 1048"/>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6" name="Text Box 1049"/>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7" name="Text Box 1050"/>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8" name="Text Box 1051"/>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89" name="Text Box 105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90" name="Text Box 105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91" name="Text Box 105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123825</xdr:rowOff>
    </xdr:to>
    <xdr:sp macro="" textlink="">
      <xdr:nvSpPr>
        <xdr:cNvPr id="792" name="Text Box 105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3"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4"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5"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6"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7"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8"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799"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0"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1"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2"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3"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4"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5"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6"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7"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8"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09"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0"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1"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2"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3"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4"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5"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6"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7"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8"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19"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0"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1"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2"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3"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4"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5"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6"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7"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8"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29"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0"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1"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2"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3"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4"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5"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6"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7"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8"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39"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0"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1"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2"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3"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4"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5"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6"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7"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8"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49"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0"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1"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2"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3"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4"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5"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6"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7"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8"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59"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0"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1"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2"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3"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4"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5"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6"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7"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8"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69"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0"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1"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2"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3"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4"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5"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6"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7"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8"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79"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0"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1"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2"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3"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4"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5"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6"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7"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257175</xdr:rowOff>
    </xdr:to>
    <xdr:sp macro="" textlink="">
      <xdr:nvSpPr>
        <xdr:cNvPr id="888"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889" name="Text Box 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0" name="Text Box 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1" name="Text Box 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2" name="Text Box 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3" name="Text Box 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4" name="Text Box 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5" name="Text Box 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6" name="Text Box 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7" name="Text Box 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8" name="Text Box 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9" name="Text Box 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0" name="Text Box 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1" name="Text Box 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2" name="Text Box 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3" name="Text Box 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4" name="Text Box 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5" name="Text Box 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6" name="Text Box 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7" name="Text Box 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8" name="Text Box 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9" name="Text Box 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0" name="Text Box 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1" name="Text Box 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2" name="Text Box 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3" name="Text Box 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4" name="Text Box 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5" name="Text Box 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6" name="Text Box 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7" name="Text Box 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8" name="Text Box 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9" name="Text Box 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0" name="Text Box 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1" name="Text Box 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2" name="Text Box 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3" name="Text Box 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4" name="Text Box 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5" name="Text Box 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6" name="Text Box 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7" name="Text Box 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8" name="Text Box 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9" name="Text Box 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0" name="Text Box 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1" name="Text Box 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2" name="Text Box 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3" name="Text Box 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4" name="Text Box 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5" name="Text Box 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6" name="Text Box 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7" name="Text Box 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8" name="Text Box 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9" name="Text Box 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0" name="Text Box 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1" name="Text Box 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2" name="Text Box 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3" name="Text Box 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4" name="Text Box 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5" name="Text Box 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6" name="Text Box 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7" name="Text Box 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8" name="Text Box 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9" name="Text Box 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0" name="Text Box 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1" name="Text Box 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2" name="Text Box 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3" name="Text Box 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4" name="Text Box 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5" name="Text Box 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6" name="Text Box 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7" name="Text Box 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8" name="Text Box 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9" name="Text Box 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0" name="Text Box 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1" name="Text Box 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2" name="Text Box 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3" name="Text Box 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4" name="Text Box 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5" name="Text Box 7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6" name="Text Box 7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7" name="Text Box 7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8" name="Text Box 8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9" name="Text Box 8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0" name="Text Box 8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1" name="Text Box 8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2" name="Text Box 8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3" name="Text Box 8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4" name="Text Box 8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5" name="Text Box 8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6" name="Text Box 8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7" name="Text Box 8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8" name="Text Box 9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9" name="Text Box 9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0" name="Text Box 9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1" name="Text Box 9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2" name="Text Box 9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3" name="Text Box 9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4" name="Text Box 9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5" name="Text Box 9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6" name="Text Box 9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7" name="Text Box 9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8" name="Text Box 10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9" name="Text Box 10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0" name="Text Box 10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1" name="Text Box 10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2" name="Text Box 10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3" name="Text Box 10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4" name="Text Box 10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5" name="Text Box 10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6" name="Text Box 10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7" name="Text Box 10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8" name="Text Box 1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9" name="Text Box 1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0" name="Text Box 1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1" name="Text Box 1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2" name="Text Box 1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3" name="Text Box 1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4" name="Text Box 1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5" name="Text Box 1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6" name="Text Box 1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7" name="Text Box 1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8" name="Text Box 1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9" name="Text Box 1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0" name="Text Box 1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1" name="Text Box 1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2" name="Text Box 1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3" name="Text Box 1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4" name="Text Box 1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5" name="Text Box 1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6" name="Text Box 1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7" name="Text Box 1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8" name="Text Box 1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9" name="Text Box 1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0" name="Text Box 1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1" name="Text Box 1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2" name="Text Box 1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3" name="Text Box 1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4" name="Text Box 1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5" name="Text Box 1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6" name="Text Box 1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7" name="Text Box 1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8"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9"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0"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1"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2"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3"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4"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5"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6"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7"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8"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9"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0"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1"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2"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3"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4"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5"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6"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7"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8"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9"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0"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1"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2" name="Text Box 1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3" name="Text Box 1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4" name="Text Box 1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5" name="Text Box 1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6" name="Text Box 1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7" name="Text Box 1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8" name="Text Box 1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9" name="Text Box 1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0" name="Text Box 1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1" name="Text Box 1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2" name="Text Box 1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3" name="Text Box 1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4" name="Text Box 1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5" name="Text Box 19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6" name="Text Box 19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7" name="Text Box 19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8" name="Text Box 19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9" name="Text Box 19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0" name="Text Box 19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1" name="Text Box 20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2" name="Text Box 20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3" name="Text Box 20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4" name="Text Box 20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5" name="Text Box 20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6" name="Text Box 20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7" name="Text Box 20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8" name="Text Box 20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9" name="Text Box 20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0" name="Text Box 20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1" name="Text Box 2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2" name="Text Box 2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3" name="Text Box 2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4" name="Text Box 2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5" name="Text Box 2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6" name="Text Box 2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7" name="Text Box 2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8" name="Text Box 2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9" name="Text Box 2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0" name="Text Box 2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1" name="Text Box 2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2" name="Text Box 2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3" name="Text Box 2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4" name="Text Box 2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5" name="Text Box 2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6" name="Text Box 2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7" name="Text Box 2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8" name="Text Box 2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9" name="Text Box 2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0" name="Text Box 2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1" name="Text Box 2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2" name="Text Box 2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3" name="Text Box 2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4" name="Text Box 2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5" name="Text Box 2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6" name="Text Box 2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7" name="Text Box 2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8" name="Text Box 2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9" name="Text Box 2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0" name="Text Box 2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1" name="Text Box 2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2" name="Text Box 2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3" name="Text Box 2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4" name="Text Box 2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5" name="Text Box 2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6" name="Text Box 2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7" name="Text Box 2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8" name="Text Box 2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9" name="Text Box 2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0" name="Text Box 2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1" name="Text Box 2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2" name="Text Box 2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3" name="Text Box 2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4" name="Text Box 2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5" name="Text Box 2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6" name="Text Box 2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7" name="Text Box 2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8" name="Text Box 2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9" name="Text Box 2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0" name="Text Box 2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1" name="Text Box 2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2" name="Text Box 2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3" name="Text Box 2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4" name="Text Box 2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5" name="Text Box 2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6" name="Text Box 2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7" name="Text Box 2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8" name="Text Box 2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9" name="Text Box 2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0" name="Text Box 2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1" name="Text Box 2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2" name="Text Box 2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3" name="Text Box 2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4" name="Text Box 2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5" name="Text Box 2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6" name="Text Box 2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7" name="Text Box 2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8" name="Text Box 27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9" name="Text Box 27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0" name="Text Box 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1" name="Text Box 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2" name="Text Box 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3" name="Text Box 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4" name="Text Box 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5" name="Text Box 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6" name="Text Box 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7" name="Text Box 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8" name="Text Box 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9" name="Text Box 1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0" name="Text Box 1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1" name="Text Box 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2" name="Text Box 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3" name="Text Box 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4" name="Text Box 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5" name="Text Box 1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6" name="Text Box 1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7" name="Text Box 1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8" name="Text Box 1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9" name="Text Box 2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0" name="Text Box 2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1" name="Text Box 2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2" name="Text Box 2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3" name="Text Box 24"/>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4" name="Text Box 25"/>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5" name="Text Box 26"/>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6" name="Text Box 27"/>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7" name="Text Box 28"/>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8" name="Text Box 29"/>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9" name="Text Box 3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0" name="Text Box 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1" name="Text Box 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2" name="Text Box 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3" name="Text Box 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4" name="Text Box 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5" name="Text Box 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6" name="Text Box 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7" name="Text Box 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8" name="Text Box 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9" name="Text Box 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0" name="Text Box 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1" name="Text Box 4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2" name="Text Box 4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3" name="Text Box 4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4" name="Text Box 4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5" name="Text Box 4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6" name="Text Box 4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7" name="Text Box 4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8" name="Text Box 4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9" name="Text Box 5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0" name="Text Box 5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1" name="Text Box 5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2" name="Text Box 5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3" name="Text Box 5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4" name="Text Box 5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5" name="Text Box 5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6" name="Text Box 5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7" name="Text Box 5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8" name="Text Box 5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9" name="Text Box 6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0" name="Text Box 6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1" name="Text Box 6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2" name="Text Box 6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3" name="Text Box 6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4" name="Text Box 6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5" name="Text Box 6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6" name="Text Box 6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7" name="Text Box 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8" name="Text Box 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9" name="Text Box 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0" name="Text Box 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1" name="Text Box 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2" name="Text Box 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3" name="Text Box 7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4" name="Text Box 7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5" name="Text Box 7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6" name="Text Box 7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7" name="Text Box 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8" name="Text Box 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9" name="Text Box 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0" name="Text Box 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1" name="Text Box 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2" name="Text Box 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3" name="Text Box 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4" name="Text Box 8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5" name="Text Box 8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6" name="Text Box 8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7" name="Text Box 8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8" name="Text Box 8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9" name="Text Box 9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0" name="Text Box 9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1" name="Text Box 9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2" name="Text Box 1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3" name="Text Box 1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4" name="Text Box 1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5" name="Text Box 1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6" name="Text Box 10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7" name="Text Box 11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8" name="Text Box 11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9" name="Text Box 1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0" name="Text Box 1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1" name="Text Box 1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2" name="Text Box 1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3" name="Text Box 2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4" name="Text Box 2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5" name="Text Box 2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6" name="Text Box 2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7" name="Text Box 21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8" name="Text Box 21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9" name="Text Box 21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0" name="Text Box 21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1" name="Text Box 22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2" name="Text Box 22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3" name="Text Box 22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4" name="Text Box 22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5" name="Text Box 22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6" name="Text Box 22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7" name="Text Box 22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8" name="Text Box 22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9" name="Text Box 22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0" name="Text Box 22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1" name="Text Box 23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2" name="Text Box 2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3" name="Text Box 2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4" name="Text Box 2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5" name="Text Box 2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6" name="Text Box 2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7" name="Text Box 303"/>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8" name="Text Box 304"/>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9" name="Text Box 305"/>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0" name="Text Box 306"/>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1" name="Text Box 307"/>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2" name="Text Box 308"/>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3" name="Text Box 1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4" name="Text Box 1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5" name="Text Box 14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6" name="Text Box 14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7" name="Text Box 14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8" name="Text Box 14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9" name="Text Box 14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0" name="Text Box 14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1" name="Text Box 14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2" name="Text Box 14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3" name="Text Box 15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4" name="Text Box 15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5" name="Text Box 15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6" name="Text Box 15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7" name="Text Box 15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8" name="Text Box 15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9" name="Text Box 15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0" name="Text Box 15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1" name="Text Box 15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2" name="Text Box 15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3" name="Text Box 16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4" name="Text Box 16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5" name="Text Box 16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6" name="Text Box 16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7" name="Text Box 14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8" name="Text Box 14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9" name="Text Box 14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0" name="Text Box 14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1" name="Text Box 14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2" name="Text Box 14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3" name="Text Box 14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4" name="Text Box 14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5" name="Text Box 14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6" name="Text Box 14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7" name="Text Box 15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8" name="Text Box 15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9" name="Text Box 15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0" name="Text Box 15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1" name="Text Box 15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2" name="Text Box 15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3" name="Text Box 15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4" name="Text Box 15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5" name="Text Box 15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6" name="Text Box 15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7" name="Text Box 16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8" name="Text Box 16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9" name="Text Box 16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30" name="Text Box 16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1"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2"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3"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4"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5"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6"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7"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8"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9"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0"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1"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2"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3"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4"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5"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6"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7"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8"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9"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0"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1"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2"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3"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4"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5"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6"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7"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8"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9"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0"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1"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2"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3"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4"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5"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6"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7"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8"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9"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0"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1"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2"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3"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4"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5"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6"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7"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8"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79" name="Text Box 14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0" name="Text Box 14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1" name="Text Box 14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2" name="Text Box 14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3" name="Text Box 14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4" name="Text Box 14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5" name="Text Box 14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6" name="Text Box 14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7" name="Text Box 14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8" name="Text Box 14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9" name="Text Box 15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0" name="Text Box 15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1" name="Text Box 15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2" name="Text Box 15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3" name="Text Box 15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4" name="Text Box 15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5" name="Text Box 15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6" name="Text Box 15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7" name="Text Box 15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8" name="Text Box 15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9" name="Text Box 16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0" name="Text Box 16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1" name="Text Box 16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2" name="Text Box 16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3"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4"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5"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6"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7"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8"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9"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0"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1"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2"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3"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4"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5"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6"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7"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8"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9"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0"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1"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2"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3"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4"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5"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6"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7"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8"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9"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0"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1"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2"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3"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4"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5"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6"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7"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8"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9"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0"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1"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2"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3"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4"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5"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6"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7"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8"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9"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0"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1"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2"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3"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4"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5"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6"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7"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8"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9"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0"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1"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2"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3"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4"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5"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6"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7"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468"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9"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0"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1"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2"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3"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4"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5"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6"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7"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8"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9"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0"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1"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2"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3"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4"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5"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6"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7"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8"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9"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0"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1"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2"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3"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4"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5"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6"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7"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8"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9"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0"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1"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2"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03"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4"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5"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6"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7"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8"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9"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0"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1"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2"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3"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4"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5"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6"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7"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8"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9"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0"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1"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2"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3"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4"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5"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6"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7"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8"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9"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0"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1"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2"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3"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4"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5"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6"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7"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38"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9"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0"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1"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2"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3"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4"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5"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6"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7"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8"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9"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0"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1"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2"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3"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4"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5"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1556" name="Text Box 932"/>
        <xdr:cNvSpPr txBox="1">
          <a:spLocks noChangeArrowheads="1"/>
        </xdr:cNvSpPr>
      </xdr:nvSpPr>
      <xdr:spPr bwMode="auto">
        <a:xfrm>
          <a:off x="5067300" y="0"/>
          <a:ext cx="276225" cy="2762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1557" name="Text Box 933"/>
        <xdr:cNvSpPr txBox="1">
          <a:spLocks noChangeArrowheads="1"/>
        </xdr:cNvSpPr>
      </xdr:nvSpPr>
      <xdr:spPr bwMode="auto">
        <a:xfrm>
          <a:off x="5753100" y="0"/>
          <a:ext cx="104775" cy="2762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1558" name="Text Box 934"/>
        <xdr:cNvSpPr txBox="1">
          <a:spLocks noChangeArrowheads="1"/>
        </xdr:cNvSpPr>
      </xdr:nvSpPr>
      <xdr:spPr bwMode="auto">
        <a:xfrm>
          <a:off x="4867275"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59" name="Text Box 93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0" name="Text Box 93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1" name="Text Box 93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2" name="Text Box 93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3" name="Text Box 939"/>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4" name="Text Box 940"/>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5" name="Text Box 941"/>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6" name="Text Box 942"/>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7" name="Text Box 943"/>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8" name="Text Box 944"/>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9" name="Text Box 94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0" name="Text Box 94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1" name="Text Box 94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2" name="Text Box 94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3" name="Text Box 949"/>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4" name="Text Box 950"/>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5" name="Text Box 951"/>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6" name="Text Box 952"/>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7" name="Text Box 953"/>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8" name="Text Box 954"/>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9" name="Text Box 95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0" name="Text Box 95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1" name="Text Box 95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2" name="Text Box 95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3" name="Text Box 95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4" name="Text Box 96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5" name="Text Box 96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6" name="Text Box 96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7" name="Text Box 96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8" name="Text Box 96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9" name="Text Box 96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0" name="Text Box 96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1" name="Text Box 96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2" name="Text Box 96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3" name="Text Box 96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4" name="Text Box 97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5" name="Text Box 97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6" name="Text Box 97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7" name="Text Box 97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8" name="Text Box 97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9" name="Text Box 97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0" name="Text Box 97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1" name="Text Box 97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2" name="Text Box 97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3" name="Text Box 97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4" name="Text Box 98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5" name="Text Box 98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6" name="Text Box 98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7" name="Text Box 98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8" name="Text Box 98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9" name="Text Box 98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0" name="Text Box 98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1" name="Text Box 987"/>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2" name="Text Box 988"/>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3" name="Text Box 989"/>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4" name="Text Box 990"/>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5" name="Text Box 991"/>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6" name="Text Box 992"/>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7" name="Text Box 99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8" name="Text Box 99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9" name="Text Box 99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0" name="Text Box 99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1" name="Text Box 997"/>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2" name="Text Box 998"/>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3" name="Text Box 999"/>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4" name="Text Box 1000"/>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5" name="Text Box 1001"/>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6" name="Text Box 1002"/>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7" name="Text Box 100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8" name="Text Box 100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9" name="Text Box 100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30" name="Text Box 100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1631" name="Text Box 1007"/>
        <xdr:cNvSpPr txBox="1">
          <a:spLocks noChangeArrowheads="1"/>
        </xdr:cNvSpPr>
      </xdr:nvSpPr>
      <xdr:spPr bwMode="auto">
        <a:xfrm>
          <a:off x="6600825" y="0"/>
          <a:ext cx="104775"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2" name="Text Box 100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3" name="Text Box 100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4" name="Text Box 101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5" name="Text Box 101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6" name="Text Box 101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7" name="Text Box 101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8" name="Text Box 101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9" name="Text Box 101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0" name="Text Box 101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1" name="Text Box 101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2" name="Text Box 101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3" name="Text Box 101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4" name="Text Box 102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5" name="Text Box 102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6" name="Text Box 102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7" name="Text Box 102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8" name="Text Box 102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9" name="Text Box 102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0" name="Text Box 102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1" name="Text Box 102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2" name="Text Box 102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3" name="Text Box 102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4" name="Text Box 103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5" name="Text Box 103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6" name="Text Box 103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7" name="Text Box 103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8" name="Text Box 103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9" name="Text Box 103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0" name="Text Box 1036"/>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1" name="Text Box 1037"/>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2" name="Text Box 1038"/>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3" name="Text Box 1039"/>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4" name="Text Box 1040"/>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5" name="Text Box 1041"/>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6" name="Text Box 104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7" name="Text Box 104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8" name="Text Box 104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9" name="Text Box 104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0" name="Text Box 1046"/>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1" name="Text Box 1047"/>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2" name="Text Box 1048"/>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3" name="Text Box 1049"/>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4" name="Text Box 1050"/>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5" name="Text Box 1051"/>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6" name="Text Box 105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7" name="Text Box 105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8" name="Text Box 105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9" name="Text Box 105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0"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1"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2"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3"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4"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5"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6"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7"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8"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9"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0"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1"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2"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3"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4"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5"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6"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7"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8"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9"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0"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1"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2"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3"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4"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5"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6"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7"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8"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9"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0"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1"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2"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3"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4"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5"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6"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7"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8"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9"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0"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1"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2"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3"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4"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5"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6"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7"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8"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9"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0"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1"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2"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3"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4"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5"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6"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7"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8"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9"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0"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1"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2"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3"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4"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5"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6"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7"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8"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9"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0"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1"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2"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3"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4"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5"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6"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7"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8"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9"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0"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1"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2"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3"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4"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5"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6"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7"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8"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9"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0"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1"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2"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3"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4"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5"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161925</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0</xdr:row>
      <xdr:rowOff>161925</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0</xdr:row>
      <xdr:rowOff>161925</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0</xdr:row>
      <xdr:rowOff>161925</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0</xdr:row>
      <xdr:rowOff>161925</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9525</xdr:rowOff>
    </xdr:to>
    <xdr:sp macro="" textlink="">
      <xdr:nvSpPr>
        <xdr:cNvPr id="2" name="Text Box 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 name="Text Box 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 name="Text Box 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 name="Text Box 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 name="Text Box 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 name="Text Box 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 name="Text Box 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 name="Text Box 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 name="Text Box 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 name="Text Box 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 name="Text Box 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 name="Text Box 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 name="Text Box 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 name="Text Box 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 name="Text Box 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 name="Text Box 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 name="Text Box 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 name="Text Box 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 name="Text Box 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 name="Text Box 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 name="Text Box 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 name="Text Box 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 name="Text Box 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 name="Text Box 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 name="Text Box 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7" name="Text Box 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8" name="Text Box 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9" name="Text Box 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0" name="Text Box 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1" name="Text Box 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2" name="Text Box 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3" name="Text Box 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4" name="Text Box 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5" name="Text Box 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6" name="Text Box 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7" name="Text Box 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8" name="Text Box 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39" name="Text Box 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0" name="Text Box 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1" name="Text Box 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2" name="Text Box 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3" name="Text Box 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4" name="Text Box 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5" name="Text Box 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6" name="Text Box 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7" name="Text Box 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8" name="Text Box 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49" name="Text Box 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0" name="Text Box 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 name="Text Box 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 name="Text Box 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 name="Text Box 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 name="Text Box 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 name="Text Box 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 name="Text Box 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7" name="Text Box 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8" name="Text Box 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9" name="Text Box 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0" name="Text Box 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1" name="Text Box 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2" name="Text Box 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3" name="Text Box 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4" name="Text Box 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5" name="Text Box 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6" name="Text Box 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7" name="Text Box 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8" name="Text Box 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69" name="Text Box 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0" name="Text Box 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1" name="Text Box 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2" name="Text Box 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3" name="Text Box 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4" name="Text Box 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5" name="Text Box 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6" name="Text Box 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7" name="Text Box 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8" name="Text Box 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79" name="Text Box 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0" name="Text Box 7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1" name="Text Box 8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2" name="Text Box 8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3" name="Text Box 8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4" name="Text Box 8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5" name="Text Box 8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6" name="Text Box 8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7" name="Text Box 8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8" name="Text Box 8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89" name="Text Box 8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0" name="Text Box 8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1" name="Text Box 9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2" name="Text Box 9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3" name="Text Box 9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4" name="Text Box 9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5" name="Text Box 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6" name="Text Box 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7" name="Text Box 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8" name="Text Box 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99" name="Text Box 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0" name="Text Box 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1" name="Text Box 1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2" name="Text Box 1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3" name="Text Box 1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4" name="Text Box 1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5" name="Text Box 1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6" name="Text Box 1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7" name="Text Box 1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8" name="Text Box 1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09" name="Text Box 1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0" name="Text Box 1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1" name="Text Box 1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2" name="Text Box 1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3" name="Text Box 1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4" name="Text Box 1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5" name="Text Box 1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6" name="Text Box 1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7" name="Text Box 1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8" name="Text Box 1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19" name="Text Box 1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0" name="Text Box 1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1" name="Text Box 1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2" name="Text Box 1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3" name="Text Box 1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4" name="Text Box 1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5" name="Text Box 1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6" name="Text Box 1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7" name="Text Box 1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8" name="Text Box 1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29" name="Text Box 1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0" name="Text Box 1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1" name="Text Box 1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2" name="Text Box 1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3" name="Text Box 1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4" name="Text Box 1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5" name="Text Box 1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6" name="Text Box 1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7" name="Text Box 1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8" name="Text Box 1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39" name="Text Box 1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0" name="Text Box 1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1"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2"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3"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4"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5"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6"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7"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8"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49"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0"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1"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2"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3"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4"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5"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6"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7"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8"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59"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0"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1"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2"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3"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4"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5" name="Text Box 1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6" name="Text Box 1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7" name="Text Box 1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8" name="Text Box 1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69" name="Text Box 1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0" name="Text Box 1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1" name="Text Box 1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2" name="Text Box 1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3" name="Text Box 1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4" name="Text Box 1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5" name="Text Box 1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6" name="Text Box 1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7" name="Text Box 1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8" name="Text Box 19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79" name="Text Box 19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0" name="Text Box 19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1" name="Text Box 19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2" name="Text Box 19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3" name="Text Box 19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4" name="Text Box 20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5" name="Text Box 20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6" name="Text Box 20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7" name="Text Box 20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8" name="Text Box 20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89" name="Text Box 20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0" name="Text Box 20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1" name="Text Box 20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2" name="Text Box 20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3" name="Text Box 20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4" name="Text Box 21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5" name="Text Box 21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6" name="Text Box 21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7" name="Text Box 21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8" name="Text Box 21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199" name="Text Box 21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0" name="Text Box 21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1" name="Text Box 21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2" name="Text Box 21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3" name="Text Box 21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4" name="Text Box 22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5" name="Text Box 22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6" name="Text Box 22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7" name="Text Box 22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8" name="Text Box 22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09" name="Text Box 22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0" name="Text Box 22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1" name="Text Box 22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2" name="Text Box 22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3" name="Text Box 22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4" name="Text Box 23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5" name="Text Box 23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6" name="Text Box 23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7" name="Text Box 23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8" name="Text Box 23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19" name="Text Box 23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0" name="Text Box 23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1" name="Text Box 23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2" name="Text Box 23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3" name="Text Box 23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4" name="Text Box 2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5" name="Text Box 2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6" name="Text Box 2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7" name="Text Box 2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8" name="Text Box 2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29" name="Text Box 2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0" name="Text Box 2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1" name="Text Box 2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2" name="Text Box 2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3" name="Text Box 2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4" name="Text Box 2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5" name="Text Box 2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6" name="Text Box 2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7" name="Text Box 2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8" name="Text Box 2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39" name="Text Box 2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0" name="Text Box 2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1" name="Text Box 2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2" name="Text Box 2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3" name="Text Box 2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4" name="Text Box 2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5" name="Text Box 2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6" name="Text Box 2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7" name="Text Box 2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8" name="Text Box 26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49" name="Text Box 26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0" name="Text Box 26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1" name="Text Box 26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2" name="Text Box 26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3" name="Text Box 26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4" name="Text Box 27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5" name="Text Box 27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6" name="Text Box 27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7" name="Text Box 27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8" name="Text Box 27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59" name="Text Box 27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0" name="Text Box 27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1" name="Text Box 27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262" name="Text Box 27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3" name="Text Box 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4" name="Text Box 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5" name="Text Box 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6" name="Text Box 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7" name="Text Box 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8" name="Text Box 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69" name="Text Box 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0" name="Text Box 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1" name="Text Box 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2" name="Text Box 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3" name="Text Box 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4" name="Text Box 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5" name="Text Box 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6" name="Text Box 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7" name="Text Box 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8" name="Text Box 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79" name="Text Box 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0" name="Text Box 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1" name="Text Box 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2" name="Text Box 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3" name="Text Box 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4" name="Text Box 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85" name="Text Box 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6" name="Text Box 24"/>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7" name="Text Box 25"/>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8" name="Text Box 26"/>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89" name="Text Box 27"/>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0" name="Text Box 28"/>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9525</xdr:rowOff>
    </xdr:to>
    <xdr:sp macro="" textlink="">
      <xdr:nvSpPr>
        <xdr:cNvPr id="291" name="Text Box 29"/>
        <xdr:cNvSpPr txBox="1">
          <a:spLocks noChangeArrowheads="1"/>
        </xdr:cNvSpPr>
      </xdr:nvSpPr>
      <xdr:spPr bwMode="auto">
        <a:xfrm>
          <a:off x="55721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2" name="Text Box 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3" name="Text Box 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4" name="Text Box 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5" name="Text Box 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6" name="Text Box 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7" name="Text Box 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8" name="Text Box 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299" name="Text Box 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0" name="Text Box 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1" name="Text Box 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2" name="Text Box 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3" name="Text Box 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4" name="Text Box 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5" name="Text Box 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6" name="Text Box 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7" name="Text Box 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8" name="Text Box 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09" name="Text Box 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0" name="Text Box 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1" name="Text Box 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2" name="Text Box 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3" name="Text Box 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4" name="Text Box 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5" name="Text Box 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6" name="Text Box 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7" name="Text Box 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8" name="Text Box 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19" name="Text Box 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0" name="Text Box 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1" name="Text Box 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2" name="Text Box 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3" name="Text Box 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4" name="Text Box 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5" name="Text Box 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6" name="Text Box 6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7" name="Text Box 6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8" name="Text Box 6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29" name="Text Box 6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0" name="Text Box 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1" name="Text Box 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2" name="Text Box 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3" name="Text Box 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4" name="Text Box 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5" name="Text Box 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6" name="Text Box 7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7" name="Text Box 7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8" name="Text Box 7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39" name="Text Box 7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0" name="Text Box 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1" name="Text Box 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2" name="Text Box 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3" name="Text Box 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4" name="Text Box 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5" name="Text Box 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6" name="Text Box 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7" name="Text Box 8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8" name="Text Box 8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49" name="Text Box 8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0" name="Text Box 8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1" name="Text Box 8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2" name="Text Box 9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3" name="Text Box 9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4" name="Text Box 9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5" name="Text Box 1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6" name="Text Box 1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7" name="Text Box 1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8" name="Text Box 1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59" name="Text Box 10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0" name="Text Box 11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1" name="Text Box 11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2" name="Text Box 1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3" name="Text Box 1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4" name="Text Box 1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5" name="Text Box 1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6" name="Text Box 21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7" name="Text Box 21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8" name="Text Box 21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69" name="Text Box 21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0" name="Text Box 21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1" name="Text Box 21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2" name="Text Box 21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3" name="Text Box 21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4" name="Text Box 22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5" name="Text Box 22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6" name="Text Box 22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7" name="Text Box 22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8" name="Text Box 22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79" name="Text Box 22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0" name="Text Box 22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1" name="Text Box 22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2" name="Text Box 22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3" name="Text Box 22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4" name="Text Box 23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5" name="Text Box 2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6" name="Text Box 2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7" name="Text Box 2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8" name="Text Box 2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89" name="Text Box 2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0" name="Text Box 303"/>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1" name="Text Box 304"/>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2" name="Text Box 305"/>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3" name="Text Box 306"/>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4" name="Text Box 307"/>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395" name="Text Box 308"/>
        <xdr:cNvSpPr txBox="1">
          <a:spLocks noChangeArrowheads="1"/>
        </xdr:cNvSpPr>
      </xdr:nvSpPr>
      <xdr:spPr bwMode="auto">
        <a:xfrm>
          <a:off x="30384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6" name="Text Box 1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7" name="Text Box 1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8" name="Text Box 14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399" name="Text Box 14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0" name="Text Box 14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1" name="Text Box 14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2" name="Text Box 14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3" name="Text Box 14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4" name="Text Box 14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5" name="Text Box 14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6" name="Text Box 15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7" name="Text Box 15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8" name="Text Box 15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09" name="Text Box 15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0" name="Text Box 15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1" name="Text Box 15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2" name="Text Box 15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3" name="Text Box 15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4" name="Text Box 15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5" name="Text Box 15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6" name="Text Box 16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7" name="Text Box 16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8" name="Text Box 16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419" name="Text Box 16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0"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1"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2"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3"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4"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5"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6"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7"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8"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29"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0"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1"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2"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3"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4"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5"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6"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7"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8"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39"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0"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1"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2"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43"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4"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5"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6"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7"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8"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49"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0"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1"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2"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3"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4"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5"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6"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7"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8"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59"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0"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1"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2"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3"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4"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5"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6"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7"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8"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69"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0"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1"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2"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3"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4"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5"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6"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7"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8"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79"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0"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1"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2"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3"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4"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5"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6"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7"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8"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89"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0"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491"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2" name="Text Box 14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3" name="Text Box 14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4" name="Text Box 14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5" name="Text Box 14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6" name="Text Box 14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7" name="Text Box 14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8" name="Text Box 14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499" name="Text Box 14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0" name="Text Box 14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1" name="Text Box 14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2" name="Text Box 15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3" name="Text Box 15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4" name="Text Box 15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5" name="Text Box 15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6" name="Text Box 154"/>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7" name="Text Box 155"/>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8" name="Text Box 156"/>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09" name="Text Box 157"/>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0" name="Text Box 158"/>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1" name="Text Box 159"/>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2" name="Text Box 160"/>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3" name="Text Box 161"/>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4" name="Text Box 162"/>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142875</xdr:rowOff>
    </xdr:to>
    <xdr:sp macro="" textlink="">
      <xdr:nvSpPr>
        <xdr:cNvPr id="515" name="Text Box 163"/>
        <xdr:cNvSpPr txBox="1">
          <a:spLocks noChangeArrowheads="1"/>
        </xdr:cNvSpPr>
      </xdr:nvSpPr>
      <xdr:spPr bwMode="auto">
        <a:xfrm>
          <a:off x="36004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6"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7"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8"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19"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0"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1"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2"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3"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4"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5"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6"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7"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8"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29"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0"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1"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2"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3"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4"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5"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6"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7"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8"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39"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0" name="Text Box 14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1" name="Text Box 14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2" name="Text Box 14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3" name="Text Box 14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4" name="Text Box 14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5" name="Text Box 14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6" name="Text Box 14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7" name="Text Box 14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8" name="Text Box 14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49" name="Text Box 14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0" name="Text Box 15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1" name="Text Box 15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2" name="Text Box 15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3" name="Text Box 15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4" name="Text Box 154"/>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5" name="Text Box 155"/>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6" name="Text Box 156"/>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7" name="Text Box 157"/>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8" name="Text Box 158"/>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59" name="Text Box 159"/>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0" name="Text Box 160"/>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1" name="Text Box 161"/>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2" name="Text Box 162"/>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9525</xdr:rowOff>
    </xdr:to>
    <xdr:sp macro="" textlink="">
      <xdr:nvSpPr>
        <xdr:cNvPr id="563" name="Text Box 163"/>
        <xdr:cNvSpPr txBox="1">
          <a:spLocks noChangeArrowheads="1"/>
        </xdr:cNvSpPr>
      </xdr:nvSpPr>
      <xdr:spPr bwMode="auto">
        <a:xfrm>
          <a:off x="47244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6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7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58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8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599"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0"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1"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2"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3"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4"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5"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6"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7"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8"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09"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0"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1"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2"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3"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4"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5"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16"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7"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8"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19"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0"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1"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2"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3"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4"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5"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6"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7"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8"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29"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0"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1"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2"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3"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4" name="Text Box 26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5" name="Text Box 26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6" name="Text Box 27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7" name="Text Box 27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8" name="Text Box 27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39" name="Text Box 27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0" name="Text Box 2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1" name="Text Box 2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2" name="Text Box 2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3" name="Text Box 2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4" name="Text Box 28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5" name="Text Box 30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6" name="Text Box 30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7" name="Text Box 30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8" name="Text Box 30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49" name="Text Box 30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0" name="Text Box 30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1</xdr:row>
      <xdr:rowOff>9525</xdr:rowOff>
    </xdr:to>
    <xdr:sp macro="" textlink="">
      <xdr:nvSpPr>
        <xdr:cNvPr id="651" name="Text Box 313"/>
        <xdr:cNvSpPr txBox="1">
          <a:spLocks noChangeArrowheads="1"/>
        </xdr:cNvSpPr>
      </xdr:nvSpPr>
      <xdr:spPr bwMode="auto">
        <a:xfrm>
          <a:off x="3676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2" name="Text Box 33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3" name="Text Box 33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4" name="Text Box 33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5" name="Text Box 334"/>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6" name="Text Box 335"/>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7" name="Text Box 336"/>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8" name="Text Box 337"/>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59" name="Text Box 33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0" name="Text Box 33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1" name="Text Box 34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2" name="Text Box 34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3" name="Text Box 378"/>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4" name="Text Box 379"/>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5" name="Text Box 380"/>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6" name="Text Box 381"/>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7" name="Text Box 382"/>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9525</xdr:rowOff>
    </xdr:to>
    <xdr:sp macro="" textlink="">
      <xdr:nvSpPr>
        <xdr:cNvPr id="668" name="Text Box 383"/>
        <xdr:cNvSpPr txBox="1">
          <a:spLocks noChangeArrowheads="1"/>
        </xdr:cNvSpPr>
      </xdr:nvSpPr>
      <xdr:spPr bwMode="auto">
        <a:xfrm>
          <a:off x="360045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1</xdr:row>
      <xdr:rowOff>9525</xdr:rowOff>
    </xdr:to>
    <xdr:sp macro="" textlink="">
      <xdr:nvSpPr>
        <xdr:cNvPr id="669" name="Text Box 932"/>
        <xdr:cNvSpPr txBox="1">
          <a:spLocks noChangeArrowheads="1"/>
        </xdr:cNvSpPr>
      </xdr:nvSpPr>
      <xdr:spPr bwMode="auto">
        <a:xfrm>
          <a:off x="405765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1</xdr:row>
      <xdr:rowOff>9525</xdr:rowOff>
    </xdr:to>
    <xdr:sp macro="" textlink="">
      <xdr:nvSpPr>
        <xdr:cNvPr id="670" name="Text Box 933"/>
        <xdr:cNvSpPr txBox="1">
          <a:spLocks noChangeArrowheads="1"/>
        </xdr:cNvSpPr>
      </xdr:nvSpPr>
      <xdr:spPr bwMode="auto">
        <a:xfrm>
          <a:off x="474345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1</xdr:row>
      <xdr:rowOff>9525</xdr:rowOff>
    </xdr:to>
    <xdr:sp macro="" textlink="">
      <xdr:nvSpPr>
        <xdr:cNvPr id="671" name="Text Box 934"/>
        <xdr:cNvSpPr txBox="1">
          <a:spLocks noChangeArrowheads="1"/>
        </xdr:cNvSpPr>
      </xdr:nvSpPr>
      <xdr:spPr bwMode="auto">
        <a:xfrm>
          <a:off x="38576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2" name="Text Box 93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3" name="Text Box 93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4" name="Text Box 93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5" name="Text Box 93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6" name="Text Box 93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7" name="Text Box 94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8" name="Text Box 94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79" name="Text Box 94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0" name="Text Box 94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1" name="Text Box 94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2" name="Text Box 94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3" name="Text Box 94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4" name="Text Box 94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5" name="Text Box 94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6" name="Text Box 949"/>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7" name="Text Box 950"/>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8" name="Text Box 951"/>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89" name="Text Box 952"/>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0" name="Text Box 953"/>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1" name="Text Box 954"/>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2" name="Text Box 955"/>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3" name="Text Box 956"/>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4" name="Text Box 957"/>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1</xdr:row>
      <xdr:rowOff>9525</xdr:rowOff>
    </xdr:to>
    <xdr:sp macro="" textlink="">
      <xdr:nvSpPr>
        <xdr:cNvPr id="695" name="Text Box 958"/>
        <xdr:cNvSpPr txBox="1">
          <a:spLocks noChangeArrowheads="1"/>
        </xdr:cNvSpPr>
      </xdr:nvSpPr>
      <xdr:spPr bwMode="auto">
        <a:xfrm>
          <a:off x="472440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6" name="Text Box 95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7" name="Text Box 96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8" name="Text Box 96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699" name="Text Box 96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0" name="Text Box 96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1" name="Text Box 96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2" name="Text Box 96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3" name="Text Box 96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4" name="Text Box 96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5" name="Text Box 96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6" name="Text Box 96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7" name="Text Box 97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8" name="Text Box 97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09" name="Text Box 97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0" name="Text Box 97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1" name="Text Box 97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2" name="Text Box 97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3" name="Text Box 97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4" name="Text Box 97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5" name="Text Box 97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6" name="Text Box 97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7" name="Text Box 98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8" name="Text Box 98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19" name="Text Box 98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0" name="Text Box 98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1" name="Text Box 98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2" name="Text Box 98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3" name="Text Box 98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4" name="Text Box 98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5" name="Text Box 98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6" name="Text Box 98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7" name="Text Box 99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8" name="Text Box 99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29" name="Text Box 99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0" name="Text Box 99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1" name="Text Box 99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2" name="Text Box 99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3" name="Text Box 99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4" name="Text Box 997"/>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5" name="Text Box 998"/>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6" name="Text Box 999"/>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7" name="Text Box 1000"/>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8" name="Text Box 1001"/>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39" name="Text Box 1002"/>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0" name="Text Box 1003"/>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1" name="Text Box 1004"/>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2" name="Text Box 1005"/>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9525</xdr:rowOff>
    </xdr:to>
    <xdr:sp macro="" textlink="">
      <xdr:nvSpPr>
        <xdr:cNvPr id="743" name="Text Box 1006"/>
        <xdr:cNvSpPr txBox="1">
          <a:spLocks noChangeArrowheads="1"/>
        </xdr:cNvSpPr>
      </xdr:nvSpPr>
      <xdr:spPr bwMode="auto">
        <a:xfrm>
          <a:off x="727710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9525</xdr:rowOff>
    </xdr:to>
    <xdr:sp macro="" textlink="">
      <xdr:nvSpPr>
        <xdr:cNvPr id="744" name="Text Box 1007"/>
        <xdr:cNvSpPr txBox="1">
          <a:spLocks noChangeArrowheads="1"/>
        </xdr:cNvSpPr>
      </xdr:nvSpPr>
      <xdr:spPr bwMode="auto">
        <a:xfrm>
          <a:off x="559117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5" name="Text Box 100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6" name="Text Box 100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7" name="Text Box 101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8" name="Text Box 101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49" name="Text Box 101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0" name="Text Box 101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1" name="Text Box 101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2" name="Text Box 101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3" name="Text Box 101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4" name="Text Box 101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5" name="Text Box 101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6" name="Text Box 101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7" name="Text Box 102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8" name="Text Box 102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59" name="Text Box 1022"/>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0" name="Text Box 1023"/>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1" name="Text Box 1024"/>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2" name="Text Box 1025"/>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3" name="Text Box 1026"/>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4" name="Text Box 1027"/>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5" name="Text Box 1028"/>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6" name="Text Box 1029"/>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7" name="Text Box 1030"/>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9525</xdr:rowOff>
    </xdr:to>
    <xdr:sp macro="" textlink="">
      <xdr:nvSpPr>
        <xdr:cNvPr id="768" name="Text Box 1031"/>
        <xdr:cNvSpPr txBox="1">
          <a:spLocks noChangeArrowheads="1"/>
        </xdr:cNvSpPr>
      </xdr:nvSpPr>
      <xdr:spPr bwMode="auto">
        <a:xfrm>
          <a:off x="55721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69" name="Text Box 103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0" name="Text Box 103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1" name="Text Box 103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2" name="Text Box 103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3" name="Text Box 103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4" name="Text Box 103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5" name="Text Box 103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6" name="Text Box 103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7" name="Text Box 104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8" name="Text Box 104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79" name="Text Box 104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0" name="Text Box 104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1" name="Text Box 104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2" name="Text Box 104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3" name="Text Box 1046"/>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4" name="Text Box 1047"/>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5" name="Text Box 1048"/>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6" name="Text Box 1049"/>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7" name="Text Box 1050"/>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8" name="Text Box 1051"/>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89" name="Text Box 1052"/>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0" name="Text Box 1053"/>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1" name="Text Box 1054"/>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9525</xdr:rowOff>
    </xdr:to>
    <xdr:sp macro="" textlink="">
      <xdr:nvSpPr>
        <xdr:cNvPr id="792" name="Text Box 1055"/>
        <xdr:cNvSpPr txBox="1">
          <a:spLocks noChangeArrowheads="1"/>
        </xdr:cNvSpPr>
      </xdr:nvSpPr>
      <xdr:spPr bwMode="auto">
        <a:xfrm>
          <a:off x="648652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3"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4"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5"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6"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7"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8"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799"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0"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1"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2"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3"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4"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5"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6"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7"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8"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09"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0"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1"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2"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3"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4"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5"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6"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7"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8"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19"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0"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1"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2"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3"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4"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5"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6"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7"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8"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29"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0"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1"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2"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3"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4"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5"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6"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7"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8"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39"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0"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1" name="Text Box 16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2" name="Text Box 16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3" name="Text Box 16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4" name="Text Box 16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5" name="Text Box 16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6" name="Text Box 16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7" name="Text Box 17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8" name="Text Box 17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49" name="Text Box 17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0" name="Text Box 17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1" name="Text Box 17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2" name="Text Box 17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3" name="Text Box 17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4" name="Text Box 17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5" name="Text Box 17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6" name="Text Box 17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7" name="Text Box 18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8" name="Text Box 18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59" name="Text Box 18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0" name="Text Box 18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1" name="Text Box 18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2" name="Text Box 18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3" name="Text Box 18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4" name="Text Box 18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5" name="Text Box 18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6" name="Text Box 18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7" name="Text Box 19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8" name="Text Box 19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69" name="Text Box 19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0" name="Text Box 19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1" name="Text Box 19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2" name="Text Box 19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3" name="Text Box 19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4" name="Text Box 19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5" name="Text Box 19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6" name="Text Box 19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7" name="Text Box 20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8" name="Text Box 20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79" name="Text Box 202"/>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0" name="Text Box 203"/>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1" name="Text Box 204"/>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2" name="Text Box 205"/>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3" name="Text Box 206"/>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4" name="Text Box 207"/>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5" name="Text Box 208"/>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6" name="Text Box 209"/>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7" name="Text Box 210"/>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1</xdr:row>
      <xdr:rowOff>142875</xdr:rowOff>
    </xdr:to>
    <xdr:sp macro="" textlink="">
      <xdr:nvSpPr>
        <xdr:cNvPr id="888" name="Text Box 211"/>
        <xdr:cNvSpPr txBox="1">
          <a:spLocks noChangeArrowheads="1"/>
        </xdr:cNvSpPr>
      </xdr:nvSpPr>
      <xdr:spPr bwMode="auto">
        <a:xfrm>
          <a:off x="4724400" y="0"/>
          <a:ext cx="76200"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Layout" topLeftCell="A4" zoomScale="90" zoomScaleNormal="100" zoomScaleSheetLayoutView="100" zoomScalePageLayoutView="90" workbookViewId="0">
      <selection activeCell="B19" sqref="B19:K19"/>
    </sheetView>
  </sheetViews>
  <sheetFormatPr defaultRowHeight="12"/>
  <cols>
    <col min="1" max="1" width="5" style="85" customWidth="1"/>
    <col min="2" max="2" width="37.8554687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122</v>
      </c>
      <c r="C1" s="52" t="s">
        <v>30</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5" t="s">
        <v>16</v>
      </c>
      <c r="H3" s="126" t="s">
        <v>17</v>
      </c>
      <c r="I3" s="126" t="s">
        <v>18</v>
      </c>
      <c r="J3" s="126" t="s">
        <v>19</v>
      </c>
      <c r="K3" s="126" t="s">
        <v>20</v>
      </c>
      <c r="L3" s="122" t="s">
        <v>21</v>
      </c>
    </row>
    <row r="4" spans="1:12" s="64" customFormat="1" ht="24">
      <c r="A4" s="65">
        <v>1</v>
      </c>
      <c r="B4" s="66" t="s">
        <v>31</v>
      </c>
      <c r="C4" s="60" t="s">
        <v>49</v>
      </c>
      <c r="D4" s="61">
        <v>240</v>
      </c>
      <c r="E4" s="61"/>
      <c r="F4" s="87"/>
      <c r="G4" s="102"/>
      <c r="H4" s="88">
        <f t="shared" ref="H4:H13" si="0">ROUND(G4*(1+(J4/100)),2)</f>
        <v>0</v>
      </c>
      <c r="I4" s="68">
        <f t="shared" ref="I4:I13" si="1">ROUND(D4*G4,2)</f>
        <v>0</v>
      </c>
      <c r="J4" s="69">
        <v>8</v>
      </c>
      <c r="K4" s="70">
        <f>I4+I4*J4/100</f>
        <v>0</v>
      </c>
      <c r="L4" s="60"/>
    </row>
    <row r="5" spans="1:12" s="64" customFormat="1" ht="24">
      <c r="A5" s="65">
        <v>2</v>
      </c>
      <c r="B5" s="66" t="s">
        <v>32</v>
      </c>
      <c r="C5" s="60" t="s">
        <v>49</v>
      </c>
      <c r="D5" s="61">
        <v>330</v>
      </c>
      <c r="E5" s="61"/>
      <c r="F5" s="87"/>
      <c r="G5" s="102"/>
      <c r="H5" s="88">
        <f t="shared" si="0"/>
        <v>0</v>
      </c>
      <c r="I5" s="68">
        <f t="shared" si="1"/>
        <v>0</v>
      </c>
      <c r="J5" s="69">
        <v>8</v>
      </c>
      <c r="K5" s="70">
        <f t="shared" ref="K5:K13" si="2">I5+I5*J5/100</f>
        <v>0</v>
      </c>
      <c r="L5" s="60"/>
    </row>
    <row r="6" spans="1:12" s="64" customFormat="1" ht="24">
      <c r="A6" s="65">
        <v>3</v>
      </c>
      <c r="B6" s="66" t="s">
        <v>33</v>
      </c>
      <c r="C6" s="60" t="s">
        <v>49</v>
      </c>
      <c r="D6" s="61">
        <v>300</v>
      </c>
      <c r="E6" s="61"/>
      <c r="F6" s="87"/>
      <c r="G6" s="102"/>
      <c r="H6" s="88">
        <f t="shared" si="0"/>
        <v>0</v>
      </c>
      <c r="I6" s="68">
        <f t="shared" si="1"/>
        <v>0</v>
      </c>
      <c r="J6" s="69">
        <v>8</v>
      </c>
      <c r="K6" s="70">
        <f t="shared" si="2"/>
        <v>0</v>
      </c>
      <c r="L6" s="60"/>
    </row>
    <row r="7" spans="1:12" s="64" customFormat="1" ht="24">
      <c r="A7" s="65">
        <v>4</v>
      </c>
      <c r="B7" s="66" t="s">
        <v>34</v>
      </c>
      <c r="C7" s="60" t="s">
        <v>49</v>
      </c>
      <c r="D7" s="61">
        <v>330</v>
      </c>
      <c r="E7" s="61"/>
      <c r="F7" s="87"/>
      <c r="G7" s="102"/>
      <c r="H7" s="88">
        <f t="shared" si="0"/>
        <v>0</v>
      </c>
      <c r="I7" s="68">
        <f t="shared" si="1"/>
        <v>0</v>
      </c>
      <c r="J7" s="69">
        <v>8</v>
      </c>
      <c r="K7" s="70">
        <f t="shared" si="2"/>
        <v>0</v>
      </c>
      <c r="L7" s="60"/>
    </row>
    <row r="8" spans="1:12" s="64" customFormat="1" ht="24">
      <c r="A8" s="65">
        <v>5</v>
      </c>
      <c r="B8" s="66" t="s">
        <v>35</v>
      </c>
      <c r="C8" s="60" t="s">
        <v>49</v>
      </c>
      <c r="D8" s="61">
        <v>200</v>
      </c>
      <c r="E8" s="61"/>
      <c r="F8" s="87"/>
      <c r="G8" s="102"/>
      <c r="H8" s="88">
        <f t="shared" si="0"/>
        <v>0</v>
      </c>
      <c r="I8" s="68">
        <f t="shared" si="1"/>
        <v>0</v>
      </c>
      <c r="J8" s="69">
        <v>8</v>
      </c>
      <c r="K8" s="70">
        <f t="shared" si="2"/>
        <v>0</v>
      </c>
      <c r="L8" s="60"/>
    </row>
    <row r="9" spans="1:12" s="64" customFormat="1" ht="24">
      <c r="A9" s="65">
        <v>6</v>
      </c>
      <c r="B9" s="71" t="s">
        <v>36</v>
      </c>
      <c r="C9" s="60" t="s">
        <v>49</v>
      </c>
      <c r="D9" s="61">
        <v>280</v>
      </c>
      <c r="E9" s="61"/>
      <c r="F9" s="87"/>
      <c r="G9" s="102"/>
      <c r="H9" s="88">
        <f t="shared" si="0"/>
        <v>0</v>
      </c>
      <c r="I9" s="68">
        <f t="shared" si="1"/>
        <v>0</v>
      </c>
      <c r="J9" s="69">
        <v>8</v>
      </c>
      <c r="K9" s="70">
        <f t="shared" si="2"/>
        <v>0</v>
      </c>
      <c r="L9" s="60"/>
    </row>
    <row r="10" spans="1:12" s="64" customFormat="1" ht="24">
      <c r="A10" s="65">
        <v>7</v>
      </c>
      <c r="B10" s="66" t="s">
        <v>37</v>
      </c>
      <c r="C10" s="60" t="s">
        <v>49</v>
      </c>
      <c r="D10" s="61">
        <v>40</v>
      </c>
      <c r="E10" s="61"/>
      <c r="F10" s="87"/>
      <c r="G10" s="102"/>
      <c r="H10" s="88">
        <f t="shared" si="0"/>
        <v>0</v>
      </c>
      <c r="I10" s="68">
        <f t="shared" si="1"/>
        <v>0</v>
      </c>
      <c r="J10" s="69">
        <v>8</v>
      </c>
      <c r="K10" s="70">
        <f t="shared" si="2"/>
        <v>0</v>
      </c>
      <c r="L10" s="60"/>
    </row>
    <row r="11" spans="1:12" s="64" customFormat="1" ht="24">
      <c r="A11" s="65">
        <v>8</v>
      </c>
      <c r="B11" s="72" t="s">
        <v>38</v>
      </c>
      <c r="C11" s="60" t="s">
        <v>49</v>
      </c>
      <c r="D11" s="61">
        <v>6</v>
      </c>
      <c r="E11" s="61"/>
      <c r="F11" s="87"/>
      <c r="G11" s="102"/>
      <c r="H11" s="88">
        <f t="shared" si="0"/>
        <v>0</v>
      </c>
      <c r="I11" s="68">
        <f t="shared" si="1"/>
        <v>0</v>
      </c>
      <c r="J11" s="69">
        <v>8</v>
      </c>
      <c r="K11" s="70">
        <f t="shared" si="2"/>
        <v>0</v>
      </c>
      <c r="L11" s="60"/>
    </row>
    <row r="12" spans="1:12" s="64" customFormat="1" ht="24">
      <c r="A12" s="65">
        <v>9</v>
      </c>
      <c r="B12" s="72" t="s">
        <v>39</v>
      </c>
      <c r="C12" s="60" t="s">
        <v>49</v>
      </c>
      <c r="D12" s="61">
        <v>6</v>
      </c>
      <c r="E12" s="61"/>
      <c r="F12" s="87"/>
      <c r="G12" s="102"/>
      <c r="H12" s="88">
        <f t="shared" si="0"/>
        <v>0</v>
      </c>
      <c r="I12" s="68">
        <f t="shared" si="1"/>
        <v>0</v>
      </c>
      <c r="J12" s="69">
        <v>8</v>
      </c>
      <c r="K12" s="70">
        <f t="shared" si="2"/>
        <v>0</v>
      </c>
      <c r="L12" s="60"/>
    </row>
    <row r="13" spans="1:12" s="64" customFormat="1" ht="29.25" customHeight="1">
      <c r="A13" s="65">
        <v>10</v>
      </c>
      <c r="B13" s="72" t="s">
        <v>40</v>
      </c>
      <c r="C13" s="60" t="s">
        <v>49</v>
      </c>
      <c r="D13" s="61">
        <v>6</v>
      </c>
      <c r="E13" s="61"/>
      <c r="F13" s="87"/>
      <c r="G13" s="102"/>
      <c r="H13" s="88">
        <f t="shared" si="0"/>
        <v>0</v>
      </c>
      <c r="I13" s="68">
        <f t="shared" si="1"/>
        <v>0</v>
      </c>
      <c r="J13" s="69">
        <v>8</v>
      </c>
      <c r="K13" s="70">
        <f t="shared" si="2"/>
        <v>0</v>
      </c>
      <c r="L13" s="60"/>
    </row>
    <row r="14" spans="1:12" s="78" customFormat="1">
      <c r="A14" s="73"/>
      <c r="B14" s="74"/>
      <c r="C14" s="75"/>
      <c r="D14" s="76"/>
      <c r="E14" s="76"/>
      <c r="F14" s="77"/>
      <c r="G14" s="142" t="s">
        <v>1</v>
      </c>
      <c r="H14" s="143"/>
      <c r="I14" s="89">
        <f>SUM(I4:I13)</f>
        <v>0</v>
      </c>
      <c r="J14" s="77"/>
      <c r="K14" s="89">
        <f>SUM(K4:K13)</f>
        <v>0</v>
      </c>
      <c r="L14" s="59"/>
    </row>
    <row r="15" spans="1:12" s="78" customFormat="1">
      <c r="A15" s="73"/>
      <c r="B15" s="79" t="s">
        <v>51</v>
      </c>
      <c r="C15" s="75"/>
      <c r="D15" s="76"/>
      <c r="E15" s="76"/>
      <c r="F15" s="59"/>
      <c r="G15" s="80"/>
      <c r="H15" s="59"/>
      <c r="I15" s="59"/>
      <c r="J15" s="59"/>
      <c r="K15" s="59"/>
      <c r="L15" s="59"/>
    </row>
    <row r="16" spans="1:12" s="78" customFormat="1" ht="24" customHeight="1">
      <c r="A16" s="73"/>
      <c r="B16" s="144" t="s">
        <v>80</v>
      </c>
      <c r="C16" s="144"/>
      <c r="D16" s="144"/>
      <c r="E16" s="144"/>
      <c r="F16" s="144"/>
      <c r="G16" s="144"/>
      <c r="H16" s="144"/>
      <c r="I16" s="144"/>
      <c r="J16" s="144"/>
      <c r="K16" s="144"/>
      <c r="L16" s="59"/>
    </row>
    <row r="17" spans="1:12" s="78" customFormat="1">
      <c r="A17" s="73"/>
      <c r="B17" s="81"/>
      <c r="C17" s="75"/>
      <c r="D17" s="76"/>
      <c r="E17" s="76"/>
      <c r="F17" s="59"/>
      <c r="G17" s="80"/>
      <c r="H17" s="59"/>
      <c r="I17" s="59"/>
      <c r="J17" s="59"/>
      <c r="K17" s="59"/>
      <c r="L17" s="59"/>
    </row>
    <row r="18" spans="1:12" s="78" customFormat="1">
      <c r="A18" s="73"/>
      <c r="B18" s="79" t="s">
        <v>79</v>
      </c>
      <c r="C18" s="75"/>
      <c r="D18" s="76"/>
      <c r="E18" s="76"/>
      <c r="F18" s="59"/>
      <c r="G18" s="80"/>
      <c r="H18" s="59"/>
      <c r="I18" s="59"/>
      <c r="J18" s="59"/>
      <c r="K18" s="59"/>
      <c r="L18" s="59"/>
    </row>
    <row r="19" spans="1:12" s="78" customFormat="1" ht="42.75" customHeight="1">
      <c r="A19" s="73"/>
      <c r="B19" s="144" t="s">
        <v>83</v>
      </c>
      <c r="C19" s="144"/>
      <c r="D19" s="144"/>
      <c r="E19" s="144"/>
      <c r="F19" s="144"/>
      <c r="G19" s="144"/>
      <c r="H19" s="144"/>
      <c r="I19" s="144"/>
      <c r="J19" s="144"/>
      <c r="K19" s="144"/>
      <c r="L19" s="82"/>
    </row>
    <row r="20" spans="1:12" s="78" customFormat="1">
      <c r="A20" s="73"/>
      <c r="B20" s="81"/>
      <c r="C20" s="75"/>
      <c r="D20" s="76"/>
      <c r="E20" s="76"/>
      <c r="F20" s="59"/>
      <c r="G20" s="80"/>
      <c r="H20" s="59"/>
      <c r="I20" s="59"/>
      <c r="J20" s="59"/>
      <c r="K20" s="59"/>
      <c r="L20" s="59"/>
    </row>
    <row r="21" spans="1:12">
      <c r="B21" s="110" t="s">
        <v>0</v>
      </c>
    </row>
    <row r="22" spans="1:12">
      <c r="B22" s="83" t="s">
        <v>22</v>
      </c>
    </row>
    <row r="23" spans="1:12">
      <c r="B23" s="83" t="s">
        <v>23</v>
      </c>
    </row>
    <row r="24" spans="1:12">
      <c r="A24" s="86"/>
      <c r="I24" s="85" t="s">
        <v>101</v>
      </c>
    </row>
    <row r="25" spans="1:12">
      <c r="K25" s="84"/>
    </row>
    <row r="27" spans="1:12">
      <c r="I27" s="85" t="s">
        <v>8</v>
      </c>
    </row>
  </sheetData>
  <mergeCells count="3">
    <mergeCell ref="G14:H14"/>
    <mergeCell ref="B16:K16"/>
    <mergeCell ref="B19:K19"/>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148</v>
      </c>
      <c r="C1" s="52" t="s">
        <v>177</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60">
      <c r="A4" s="60">
        <v>1</v>
      </c>
      <c r="B4" s="90" t="s">
        <v>99</v>
      </c>
      <c r="C4" s="103" t="s">
        <v>92</v>
      </c>
      <c r="D4" s="61">
        <v>12</v>
      </c>
      <c r="E4" s="61"/>
      <c r="F4" s="62"/>
      <c r="G4" s="104"/>
      <c r="H4" s="67">
        <f t="shared" ref="H4" si="0">ROUND(G4*(1+(J4/100)),2)</f>
        <v>0</v>
      </c>
      <c r="I4" s="68">
        <f t="shared" ref="I4" si="1">ROUND(D4*G4,2)</f>
        <v>0</v>
      </c>
      <c r="J4" s="69">
        <v>8</v>
      </c>
      <c r="K4" s="70">
        <f t="shared" ref="K4" si="2">I4+I4*J4/100</f>
        <v>0</v>
      </c>
      <c r="L4" s="60"/>
    </row>
    <row r="5" spans="1:12" s="78" customFormat="1">
      <c r="A5" s="73"/>
      <c r="B5" s="74"/>
      <c r="C5" s="75"/>
      <c r="D5" s="76"/>
      <c r="E5" s="76"/>
      <c r="F5" s="77"/>
      <c r="G5" s="146" t="s">
        <v>1</v>
      </c>
      <c r="H5" s="143"/>
      <c r="I5" s="89">
        <f>SUM(I4:I4)</f>
        <v>0</v>
      </c>
      <c r="J5" s="77"/>
      <c r="K5" s="89">
        <f>SUM(K4:K4)</f>
        <v>0</v>
      </c>
      <c r="L5" s="59"/>
    </row>
    <row r="6" spans="1:12" s="78" customFormat="1">
      <c r="A6" s="73"/>
      <c r="B6" s="74"/>
      <c r="C6" s="75"/>
      <c r="D6" s="76"/>
      <c r="E6" s="76"/>
      <c r="F6" s="59"/>
      <c r="G6" s="106"/>
      <c r="H6" s="59"/>
      <c r="I6" s="59"/>
      <c r="J6" s="59"/>
      <c r="K6" s="59"/>
      <c r="L6" s="59"/>
    </row>
    <row r="7" spans="1:12">
      <c r="A7" s="83"/>
      <c r="B7" s="110" t="s">
        <v>0</v>
      </c>
    </row>
    <row r="8" spans="1:12">
      <c r="A8" s="83"/>
      <c r="B8" s="83" t="s">
        <v>22</v>
      </c>
    </row>
    <row r="9" spans="1:12">
      <c r="A9" s="83"/>
      <c r="B9" s="83" t="s">
        <v>23</v>
      </c>
    </row>
    <row r="10" spans="1:12">
      <c r="A10" s="86"/>
      <c r="I10" s="85" t="s">
        <v>101</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156</v>
      </c>
      <c r="C1" s="52" t="s">
        <v>178</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119" customFormat="1" ht="27.75" customHeight="1">
      <c r="A4" s="103">
        <v>1</v>
      </c>
      <c r="B4" s="111" t="s">
        <v>143</v>
      </c>
      <c r="C4" s="103" t="s">
        <v>92</v>
      </c>
      <c r="D4" s="112">
        <v>40</v>
      </c>
      <c r="E4" s="112"/>
      <c r="F4" s="113"/>
      <c r="G4" s="114"/>
      <c r="H4" s="115">
        <f t="shared" ref="H4:H6" si="0">ROUND(G4*(1+(J4/100)),2)</f>
        <v>0</v>
      </c>
      <c r="I4" s="116">
        <f t="shared" ref="I4:I6" si="1">ROUND(D4*G4,2)</f>
        <v>0</v>
      </c>
      <c r="J4" s="117">
        <v>23</v>
      </c>
      <c r="K4" s="118">
        <f t="shared" ref="K4:K6" si="2">I4+I4*J4/100</f>
        <v>0</v>
      </c>
      <c r="L4" s="103"/>
    </row>
    <row r="5" spans="1:12" s="119" customFormat="1" ht="38.25" customHeight="1">
      <c r="A5" s="103">
        <v>2</v>
      </c>
      <c r="B5" s="111" t="s">
        <v>144</v>
      </c>
      <c r="C5" s="103" t="s">
        <v>92</v>
      </c>
      <c r="D5" s="112">
        <v>2</v>
      </c>
      <c r="E5" s="112"/>
      <c r="F5" s="113"/>
      <c r="G5" s="114"/>
      <c r="H5" s="115">
        <f t="shared" si="0"/>
        <v>0</v>
      </c>
      <c r="I5" s="116">
        <f t="shared" si="1"/>
        <v>0</v>
      </c>
      <c r="J5" s="117">
        <v>23</v>
      </c>
      <c r="K5" s="118">
        <f t="shared" si="2"/>
        <v>0</v>
      </c>
      <c r="L5" s="103"/>
    </row>
    <row r="6" spans="1:12" s="119" customFormat="1" ht="39" customHeight="1">
      <c r="A6" s="103">
        <v>3</v>
      </c>
      <c r="B6" s="111" t="s">
        <v>145</v>
      </c>
      <c r="C6" s="103" t="s">
        <v>92</v>
      </c>
      <c r="D6" s="112">
        <v>2</v>
      </c>
      <c r="E6" s="112"/>
      <c r="F6" s="113"/>
      <c r="G6" s="114"/>
      <c r="H6" s="115">
        <f t="shared" si="0"/>
        <v>0</v>
      </c>
      <c r="I6" s="116">
        <f t="shared" si="1"/>
        <v>0</v>
      </c>
      <c r="J6" s="117">
        <v>23</v>
      </c>
      <c r="K6" s="118">
        <f t="shared" si="2"/>
        <v>0</v>
      </c>
      <c r="L6" s="103"/>
    </row>
    <row r="7" spans="1:12" s="78" customFormat="1">
      <c r="A7" s="73"/>
      <c r="B7" s="74"/>
      <c r="C7" s="75"/>
      <c r="D7" s="76"/>
      <c r="E7" s="76"/>
      <c r="F7" s="77"/>
      <c r="G7" s="146" t="s">
        <v>1</v>
      </c>
      <c r="H7" s="143"/>
      <c r="I7" s="89">
        <f>SUM(I4:I6)</f>
        <v>0</v>
      </c>
      <c r="J7" s="77"/>
      <c r="K7" s="89">
        <f>SUM(K4:K6)</f>
        <v>0</v>
      </c>
      <c r="L7" s="59"/>
    </row>
    <row r="8" spans="1:12" s="78" customFormat="1">
      <c r="A8" s="73"/>
      <c r="B8" s="74"/>
      <c r="C8" s="75"/>
      <c r="D8" s="76"/>
      <c r="E8" s="76"/>
      <c r="F8" s="59"/>
      <c r="G8" s="106"/>
      <c r="H8" s="59"/>
      <c r="I8" s="59"/>
      <c r="J8" s="59"/>
      <c r="K8" s="59"/>
      <c r="L8" s="59"/>
    </row>
    <row r="9" spans="1:12">
      <c r="A9" s="83"/>
      <c r="B9" s="110" t="s">
        <v>0</v>
      </c>
    </row>
    <row r="10" spans="1:12">
      <c r="A10" s="83"/>
      <c r="B10" s="83" t="s">
        <v>22</v>
      </c>
    </row>
    <row r="11" spans="1:12">
      <c r="A11" s="83"/>
      <c r="B11" s="83" t="s">
        <v>23</v>
      </c>
    </row>
    <row r="12" spans="1:12">
      <c r="A12" s="86"/>
      <c r="I12" s="85" t="s">
        <v>101</v>
      </c>
    </row>
  </sheetData>
  <mergeCells count="1">
    <mergeCell ref="G7:H7"/>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157</v>
      </c>
      <c r="C1" s="52" t="s">
        <v>179</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89.25" customHeight="1">
      <c r="A4" s="60">
        <v>1</v>
      </c>
      <c r="B4" s="91" t="s">
        <v>146</v>
      </c>
      <c r="C4" s="60" t="s">
        <v>92</v>
      </c>
      <c r="D4" s="61">
        <v>80</v>
      </c>
      <c r="E4" s="61"/>
      <c r="F4" s="62"/>
      <c r="G4" s="63"/>
      <c r="H4" s="67">
        <f t="shared" ref="H4" si="0">ROUND(G4*(1+(J4/100)),2)</f>
        <v>0</v>
      </c>
      <c r="I4" s="68">
        <f t="shared" ref="I4" si="1">ROUND(D4*G4,2)</f>
        <v>0</v>
      </c>
      <c r="J4" s="69">
        <v>8</v>
      </c>
      <c r="K4" s="70">
        <f t="shared" ref="K4" si="2">I4+I4*J4/100</f>
        <v>0</v>
      </c>
      <c r="L4" s="60"/>
    </row>
    <row r="5" spans="1:12" s="78" customFormat="1">
      <c r="A5" s="73"/>
      <c r="B5" s="74"/>
      <c r="C5" s="75"/>
      <c r="D5" s="76"/>
      <c r="E5" s="76"/>
      <c r="F5" s="77"/>
      <c r="G5" s="146" t="s">
        <v>1</v>
      </c>
      <c r="H5" s="143"/>
      <c r="I5" s="89">
        <f>SUM(I4:I4)</f>
        <v>0</v>
      </c>
      <c r="J5" s="77"/>
      <c r="K5" s="89">
        <f>SUM(K4:K4)</f>
        <v>0</v>
      </c>
      <c r="L5" s="59"/>
    </row>
    <row r="6" spans="1:12" s="78" customFormat="1">
      <c r="A6" s="73"/>
      <c r="B6" s="74"/>
      <c r="C6" s="75"/>
      <c r="D6" s="76"/>
      <c r="E6" s="76"/>
      <c r="F6" s="59"/>
      <c r="G6" s="106"/>
      <c r="H6" s="59"/>
      <c r="I6" s="59"/>
      <c r="J6" s="59"/>
      <c r="K6" s="59"/>
      <c r="L6" s="59"/>
    </row>
    <row r="7" spans="1:12">
      <c r="A7" s="83"/>
      <c r="B7" s="110" t="s">
        <v>0</v>
      </c>
    </row>
    <row r="8" spans="1:12">
      <c r="A8" s="83"/>
      <c r="B8" s="83" t="s">
        <v>22</v>
      </c>
    </row>
    <row r="9" spans="1:12">
      <c r="A9" s="83"/>
      <c r="B9" s="83" t="s">
        <v>23</v>
      </c>
    </row>
    <row r="10" spans="1:12">
      <c r="A10" s="86"/>
      <c r="I10" s="85" t="s">
        <v>101</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158</v>
      </c>
      <c r="C1" s="52" t="s">
        <v>180</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28.5" customHeight="1">
      <c r="A4" s="60">
        <v>1</v>
      </c>
      <c r="B4" s="91" t="s">
        <v>147</v>
      </c>
      <c r="C4" s="60" t="s">
        <v>41</v>
      </c>
      <c r="D4" s="61">
        <v>10</v>
      </c>
      <c r="E4" s="61"/>
      <c r="F4" s="62"/>
      <c r="G4" s="63"/>
      <c r="H4" s="67">
        <f t="shared" ref="H4" si="0">ROUND(G4*(1+(J4/100)),2)</f>
        <v>0</v>
      </c>
      <c r="I4" s="68">
        <f t="shared" ref="I4" si="1">ROUND(D4*G4,2)</f>
        <v>0</v>
      </c>
      <c r="J4" s="69">
        <v>23</v>
      </c>
      <c r="K4" s="70">
        <f t="shared" ref="K4" si="2">I4+I4*J4/100</f>
        <v>0</v>
      </c>
      <c r="L4" s="60"/>
    </row>
    <row r="5" spans="1:12" s="78" customFormat="1">
      <c r="A5" s="73"/>
      <c r="B5" s="74"/>
      <c r="C5" s="75"/>
      <c r="D5" s="76"/>
      <c r="E5" s="76"/>
      <c r="F5" s="77"/>
      <c r="G5" s="146" t="s">
        <v>1</v>
      </c>
      <c r="H5" s="143"/>
      <c r="I5" s="89">
        <f>SUM(I4:I4)</f>
        <v>0</v>
      </c>
      <c r="J5" s="77"/>
      <c r="K5" s="89">
        <f>SUM(K4:K4)</f>
        <v>0</v>
      </c>
      <c r="L5" s="59"/>
    </row>
    <row r="6" spans="1:12" s="78" customFormat="1">
      <c r="A6" s="73"/>
      <c r="B6" s="74"/>
      <c r="C6" s="75"/>
      <c r="D6" s="76"/>
      <c r="E6" s="76"/>
      <c r="F6" s="59"/>
      <c r="G6" s="106"/>
      <c r="H6" s="59"/>
      <c r="I6" s="59"/>
      <c r="J6" s="59"/>
      <c r="K6" s="59"/>
      <c r="L6" s="59"/>
    </row>
    <row r="7" spans="1:12">
      <c r="A7" s="83"/>
      <c r="B7" s="110" t="s">
        <v>0</v>
      </c>
    </row>
    <row r="8" spans="1:12">
      <c r="A8" s="83"/>
      <c r="B8" s="83" t="s">
        <v>22</v>
      </c>
    </row>
    <row r="9" spans="1:12">
      <c r="A9" s="83"/>
      <c r="B9" s="83" t="s">
        <v>23</v>
      </c>
    </row>
    <row r="10" spans="1:12">
      <c r="A10" s="86"/>
      <c r="I10" s="85" t="s">
        <v>101</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ht="12.75" customHeight="1">
      <c r="A1" s="50"/>
      <c r="B1" s="51" t="s">
        <v>159</v>
      </c>
      <c r="C1" s="52" t="s">
        <v>149</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30" customHeight="1">
      <c r="A4" s="60">
        <v>1</v>
      </c>
      <c r="B4" s="91" t="s">
        <v>151</v>
      </c>
      <c r="C4" s="60" t="s">
        <v>92</v>
      </c>
      <c r="D4" s="61">
        <v>20</v>
      </c>
      <c r="E4" s="61"/>
      <c r="F4" s="62"/>
      <c r="G4" s="63"/>
      <c r="H4" s="67">
        <f t="shared" ref="H4:H9" si="0">ROUND(G4*(1+(J4/100)),2)</f>
        <v>0</v>
      </c>
      <c r="I4" s="68">
        <f t="shared" ref="I4:I9" si="1">ROUND(D4*G4,2)</f>
        <v>0</v>
      </c>
      <c r="J4" s="69">
        <v>8</v>
      </c>
      <c r="K4" s="70">
        <f>I4+I4*J4/100</f>
        <v>0</v>
      </c>
      <c r="L4" s="60"/>
    </row>
    <row r="5" spans="1:12" s="64" customFormat="1" ht="39" customHeight="1">
      <c r="A5" s="60">
        <v>2</v>
      </c>
      <c r="B5" s="91" t="s">
        <v>152</v>
      </c>
      <c r="C5" s="103" t="s">
        <v>92</v>
      </c>
      <c r="D5" s="61">
        <v>20</v>
      </c>
      <c r="E5" s="61"/>
      <c r="F5" s="62"/>
      <c r="G5" s="63"/>
      <c r="H5" s="67">
        <f t="shared" si="0"/>
        <v>0</v>
      </c>
      <c r="I5" s="68">
        <f t="shared" si="1"/>
        <v>0</v>
      </c>
      <c r="J5" s="69">
        <v>8</v>
      </c>
      <c r="K5" s="70">
        <f t="shared" ref="K5:K9" si="2">I5+I5*J5/100</f>
        <v>0</v>
      </c>
      <c r="L5" s="60"/>
    </row>
    <row r="6" spans="1:12" s="64" customFormat="1" ht="39.75" customHeight="1">
      <c r="A6" s="60">
        <v>3</v>
      </c>
      <c r="B6" s="101" t="s">
        <v>150</v>
      </c>
      <c r="C6" s="103" t="s">
        <v>92</v>
      </c>
      <c r="D6" s="61">
        <v>2</v>
      </c>
      <c r="E6" s="61"/>
      <c r="F6" s="62"/>
      <c r="G6" s="63"/>
      <c r="H6" s="67">
        <f t="shared" si="0"/>
        <v>0</v>
      </c>
      <c r="I6" s="68">
        <f t="shared" si="1"/>
        <v>0</v>
      </c>
      <c r="J6" s="69">
        <v>23</v>
      </c>
      <c r="K6" s="70">
        <f t="shared" si="2"/>
        <v>0</v>
      </c>
      <c r="L6" s="60"/>
    </row>
    <row r="7" spans="1:12" s="64" customFormat="1" ht="49.5" customHeight="1">
      <c r="A7" s="60">
        <v>4</v>
      </c>
      <c r="B7" s="91" t="s">
        <v>153</v>
      </c>
      <c r="C7" s="103" t="s">
        <v>92</v>
      </c>
      <c r="D7" s="61">
        <v>10</v>
      </c>
      <c r="E7" s="61"/>
      <c r="F7" s="62"/>
      <c r="G7" s="63"/>
      <c r="H7" s="67">
        <f t="shared" si="0"/>
        <v>0</v>
      </c>
      <c r="I7" s="68">
        <f t="shared" si="1"/>
        <v>0</v>
      </c>
      <c r="J7" s="69">
        <v>23</v>
      </c>
      <c r="K7" s="70">
        <f t="shared" si="2"/>
        <v>0</v>
      </c>
      <c r="L7" s="60"/>
    </row>
    <row r="8" spans="1:12" s="64" customFormat="1" ht="43.5" customHeight="1">
      <c r="A8" s="60">
        <v>5</v>
      </c>
      <c r="B8" s="91" t="s">
        <v>154</v>
      </c>
      <c r="C8" s="103" t="s">
        <v>92</v>
      </c>
      <c r="D8" s="61">
        <v>10</v>
      </c>
      <c r="E8" s="61"/>
      <c r="F8" s="62"/>
      <c r="G8" s="63"/>
      <c r="H8" s="67">
        <f t="shared" si="0"/>
        <v>0</v>
      </c>
      <c r="I8" s="68">
        <f t="shared" si="1"/>
        <v>0</v>
      </c>
      <c r="J8" s="69">
        <v>23</v>
      </c>
      <c r="K8" s="70">
        <f t="shared" si="2"/>
        <v>0</v>
      </c>
      <c r="L8" s="60"/>
    </row>
    <row r="9" spans="1:12" s="64" customFormat="1" ht="42" customHeight="1">
      <c r="A9" s="60">
        <v>6</v>
      </c>
      <c r="B9" s="91" t="s">
        <v>155</v>
      </c>
      <c r="C9" s="103" t="s">
        <v>92</v>
      </c>
      <c r="D9" s="61">
        <v>8</v>
      </c>
      <c r="E9" s="61"/>
      <c r="F9" s="62"/>
      <c r="G9" s="63"/>
      <c r="H9" s="67">
        <f t="shared" si="0"/>
        <v>0</v>
      </c>
      <c r="I9" s="68">
        <f t="shared" si="1"/>
        <v>0</v>
      </c>
      <c r="J9" s="69">
        <v>23</v>
      </c>
      <c r="K9" s="70">
        <f t="shared" si="2"/>
        <v>0</v>
      </c>
      <c r="L9" s="60"/>
    </row>
    <row r="10" spans="1:12" s="78" customFormat="1">
      <c r="A10" s="73"/>
      <c r="B10" s="74"/>
      <c r="C10" s="75"/>
      <c r="D10" s="76"/>
      <c r="E10" s="76"/>
      <c r="F10" s="77"/>
      <c r="G10" s="146" t="s">
        <v>1</v>
      </c>
      <c r="H10" s="143"/>
      <c r="I10" s="89">
        <f>SUM(I4:I9)</f>
        <v>0</v>
      </c>
      <c r="J10" s="77"/>
      <c r="K10" s="89">
        <f>SUM(K4:K9)</f>
        <v>0</v>
      </c>
      <c r="L10" s="59"/>
    </row>
    <row r="11" spans="1:12" s="78" customFormat="1">
      <c r="A11" s="73"/>
      <c r="B11" s="74"/>
      <c r="C11" s="75"/>
      <c r="D11" s="76"/>
      <c r="E11" s="76"/>
      <c r="F11" s="59"/>
      <c r="G11" s="80"/>
      <c r="H11" s="59"/>
      <c r="I11" s="59"/>
      <c r="J11" s="59"/>
      <c r="K11" s="59"/>
      <c r="L11" s="59"/>
    </row>
    <row r="12" spans="1:12">
      <c r="A12" s="83"/>
      <c r="B12" s="110" t="s">
        <v>0</v>
      </c>
    </row>
    <row r="13" spans="1:12">
      <c r="A13" s="83"/>
      <c r="B13" s="83" t="s">
        <v>22</v>
      </c>
    </row>
    <row r="14" spans="1:12">
      <c r="A14" s="83"/>
      <c r="B14" s="83" t="s">
        <v>23</v>
      </c>
    </row>
    <row r="15" spans="1:12">
      <c r="A15" s="86"/>
      <c r="I15" s="85" t="s">
        <v>101</v>
      </c>
    </row>
  </sheetData>
  <mergeCells count="1">
    <mergeCell ref="G10:H10"/>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20" s="54" customFormat="1">
      <c r="A1" s="50"/>
      <c r="B1" s="51" t="s">
        <v>162</v>
      </c>
      <c r="C1" s="52" t="s">
        <v>66</v>
      </c>
      <c r="D1" s="53"/>
      <c r="E1" s="53"/>
      <c r="F1" s="53"/>
      <c r="G1" s="53"/>
      <c r="H1" s="53"/>
      <c r="I1" s="53"/>
      <c r="J1" s="53"/>
      <c r="K1" s="53"/>
      <c r="L1" s="53"/>
    </row>
    <row r="2" spans="1:20" s="59" customFormat="1" ht="60">
      <c r="A2" s="55" t="s">
        <v>28</v>
      </c>
      <c r="B2" s="56" t="s">
        <v>9</v>
      </c>
      <c r="C2" s="57" t="s">
        <v>103</v>
      </c>
      <c r="D2" s="57" t="s">
        <v>7</v>
      </c>
      <c r="E2" s="57" t="s">
        <v>24</v>
      </c>
      <c r="F2" s="57" t="s">
        <v>27</v>
      </c>
      <c r="G2" s="57" t="s">
        <v>6</v>
      </c>
      <c r="H2" s="57" t="s">
        <v>5</v>
      </c>
      <c r="I2" s="57" t="s">
        <v>4</v>
      </c>
      <c r="J2" s="57" t="s">
        <v>3</v>
      </c>
      <c r="K2" s="57" t="s">
        <v>2</v>
      </c>
      <c r="L2" s="58" t="s">
        <v>25</v>
      </c>
    </row>
    <row r="3" spans="1:20"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20" s="64" customFormat="1" ht="42.75" customHeight="1">
      <c r="A4" s="60">
        <v>1</v>
      </c>
      <c r="B4" s="91" t="s">
        <v>67</v>
      </c>
      <c r="C4" s="60" t="s">
        <v>49</v>
      </c>
      <c r="D4" s="61">
        <v>40</v>
      </c>
      <c r="E4" s="61"/>
      <c r="F4" s="62"/>
      <c r="G4" s="94"/>
      <c r="H4" s="67">
        <f t="shared" ref="H4:H5" si="0">ROUND(G4*(1+(J4/100)),2)</f>
        <v>0</v>
      </c>
      <c r="I4" s="68">
        <f t="shared" ref="I4:I5" si="1">ROUND(D4*G4,2)</f>
        <v>0</v>
      </c>
      <c r="J4" s="69">
        <v>8</v>
      </c>
      <c r="K4" s="70">
        <f>I4+I4*J4/100</f>
        <v>0</v>
      </c>
      <c r="L4" s="60"/>
    </row>
    <row r="5" spans="1:20" s="64" customFormat="1" ht="11.25" customHeight="1">
      <c r="A5" s="60">
        <v>2</v>
      </c>
      <c r="B5" s="105" t="s">
        <v>68</v>
      </c>
      <c r="C5" s="60" t="s">
        <v>49</v>
      </c>
      <c r="D5" s="61">
        <v>15</v>
      </c>
      <c r="E5" s="61"/>
      <c r="F5" s="62"/>
      <c r="G5" s="63"/>
      <c r="H5" s="67">
        <f t="shared" si="0"/>
        <v>0</v>
      </c>
      <c r="I5" s="68">
        <f t="shared" si="1"/>
        <v>0</v>
      </c>
      <c r="J5" s="69">
        <v>8</v>
      </c>
      <c r="K5" s="70">
        <f>I5+I5*J5/100</f>
        <v>0</v>
      </c>
      <c r="L5" s="60"/>
    </row>
    <row r="6" spans="1:20" s="78" customFormat="1">
      <c r="A6" s="73"/>
      <c r="B6" s="74"/>
      <c r="C6" s="75"/>
      <c r="D6" s="76"/>
      <c r="E6" s="76"/>
      <c r="F6" s="77"/>
      <c r="G6" s="146" t="s">
        <v>1</v>
      </c>
      <c r="H6" s="143"/>
      <c r="I6" s="89">
        <f>SUM(I4:I5)</f>
        <v>0</v>
      </c>
      <c r="J6" s="77"/>
      <c r="K6" s="89">
        <f>SUM(K4:K5)</f>
        <v>0</v>
      </c>
      <c r="L6" s="59"/>
      <c r="T6" s="78" t="s">
        <v>29</v>
      </c>
    </row>
    <row r="7" spans="1:20" s="78" customFormat="1">
      <c r="A7" s="73"/>
      <c r="B7" s="74"/>
      <c r="C7" s="75"/>
      <c r="D7" s="76"/>
      <c r="E7" s="76"/>
      <c r="F7" s="59"/>
      <c r="G7" s="80"/>
      <c r="H7" s="59"/>
      <c r="I7" s="59"/>
      <c r="J7" s="59"/>
      <c r="K7" s="59"/>
      <c r="L7" s="59"/>
    </row>
    <row r="8" spans="1:20">
      <c r="A8" s="83"/>
      <c r="B8" s="110" t="s">
        <v>0</v>
      </c>
    </row>
    <row r="9" spans="1:20">
      <c r="A9" s="83"/>
      <c r="B9" s="83" t="s">
        <v>22</v>
      </c>
    </row>
    <row r="10" spans="1:20">
      <c r="A10" s="83"/>
      <c r="B10" s="83" t="s">
        <v>23</v>
      </c>
    </row>
    <row r="11" spans="1:20">
      <c r="B11" s="54"/>
      <c r="I11" s="85" t="s">
        <v>101</v>
      </c>
      <c r="K11" s="84"/>
    </row>
    <row r="13" spans="1:20">
      <c r="I13" s="85" t="s">
        <v>8</v>
      </c>
    </row>
  </sheetData>
  <mergeCells count="1">
    <mergeCell ref="G6:H6"/>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163</v>
      </c>
      <c r="C1" s="46" t="s">
        <v>69</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ht="13.5" thickBo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51.75" thickBot="1">
      <c r="A4" s="22">
        <v>1</v>
      </c>
      <c r="B4" s="31" t="s">
        <v>70</v>
      </c>
      <c r="C4" s="22" t="s">
        <v>63</v>
      </c>
      <c r="D4" s="23">
        <v>90</v>
      </c>
      <c r="E4" s="23"/>
      <c r="F4" s="24"/>
      <c r="G4" s="108"/>
      <c r="H4" s="6">
        <f t="shared" ref="H4:H5" si="0">ROUND(G4*(1+(J4/100)),2)</f>
        <v>0</v>
      </c>
      <c r="I4" s="17">
        <f t="shared" ref="I4:I5" si="1">ROUND(D4*G4,2)</f>
        <v>0</v>
      </c>
      <c r="J4" s="48">
        <v>8</v>
      </c>
      <c r="K4" s="7">
        <f>I4+I4*J4/100</f>
        <v>0</v>
      </c>
      <c r="L4" s="22"/>
    </row>
    <row r="5" spans="1:12" s="16" customFormat="1" ht="39.75" customHeight="1" thickBot="1">
      <c r="A5" s="22">
        <v>2</v>
      </c>
      <c r="B5" s="28" t="s">
        <v>71</v>
      </c>
      <c r="C5" s="22" t="s">
        <v>63</v>
      </c>
      <c r="D5" s="23">
        <v>2</v>
      </c>
      <c r="E5" s="23"/>
      <c r="F5" s="24"/>
      <c r="G5" s="109"/>
      <c r="H5" s="6">
        <f t="shared" si="0"/>
        <v>0</v>
      </c>
      <c r="I5" s="17">
        <f t="shared" si="1"/>
        <v>0</v>
      </c>
      <c r="J5" s="48">
        <v>8</v>
      </c>
      <c r="K5" s="7">
        <f>I5+I5*J5/100</f>
        <v>0</v>
      </c>
      <c r="L5" s="22"/>
    </row>
    <row r="6" spans="1:12" s="13" customFormat="1">
      <c r="A6" s="8"/>
      <c r="B6" s="9"/>
      <c r="C6" s="10"/>
      <c r="D6" s="11"/>
      <c r="E6" s="11"/>
      <c r="F6" s="12"/>
      <c r="G6" s="148" t="s">
        <v>1</v>
      </c>
      <c r="H6" s="149"/>
      <c r="I6" s="107">
        <f>SUM(I4:I5)</f>
        <v>0</v>
      </c>
      <c r="J6" s="12"/>
      <c r="K6" s="107">
        <f>SUM(K4:K5)</f>
        <v>0</v>
      </c>
      <c r="L6" s="5"/>
    </row>
    <row r="7" spans="1:12" s="13" customFormat="1">
      <c r="A7" s="8"/>
      <c r="B7" s="9"/>
      <c r="C7" s="10"/>
      <c r="D7" s="11"/>
      <c r="E7" s="11"/>
      <c r="F7" s="5"/>
      <c r="G7" s="19"/>
      <c r="H7" s="5"/>
      <c r="I7" s="5"/>
      <c r="J7" s="5"/>
      <c r="K7" s="5"/>
      <c r="L7" s="5"/>
    </row>
    <row r="8" spans="1:12">
      <c r="A8" s="20"/>
      <c r="B8" s="110" t="s">
        <v>0</v>
      </c>
    </row>
    <row r="9" spans="1:12">
      <c r="A9" s="20"/>
      <c r="B9" s="83" t="s">
        <v>22</v>
      </c>
    </row>
    <row r="10" spans="1:12">
      <c r="A10" s="20"/>
      <c r="B10" s="83" t="s">
        <v>23</v>
      </c>
    </row>
    <row r="11" spans="1:12">
      <c r="A11" s="21"/>
      <c r="I11" s="85" t="s">
        <v>101</v>
      </c>
    </row>
    <row r="13" spans="1:12">
      <c r="I13" s="14" t="s">
        <v>8</v>
      </c>
    </row>
  </sheetData>
  <mergeCells count="1">
    <mergeCell ref="G6:H6"/>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Layout" zoomScaleNormal="100" zoomScaleSheetLayoutView="100" workbookViewId="0">
      <selection activeCell="B15" sqref="B15"/>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173</v>
      </c>
      <c r="C1" s="46" t="s">
        <v>72</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77.25" customHeight="1">
      <c r="A4" s="22">
        <v>1</v>
      </c>
      <c r="B4" s="28" t="s">
        <v>184</v>
      </c>
      <c r="C4" s="22" t="s">
        <v>41</v>
      </c>
      <c r="D4" s="23">
        <v>600</v>
      </c>
      <c r="E4" s="23"/>
      <c r="F4" s="24"/>
      <c r="G4" s="29"/>
      <c r="H4" s="6">
        <f t="shared" ref="H4" si="0">ROUND(G4*(1+(J4/100)),2)</f>
        <v>0</v>
      </c>
      <c r="I4" s="17">
        <f t="shared" ref="I4" si="1">ROUND(D4*G4,2)</f>
        <v>0</v>
      </c>
      <c r="J4" s="48">
        <v>8</v>
      </c>
      <c r="K4" s="7">
        <f>I4+I4*J4/100</f>
        <v>0</v>
      </c>
      <c r="L4" s="22"/>
    </row>
    <row r="5" spans="1:12" s="13" customFormat="1">
      <c r="A5" s="8"/>
      <c r="B5" s="49"/>
      <c r="C5" s="10"/>
      <c r="D5" s="11"/>
      <c r="E5" s="11"/>
      <c r="F5" s="12"/>
      <c r="G5" s="148" t="s">
        <v>1</v>
      </c>
      <c r="H5" s="149"/>
      <c r="I5" s="18">
        <f>SUM(I4:I4)</f>
        <v>0</v>
      </c>
      <c r="J5" s="12"/>
      <c r="K5" s="18">
        <f>SUM(K4:K4)</f>
        <v>0</v>
      </c>
      <c r="L5" s="5"/>
    </row>
    <row r="6" spans="1:12" s="13" customFormat="1">
      <c r="A6" s="8"/>
      <c r="B6" s="9"/>
      <c r="C6" s="10"/>
      <c r="D6" s="11"/>
      <c r="E6" s="11"/>
      <c r="F6" s="5"/>
      <c r="G6" s="19"/>
      <c r="H6" s="5"/>
      <c r="I6" s="5"/>
      <c r="J6" s="5"/>
      <c r="K6" s="5"/>
      <c r="L6" s="5"/>
    </row>
    <row r="7" spans="1:12">
      <c r="A7" s="20"/>
      <c r="B7" s="110" t="s">
        <v>0</v>
      </c>
    </row>
    <row r="8" spans="1:12">
      <c r="A8" s="20"/>
      <c r="B8" s="83" t="s">
        <v>22</v>
      </c>
    </row>
    <row r="9" spans="1:12">
      <c r="A9" s="20"/>
      <c r="B9" s="83" t="s">
        <v>23</v>
      </c>
    </row>
    <row r="10" spans="1:12">
      <c r="A10" s="21"/>
      <c r="I10" s="85" t="s">
        <v>101</v>
      </c>
    </row>
    <row r="11" spans="1:12">
      <c r="B11" s="38"/>
    </row>
    <row r="12" spans="1:12">
      <c r="I12" s="14" t="s">
        <v>8</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226</v>
      </c>
      <c r="C1" s="46" t="s">
        <v>73</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32" t="s">
        <v>12</v>
      </c>
      <c r="D3" s="133" t="s">
        <v>13</v>
      </c>
      <c r="E3" s="133" t="s">
        <v>14</v>
      </c>
      <c r="F3" s="134" t="s">
        <v>15</v>
      </c>
      <c r="G3" s="134" t="s">
        <v>16</v>
      </c>
      <c r="H3" s="135" t="s">
        <v>17</v>
      </c>
      <c r="I3" s="135" t="s">
        <v>18</v>
      </c>
      <c r="J3" s="135" t="s">
        <v>19</v>
      </c>
      <c r="K3" s="131" t="s">
        <v>20</v>
      </c>
      <c r="L3" s="128" t="s">
        <v>21</v>
      </c>
    </row>
    <row r="4" spans="1:12" s="16" customFormat="1" ht="51">
      <c r="A4" s="22">
        <v>1</v>
      </c>
      <c r="B4" s="28" t="s">
        <v>160</v>
      </c>
      <c r="C4" s="22" t="s">
        <v>49</v>
      </c>
      <c r="D4" s="138">
        <v>14000</v>
      </c>
      <c r="E4" s="23"/>
      <c r="F4" s="24"/>
      <c r="G4" s="139"/>
      <c r="H4" s="6">
        <f t="shared" ref="H4:H6" si="0">ROUND(G4*(1+(J4/100)),2)</f>
        <v>0</v>
      </c>
      <c r="I4" s="17">
        <f t="shared" ref="I4:I6" si="1">ROUND(D4*G4,2)</f>
        <v>0</v>
      </c>
      <c r="J4" s="48">
        <v>23</v>
      </c>
      <c r="K4" s="7">
        <f>I4+I4*J4/100</f>
        <v>0</v>
      </c>
      <c r="L4" s="22"/>
    </row>
    <row r="5" spans="1:12" s="16" customFormat="1" ht="63.75">
      <c r="A5" s="22">
        <v>2</v>
      </c>
      <c r="B5" s="28" t="s">
        <v>161</v>
      </c>
      <c r="C5" s="22" t="s">
        <v>49</v>
      </c>
      <c r="D5" s="140">
        <v>2000</v>
      </c>
      <c r="E5" s="23"/>
      <c r="F5" s="24"/>
      <c r="G5" s="139"/>
      <c r="H5" s="6">
        <f t="shared" si="0"/>
        <v>0</v>
      </c>
      <c r="I5" s="17">
        <f t="shared" si="1"/>
        <v>0</v>
      </c>
      <c r="J5" s="48">
        <v>23</v>
      </c>
      <c r="K5" s="7">
        <f t="shared" ref="K5:K6" si="2">I5+I5*J5/100</f>
        <v>0</v>
      </c>
      <c r="L5" s="22"/>
    </row>
    <row r="6" spans="1:12" s="16" customFormat="1" ht="76.5">
      <c r="A6" s="22">
        <v>3</v>
      </c>
      <c r="B6" s="28" t="s">
        <v>74</v>
      </c>
      <c r="C6" s="22" t="s">
        <v>49</v>
      </c>
      <c r="D6" s="140">
        <v>400</v>
      </c>
      <c r="E6" s="23"/>
      <c r="F6" s="24"/>
      <c r="G6" s="139"/>
      <c r="H6" s="6">
        <f t="shared" si="0"/>
        <v>0</v>
      </c>
      <c r="I6" s="17">
        <f t="shared" si="1"/>
        <v>0</v>
      </c>
      <c r="J6" s="48">
        <v>23</v>
      </c>
      <c r="K6" s="7">
        <f t="shared" si="2"/>
        <v>0</v>
      </c>
      <c r="L6" s="22"/>
    </row>
    <row r="7" spans="1:12" s="13" customFormat="1">
      <c r="A7" s="8"/>
      <c r="B7" s="9"/>
      <c r="C7" s="10"/>
      <c r="D7" s="11"/>
      <c r="E7" s="11"/>
      <c r="F7" s="136"/>
      <c r="G7" s="150" t="s">
        <v>1</v>
      </c>
      <c r="H7" s="151"/>
      <c r="I7" s="137">
        <f>SUM(I4:I6)</f>
        <v>0</v>
      </c>
      <c r="J7" s="136"/>
      <c r="K7" s="18">
        <f>SUM(K4:K6)</f>
        <v>0</v>
      </c>
      <c r="L7" s="5"/>
    </row>
    <row r="8" spans="1:12" s="13" customFormat="1">
      <c r="A8" s="8"/>
      <c r="B8" s="9"/>
      <c r="C8" s="10"/>
      <c r="D8" s="11"/>
      <c r="E8" s="11"/>
      <c r="F8" s="5"/>
      <c r="G8" s="19"/>
      <c r="H8" s="5"/>
      <c r="I8" s="5"/>
      <c r="J8" s="5"/>
      <c r="K8" s="5"/>
      <c r="L8" s="5"/>
    </row>
    <row r="9" spans="1:12">
      <c r="A9" s="20"/>
      <c r="B9" s="110" t="s">
        <v>0</v>
      </c>
    </row>
    <row r="10" spans="1:12">
      <c r="A10" s="20"/>
      <c r="B10" s="83" t="s">
        <v>22</v>
      </c>
    </row>
    <row r="11" spans="1:12">
      <c r="A11" s="20"/>
      <c r="B11" s="83" t="s">
        <v>23</v>
      </c>
    </row>
    <row r="12" spans="1:12">
      <c r="I12" s="85" t="s">
        <v>101</v>
      </c>
      <c r="K12" s="1"/>
    </row>
    <row r="14" spans="1:12">
      <c r="I14" s="14" t="s">
        <v>8</v>
      </c>
    </row>
    <row r="18" spans="6:6">
      <c r="F18" s="1"/>
    </row>
  </sheetData>
  <mergeCells count="1">
    <mergeCell ref="G7:H7"/>
  </mergeCells>
  <pageMargins left="0.70866141732283472" right="0.70866141732283472" top="0.74803149606299213" bottom="0.74803149606299213" header="0.31496062992125984" footer="0.31496062992125984"/>
  <pageSetup paperSize="9" scale="75" orientation="landscape" horizontalDpi="4294967294" verticalDpi="4294967294" r:id="rId1"/>
  <headerFooter>
    <oddHeader xml:space="preserve">&amp;LFormularz asortymentowo-cenowy&amp;CZP/76/2020&amp;RZałącznik nr 2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191</v>
      </c>
      <c r="C1" s="46" t="s">
        <v>75</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90.75" customHeight="1">
      <c r="A4" s="22">
        <v>1</v>
      </c>
      <c r="B4" s="28" t="s">
        <v>76</v>
      </c>
      <c r="C4" s="22" t="s">
        <v>49</v>
      </c>
      <c r="D4" s="23">
        <v>4</v>
      </c>
      <c r="E4" s="23"/>
      <c r="F4" s="24"/>
      <c r="G4" s="25"/>
      <c r="H4" s="6">
        <f t="shared" ref="H4" si="0">ROUND(G4*(1+(J4/100)),2)</f>
        <v>0</v>
      </c>
      <c r="I4" s="17">
        <f t="shared" ref="I4" si="1">ROUND(D4*G4,2)</f>
        <v>0</v>
      </c>
      <c r="J4" s="48">
        <v>23</v>
      </c>
      <c r="K4" s="7">
        <f>I4+I4*J4/100</f>
        <v>0</v>
      </c>
      <c r="L4" s="22"/>
    </row>
    <row r="5" spans="1:12" s="13" customFormat="1">
      <c r="A5" s="8"/>
      <c r="B5" s="9"/>
      <c r="C5" s="10"/>
      <c r="D5" s="11"/>
      <c r="E5" s="11"/>
      <c r="F5" s="12"/>
      <c r="G5" s="148" t="s">
        <v>1</v>
      </c>
      <c r="H5" s="149"/>
      <c r="I5" s="18">
        <f>SUM(I4:I4)</f>
        <v>0</v>
      </c>
      <c r="J5" s="12"/>
      <c r="K5" s="18">
        <f>SUM(K4:K4)</f>
        <v>0</v>
      </c>
      <c r="L5" s="5"/>
    </row>
    <row r="6" spans="1:12" s="13" customFormat="1">
      <c r="A6" s="8"/>
      <c r="B6" s="9"/>
      <c r="C6" s="10"/>
      <c r="D6" s="11"/>
      <c r="E6" s="11"/>
      <c r="F6" s="5"/>
      <c r="G6" s="19"/>
      <c r="H6" s="5"/>
      <c r="I6" s="5"/>
      <c r="J6" s="5"/>
      <c r="K6" s="5"/>
      <c r="L6" s="5"/>
    </row>
    <row r="7" spans="1:12">
      <c r="A7" s="20"/>
      <c r="B7" s="110" t="s">
        <v>0</v>
      </c>
    </row>
    <row r="8" spans="1:12">
      <c r="A8" s="20"/>
      <c r="B8" s="83" t="s">
        <v>22</v>
      </c>
    </row>
    <row r="9" spans="1:12">
      <c r="A9" s="20"/>
      <c r="B9" s="83" t="s">
        <v>23</v>
      </c>
    </row>
    <row r="10" spans="1:12">
      <c r="I10" s="85" t="s">
        <v>101</v>
      </c>
      <c r="K10" s="1"/>
    </row>
    <row r="11" spans="1:12">
      <c r="B11" s="38"/>
    </row>
    <row r="12" spans="1:12">
      <c r="I12" s="14" t="s">
        <v>8</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Layout" zoomScale="90" zoomScaleNormal="80" zoomScaleSheetLayoutView="100" zoomScalePageLayoutView="9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123</v>
      </c>
      <c r="C1" s="52" t="s">
        <v>81</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5" t="s">
        <v>16</v>
      </c>
      <c r="H3" s="126" t="s">
        <v>17</v>
      </c>
      <c r="I3" s="126" t="s">
        <v>18</v>
      </c>
      <c r="J3" s="126" t="s">
        <v>19</v>
      </c>
      <c r="K3" s="126" t="s">
        <v>20</v>
      </c>
      <c r="L3" s="122" t="s">
        <v>21</v>
      </c>
    </row>
    <row r="4" spans="1:12" s="64" customFormat="1">
      <c r="A4" s="60">
        <v>1</v>
      </c>
      <c r="B4" s="90" t="s">
        <v>42</v>
      </c>
      <c r="C4" s="60" t="s">
        <v>49</v>
      </c>
      <c r="D4" s="61">
        <v>60</v>
      </c>
      <c r="E4" s="61"/>
      <c r="F4" s="87"/>
      <c r="G4" s="102"/>
      <c r="H4" s="88">
        <f t="shared" ref="H4:H10" si="0">ROUND(G4*(1+(J4/100)),2)</f>
        <v>0</v>
      </c>
      <c r="I4" s="68">
        <f t="shared" ref="I4:I10" si="1">ROUND(D4*G4,2)</f>
        <v>0</v>
      </c>
      <c r="J4" s="69">
        <v>8</v>
      </c>
      <c r="K4" s="70">
        <f>I4+I4*J4/100</f>
        <v>0</v>
      </c>
      <c r="L4" s="60"/>
    </row>
    <row r="5" spans="1:12" s="64" customFormat="1">
      <c r="A5" s="60">
        <v>2</v>
      </c>
      <c r="B5" s="91" t="s">
        <v>43</v>
      </c>
      <c r="C5" s="60" t="s">
        <v>49</v>
      </c>
      <c r="D5" s="61">
        <v>50</v>
      </c>
      <c r="E5" s="61"/>
      <c r="F5" s="87"/>
      <c r="G5" s="102"/>
      <c r="H5" s="88">
        <f t="shared" si="0"/>
        <v>0</v>
      </c>
      <c r="I5" s="68">
        <f t="shared" si="1"/>
        <v>0</v>
      </c>
      <c r="J5" s="69">
        <v>8</v>
      </c>
      <c r="K5" s="70">
        <f t="shared" ref="K5:K10" si="2">I5+I5*J5/100</f>
        <v>0</v>
      </c>
      <c r="L5" s="60"/>
    </row>
    <row r="6" spans="1:12" s="64" customFormat="1">
      <c r="A6" s="60">
        <v>3</v>
      </c>
      <c r="B6" s="91" t="s">
        <v>44</v>
      </c>
      <c r="C6" s="60" t="s">
        <v>49</v>
      </c>
      <c r="D6" s="61">
        <v>90</v>
      </c>
      <c r="E6" s="61"/>
      <c r="F6" s="87"/>
      <c r="G6" s="102"/>
      <c r="H6" s="88">
        <f t="shared" si="0"/>
        <v>0</v>
      </c>
      <c r="I6" s="68">
        <f t="shared" si="1"/>
        <v>0</v>
      </c>
      <c r="J6" s="69">
        <v>8</v>
      </c>
      <c r="K6" s="70">
        <f t="shared" si="2"/>
        <v>0</v>
      </c>
      <c r="L6" s="60"/>
    </row>
    <row r="7" spans="1:12" s="64" customFormat="1">
      <c r="A7" s="60">
        <v>4</v>
      </c>
      <c r="B7" s="90" t="s">
        <v>45</v>
      </c>
      <c r="C7" s="60" t="s">
        <v>49</v>
      </c>
      <c r="D7" s="61">
        <v>70</v>
      </c>
      <c r="E7" s="61"/>
      <c r="F7" s="87"/>
      <c r="G7" s="102"/>
      <c r="H7" s="88">
        <f t="shared" si="0"/>
        <v>0</v>
      </c>
      <c r="I7" s="68">
        <f t="shared" si="1"/>
        <v>0</v>
      </c>
      <c r="J7" s="69">
        <v>8</v>
      </c>
      <c r="K7" s="70">
        <f t="shared" si="2"/>
        <v>0</v>
      </c>
      <c r="L7" s="60"/>
    </row>
    <row r="8" spans="1:12" s="64" customFormat="1">
      <c r="A8" s="60">
        <v>5</v>
      </c>
      <c r="B8" s="91" t="s">
        <v>46</v>
      </c>
      <c r="C8" s="60" t="s">
        <v>49</v>
      </c>
      <c r="D8" s="61">
        <v>90</v>
      </c>
      <c r="E8" s="61"/>
      <c r="F8" s="87"/>
      <c r="G8" s="102"/>
      <c r="H8" s="88">
        <f t="shared" si="0"/>
        <v>0</v>
      </c>
      <c r="I8" s="68">
        <f t="shared" si="1"/>
        <v>0</v>
      </c>
      <c r="J8" s="69">
        <v>8</v>
      </c>
      <c r="K8" s="70">
        <f t="shared" si="2"/>
        <v>0</v>
      </c>
      <c r="L8" s="60"/>
    </row>
    <row r="9" spans="1:12" s="64" customFormat="1">
      <c r="A9" s="60">
        <v>6</v>
      </c>
      <c r="B9" s="90" t="s">
        <v>47</v>
      </c>
      <c r="C9" s="60" t="s">
        <v>49</v>
      </c>
      <c r="D9" s="61">
        <v>70</v>
      </c>
      <c r="E9" s="61"/>
      <c r="F9" s="87"/>
      <c r="G9" s="102"/>
      <c r="H9" s="88">
        <f t="shared" si="0"/>
        <v>0</v>
      </c>
      <c r="I9" s="68">
        <f t="shared" si="1"/>
        <v>0</v>
      </c>
      <c r="J9" s="69">
        <v>8</v>
      </c>
      <c r="K9" s="70">
        <f t="shared" si="2"/>
        <v>0</v>
      </c>
      <c r="L9" s="60"/>
    </row>
    <row r="10" spans="1:12" s="64" customFormat="1">
      <c r="A10" s="60">
        <v>7</v>
      </c>
      <c r="B10" s="90" t="s">
        <v>48</v>
      </c>
      <c r="C10" s="60" t="s">
        <v>49</v>
      </c>
      <c r="D10" s="61">
        <v>20</v>
      </c>
      <c r="E10" s="61"/>
      <c r="F10" s="87"/>
      <c r="G10" s="102"/>
      <c r="H10" s="88">
        <f t="shared" si="0"/>
        <v>0</v>
      </c>
      <c r="I10" s="68">
        <f t="shared" si="1"/>
        <v>0</v>
      </c>
      <c r="J10" s="69">
        <v>8</v>
      </c>
      <c r="K10" s="70">
        <f t="shared" si="2"/>
        <v>0</v>
      </c>
      <c r="L10" s="60"/>
    </row>
    <row r="11" spans="1:12" s="78" customFormat="1">
      <c r="A11" s="73"/>
      <c r="B11" s="74"/>
      <c r="C11" s="75"/>
      <c r="D11" s="76"/>
      <c r="E11" s="76"/>
      <c r="F11" s="77"/>
      <c r="G11" s="142" t="s">
        <v>1</v>
      </c>
      <c r="H11" s="143"/>
      <c r="I11" s="89">
        <f>SUM(I4:I10)</f>
        <v>0</v>
      </c>
      <c r="J11" s="77"/>
      <c r="K11" s="89">
        <f>SUM(K4:K10)</f>
        <v>0</v>
      </c>
      <c r="L11" s="59"/>
    </row>
    <row r="12" spans="1:12" s="78" customFormat="1">
      <c r="A12" s="73"/>
      <c r="B12" s="92"/>
      <c r="C12" s="75"/>
      <c r="D12" s="76"/>
      <c r="E12" s="76"/>
      <c r="F12" s="59"/>
      <c r="G12" s="80"/>
      <c r="H12" s="59"/>
      <c r="I12" s="59"/>
      <c r="J12" s="59"/>
      <c r="K12" s="59"/>
      <c r="L12" s="59"/>
    </row>
    <row r="13" spans="1:12" s="78" customFormat="1">
      <c r="A13" s="73"/>
      <c r="B13" s="79" t="s">
        <v>51</v>
      </c>
      <c r="C13" s="75"/>
      <c r="D13" s="76"/>
      <c r="E13" s="76"/>
      <c r="F13" s="59"/>
      <c r="G13" s="80"/>
      <c r="H13" s="59"/>
      <c r="I13" s="59"/>
      <c r="J13" s="59"/>
      <c r="K13" s="59"/>
      <c r="L13" s="59"/>
    </row>
    <row r="14" spans="1:12" s="78" customFormat="1" ht="25.5" customHeight="1">
      <c r="A14" s="73"/>
      <c r="B14" s="145" t="s">
        <v>102</v>
      </c>
      <c r="C14" s="145"/>
      <c r="D14" s="145"/>
      <c r="E14" s="145"/>
      <c r="F14" s="145"/>
      <c r="G14" s="145"/>
      <c r="H14" s="145"/>
      <c r="I14" s="145"/>
      <c r="J14" s="145"/>
      <c r="K14" s="145"/>
      <c r="L14" s="145"/>
    </row>
    <row r="15" spans="1:12" s="78" customFormat="1">
      <c r="A15" s="73"/>
      <c r="B15" s="81"/>
      <c r="C15" s="75"/>
      <c r="D15" s="76"/>
      <c r="E15" s="76"/>
      <c r="F15" s="59"/>
      <c r="G15" s="80"/>
      <c r="H15" s="59"/>
      <c r="I15" s="59"/>
      <c r="J15" s="59"/>
      <c r="K15" s="59"/>
      <c r="L15" s="59"/>
    </row>
    <row r="16" spans="1:12" s="78" customFormat="1">
      <c r="A16" s="73"/>
      <c r="B16" s="79" t="s">
        <v>79</v>
      </c>
      <c r="C16" s="75"/>
      <c r="D16" s="76"/>
      <c r="E16" s="76"/>
      <c r="F16" s="59"/>
      <c r="G16" s="80"/>
      <c r="H16" s="59"/>
      <c r="I16" s="59"/>
      <c r="J16" s="59"/>
      <c r="K16" s="59"/>
      <c r="L16" s="59"/>
    </row>
    <row r="17" spans="1:12" s="78" customFormat="1" ht="34.5" customHeight="1">
      <c r="A17" s="73"/>
      <c r="B17" s="144" t="s">
        <v>83</v>
      </c>
      <c r="C17" s="144"/>
      <c r="D17" s="144"/>
      <c r="E17" s="144"/>
      <c r="F17" s="144"/>
      <c r="G17" s="144"/>
      <c r="H17" s="144"/>
      <c r="I17" s="144"/>
      <c r="J17" s="144"/>
      <c r="K17" s="144"/>
      <c r="L17" s="59"/>
    </row>
    <row r="18" spans="1:12" s="78" customFormat="1">
      <c r="A18" s="73"/>
      <c r="B18" s="81"/>
      <c r="C18" s="75"/>
      <c r="D18" s="76"/>
      <c r="E18" s="76"/>
      <c r="F18" s="59"/>
      <c r="G18" s="80"/>
      <c r="H18" s="59"/>
      <c r="I18" s="59"/>
      <c r="J18" s="59"/>
      <c r="K18" s="59"/>
      <c r="L18" s="59"/>
    </row>
    <row r="19" spans="1:12">
      <c r="A19" s="110"/>
      <c r="B19" s="110" t="s">
        <v>0</v>
      </c>
    </row>
    <row r="20" spans="1:12">
      <c r="A20" s="83"/>
      <c r="B20" s="83" t="s">
        <v>22</v>
      </c>
    </row>
    <row r="21" spans="1:12">
      <c r="A21" s="83"/>
      <c r="B21" s="83" t="s">
        <v>23</v>
      </c>
    </row>
    <row r="22" spans="1:12">
      <c r="A22" s="86"/>
      <c r="I22" s="85" t="s">
        <v>101</v>
      </c>
    </row>
    <row r="23" spans="1:12">
      <c r="K23" s="84"/>
    </row>
    <row r="25" spans="1:12">
      <c r="I25" s="85" t="s">
        <v>8</v>
      </c>
    </row>
  </sheetData>
  <mergeCells count="3">
    <mergeCell ref="G11:H11"/>
    <mergeCell ref="B14:L14"/>
    <mergeCell ref="B17:K17"/>
  </mergeCells>
  <pageMargins left="0.70866141732283472" right="0.70866141732283472" top="0.74803149606299213" bottom="0.74803149606299213" header="0.31496062992125984" footer="0.31496062992125984"/>
  <pageSetup paperSize="9" scale="75" fitToHeight="0" orientation="landscape" r:id="rId1"/>
  <headerFooter>
    <oddHeader xml:space="preserve">&amp;LFormularz asortymentowo-cenowy&amp;CZP/76/2020&amp;RZałącznik nr 2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Layout" zoomScaleNormal="100" zoomScaleSheetLayoutView="100" workbookViewId="0">
      <selection activeCell="B19" sqref="B19:K19"/>
    </sheetView>
  </sheetViews>
  <sheetFormatPr defaultRowHeight="12.75"/>
  <cols>
    <col min="1" max="1" width="5" style="14" customWidth="1"/>
    <col min="2" max="2" width="40.5703125" style="35"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42" t="s">
        <v>227</v>
      </c>
      <c r="C1" s="46" t="s">
        <v>77</v>
      </c>
      <c r="D1" s="44"/>
      <c r="E1" s="44"/>
      <c r="F1" s="44"/>
      <c r="G1" s="44"/>
      <c r="H1" s="44"/>
      <c r="I1" s="44"/>
      <c r="J1" s="44"/>
      <c r="K1" s="44"/>
      <c r="L1" s="44"/>
    </row>
    <row r="2" spans="1:12" s="5" customFormat="1" ht="72" customHeight="1">
      <c r="A2" s="2" t="s">
        <v>28</v>
      </c>
      <c r="B2" s="33" t="s">
        <v>9</v>
      </c>
      <c r="C2" s="4" t="s">
        <v>103</v>
      </c>
      <c r="D2" s="4" t="s">
        <v>7</v>
      </c>
      <c r="E2" s="4" t="s">
        <v>24</v>
      </c>
      <c r="F2" s="4" t="s">
        <v>27</v>
      </c>
      <c r="G2" s="4" t="s">
        <v>6</v>
      </c>
      <c r="H2" s="4" t="s">
        <v>5</v>
      </c>
      <c r="I2" s="4" t="s">
        <v>4</v>
      </c>
      <c r="J2" s="4" t="s">
        <v>3</v>
      </c>
      <c r="K2" s="4" t="s">
        <v>2</v>
      </c>
      <c r="L2" s="15" t="s">
        <v>25</v>
      </c>
    </row>
    <row r="3" spans="1:12" s="16" customFormat="1">
      <c r="A3" s="128" t="s">
        <v>10</v>
      </c>
      <c r="B3" s="141" t="s">
        <v>11</v>
      </c>
      <c r="C3" s="128" t="s">
        <v>13</v>
      </c>
      <c r="D3" s="129" t="s">
        <v>14</v>
      </c>
      <c r="E3" s="129" t="s">
        <v>15</v>
      </c>
      <c r="F3" s="130" t="s">
        <v>16</v>
      </c>
      <c r="G3" s="130" t="s">
        <v>17</v>
      </c>
      <c r="H3" s="131" t="s">
        <v>18</v>
      </c>
      <c r="I3" s="131" t="s">
        <v>19</v>
      </c>
      <c r="J3" s="131" t="s">
        <v>20</v>
      </c>
      <c r="K3" s="131" t="s">
        <v>21</v>
      </c>
      <c r="L3" s="128" t="s">
        <v>26</v>
      </c>
    </row>
    <row r="4" spans="1:12" s="16" customFormat="1" ht="153">
      <c r="A4" s="22">
        <v>1</v>
      </c>
      <c r="B4" s="28" t="s">
        <v>164</v>
      </c>
      <c r="C4" s="22" t="s">
        <v>92</v>
      </c>
      <c r="D4" s="23">
        <v>60</v>
      </c>
      <c r="E4" s="23"/>
      <c r="F4" s="24"/>
      <c r="G4" s="29"/>
      <c r="H4" s="6">
        <f t="shared" ref="H4:H11" si="0">ROUND(G4*(1+(J4/100)),2)</f>
        <v>0</v>
      </c>
      <c r="I4" s="17">
        <f t="shared" ref="I4:I11" si="1">ROUND(D4*G4,2)</f>
        <v>0</v>
      </c>
      <c r="J4" s="48">
        <v>8</v>
      </c>
      <c r="K4" s="7">
        <f>I4+I4*J4/100</f>
        <v>0</v>
      </c>
      <c r="L4" s="22"/>
    </row>
    <row r="5" spans="1:12" s="16" customFormat="1" ht="153">
      <c r="A5" s="22">
        <v>2</v>
      </c>
      <c r="B5" s="28" t="s">
        <v>165</v>
      </c>
      <c r="C5" s="22" t="s">
        <v>92</v>
      </c>
      <c r="D5" s="23">
        <v>100</v>
      </c>
      <c r="E5" s="23"/>
      <c r="F5" s="24"/>
      <c r="G5" s="29"/>
      <c r="H5" s="6">
        <f t="shared" si="0"/>
        <v>0</v>
      </c>
      <c r="I5" s="17">
        <f t="shared" si="1"/>
        <v>0</v>
      </c>
      <c r="J5" s="48">
        <v>8</v>
      </c>
      <c r="K5" s="7">
        <f t="shared" ref="K5:K11" si="2">I5+I5*J5/100</f>
        <v>0</v>
      </c>
      <c r="L5" s="22"/>
    </row>
    <row r="6" spans="1:12" s="16" customFormat="1" ht="140.25">
      <c r="A6" s="22">
        <v>3</v>
      </c>
      <c r="B6" s="28" t="s">
        <v>166</v>
      </c>
      <c r="C6" s="22" t="s">
        <v>92</v>
      </c>
      <c r="D6" s="23">
        <v>14</v>
      </c>
      <c r="E6" s="23"/>
      <c r="F6" s="24"/>
      <c r="G6" s="29"/>
      <c r="H6" s="6">
        <f t="shared" si="0"/>
        <v>0</v>
      </c>
      <c r="I6" s="17">
        <f t="shared" si="1"/>
        <v>0</v>
      </c>
      <c r="J6" s="48">
        <v>8</v>
      </c>
      <c r="K6" s="7">
        <f t="shared" si="2"/>
        <v>0</v>
      </c>
      <c r="L6" s="22"/>
    </row>
    <row r="7" spans="1:12" s="16" customFormat="1" ht="127.5">
      <c r="A7" s="22">
        <v>4</v>
      </c>
      <c r="B7" s="28" t="s">
        <v>167</v>
      </c>
      <c r="C7" s="22" t="s">
        <v>92</v>
      </c>
      <c r="D7" s="23">
        <v>20</v>
      </c>
      <c r="E7" s="23"/>
      <c r="F7" s="24"/>
      <c r="G7" s="29"/>
      <c r="H7" s="6">
        <f t="shared" si="0"/>
        <v>0</v>
      </c>
      <c r="I7" s="17">
        <f t="shared" si="1"/>
        <v>0</v>
      </c>
      <c r="J7" s="48">
        <v>8</v>
      </c>
      <c r="K7" s="7">
        <f t="shared" si="2"/>
        <v>0</v>
      </c>
      <c r="L7" s="22"/>
    </row>
    <row r="8" spans="1:12" s="16" customFormat="1" ht="127.5">
      <c r="A8" s="22">
        <v>5</v>
      </c>
      <c r="B8" s="28" t="s">
        <v>168</v>
      </c>
      <c r="C8" s="22" t="s">
        <v>92</v>
      </c>
      <c r="D8" s="23">
        <v>8</v>
      </c>
      <c r="E8" s="23"/>
      <c r="F8" s="24"/>
      <c r="G8" s="29"/>
      <c r="H8" s="6">
        <f t="shared" si="0"/>
        <v>0</v>
      </c>
      <c r="I8" s="17">
        <f t="shared" si="1"/>
        <v>0</v>
      </c>
      <c r="J8" s="48">
        <v>8</v>
      </c>
      <c r="K8" s="7">
        <f t="shared" si="2"/>
        <v>0</v>
      </c>
      <c r="L8" s="22"/>
    </row>
    <row r="9" spans="1:12" s="16" customFormat="1" ht="114.75">
      <c r="A9" s="22">
        <v>6</v>
      </c>
      <c r="B9" s="28" t="s">
        <v>169</v>
      </c>
      <c r="C9" s="22" t="s">
        <v>92</v>
      </c>
      <c r="D9" s="23">
        <v>20</v>
      </c>
      <c r="E9" s="23"/>
      <c r="F9" s="24"/>
      <c r="G9" s="29"/>
      <c r="H9" s="6">
        <f t="shared" si="0"/>
        <v>0</v>
      </c>
      <c r="I9" s="17">
        <f t="shared" si="1"/>
        <v>0</v>
      </c>
      <c r="J9" s="48">
        <v>8</v>
      </c>
      <c r="K9" s="7">
        <f t="shared" si="2"/>
        <v>0</v>
      </c>
      <c r="L9" s="22"/>
    </row>
    <row r="10" spans="1:12" s="16" customFormat="1" ht="165.75" customHeight="1">
      <c r="A10" s="22">
        <v>7</v>
      </c>
      <c r="B10" s="28" t="s">
        <v>170</v>
      </c>
      <c r="C10" s="22" t="s">
        <v>92</v>
      </c>
      <c r="D10" s="23">
        <v>70</v>
      </c>
      <c r="E10" s="23"/>
      <c r="F10" s="24"/>
      <c r="G10" s="29"/>
      <c r="H10" s="6">
        <f t="shared" si="0"/>
        <v>0</v>
      </c>
      <c r="I10" s="17">
        <f t="shared" si="1"/>
        <v>0</v>
      </c>
      <c r="J10" s="48">
        <v>8</v>
      </c>
      <c r="K10" s="7">
        <f t="shared" si="2"/>
        <v>0</v>
      </c>
      <c r="L10" s="22"/>
    </row>
    <row r="11" spans="1:12" s="16" customFormat="1" ht="140.25">
      <c r="A11" s="22">
        <v>8</v>
      </c>
      <c r="B11" s="32" t="s">
        <v>171</v>
      </c>
      <c r="C11" s="22" t="s">
        <v>92</v>
      </c>
      <c r="D11" s="23">
        <v>180</v>
      </c>
      <c r="E11" s="23"/>
      <c r="F11" s="24"/>
      <c r="G11" s="29"/>
      <c r="H11" s="6">
        <f t="shared" si="0"/>
        <v>0</v>
      </c>
      <c r="I11" s="17">
        <f t="shared" si="1"/>
        <v>0</v>
      </c>
      <c r="J11" s="48">
        <v>8</v>
      </c>
      <c r="K11" s="7">
        <f t="shared" si="2"/>
        <v>0</v>
      </c>
      <c r="L11" s="22"/>
    </row>
    <row r="12" spans="1:12" s="13" customFormat="1">
      <c r="A12" s="8"/>
      <c r="B12" s="40"/>
      <c r="C12" s="10"/>
      <c r="D12" s="11"/>
      <c r="E12" s="11"/>
      <c r="F12" s="12"/>
      <c r="G12" s="148" t="s">
        <v>1</v>
      </c>
      <c r="H12" s="149"/>
      <c r="I12" s="107">
        <f>SUM(I4:I11)</f>
        <v>0</v>
      </c>
      <c r="J12" s="12"/>
      <c r="K12" s="107">
        <f>SUM(K4:K11)</f>
        <v>0</v>
      </c>
      <c r="L12" s="5"/>
    </row>
    <row r="13" spans="1:12" s="13" customFormat="1">
      <c r="A13" s="8"/>
      <c r="B13" s="34"/>
      <c r="C13" s="10"/>
      <c r="D13" s="11"/>
      <c r="E13" s="11"/>
      <c r="F13" s="5"/>
      <c r="G13" s="19"/>
      <c r="H13" s="5"/>
      <c r="I13" s="5"/>
      <c r="J13" s="5"/>
      <c r="K13" s="5"/>
      <c r="L13" s="5"/>
    </row>
    <row r="14" spans="1:12">
      <c r="A14" s="20"/>
      <c r="B14" s="110" t="s">
        <v>0</v>
      </c>
    </row>
    <row r="15" spans="1:12">
      <c r="A15" s="20"/>
      <c r="B15" s="83" t="s">
        <v>22</v>
      </c>
    </row>
    <row r="16" spans="1:12">
      <c r="A16" s="20"/>
      <c r="B16" s="83" t="s">
        <v>23</v>
      </c>
    </row>
    <row r="17" spans="9:11">
      <c r="I17" s="85" t="s">
        <v>101</v>
      </c>
      <c r="K17" s="1"/>
    </row>
    <row r="19" spans="9:11">
      <c r="I19" s="14" t="s">
        <v>8</v>
      </c>
    </row>
  </sheetData>
  <mergeCells count="1">
    <mergeCell ref="G12:H12"/>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198</v>
      </c>
      <c r="C1" s="46" t="s">
        <v>172</v>
      </c>
      <c r="D1" s="44"/>
      <c r="E1" s="44"/>
      <c r="F1" s="44"/>
      <c r="G1" s="44"/>
      <c r="H1" s="44"/>
      <c r="I1" s="44"/>
      <c r="J1" s="44"/>
      <c r="K1" s="44"/>
      <c r="L1" s="44"/>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28.5" customHeight="1">
      <c r="A4" s="22">
        <v>1</v>
      </c>
      <c r="B4" s="28" t="s">
        <v>174</v>
      </c>
      <c r="C4" s="47" t="s">
        <v>92</v>
      </c>
      <c r="D4" s="23">
        <v>10</v>
      </c>
      <c r="E4" s="23"/>
      <c r="F4" s="24"/>
      <c r="G4" s="25"/>
      <c r="H4" s="6">
        <f t="shared" ref="H4:H7" si="0">ROUND(G4*(1+(J4/100)),2)</f>
        <v>0</v>
      </c>
      <c r="I4" s="17">
        <f t="shared" ref="I4:I7" si="1">ROUND(D4*G4,2)</f>
        <v>0</v>
      </c>
      <c r="J4" s="48">
        <v>23</v>
      </c>
      <c r="K4" s="7">
        <f>I4+I4*J4/100</f>
        <v>0</v>
      </c>
      <c r="L4" s="22"/>
    </row>
    <row r="5" spans="1:12" s="16" customFormat="1" ht="28.5" customHeight="1">
      <c r="A5" s="22">
        <v>2</v>
      </c>
      <c r="B5" s="28" t="s">
        <v>183</v>
      </c>
      <c r="C5" s="22" t="s">
        <v>92</v>
      </c>
      <c r="D5" s="23">
        <v>6</v>
      </c>
      <c r="E5" s="23"/>
      <c r="F5" s="24"/>
      <c r="G5" s="25"/>
      <c r="H5" s="6">
        <f t="shared" si="0"/>
        <v>0</v>
      </c>
      <c r="I5" s="17">
        <f t="shared" si="1"/>
        <v>0</v>
      </c>
      <c r="J5" s="48">
        <v>23</v>
      </c>
      <c r="K5" s="7">
        <f t="shared" ref="K5:K7" si="2">I5+I5*J5/100</f>
        <v>0</v>
      </c>
      <c r="L5" s="22"/>
    </row>
    <row r="6" spans="1:12" s="16" customFormat="1" ht="52.5" customHeight="1">
      <c r="A6" s="22">
        <v>3</v>
      </c>
      <c r="B6" s="28" t="s">
        <v>181</v>
      </c>
      <c r="C6" s="22" t="s">
        <v>41</v>
      </c>
      <c r="D6" s="23">
        <v>400</v>
      </c>
      <c r="E6" s="23"/>
      <c r="F6" s="24"/>
      <c r="G6" s="25"/>
      <c r="H6" s="6">
        <f t="shared" si="0"/>
        <v>0</v>
      </c>
      <c r="I6" s="17">
        <f t="shared" si="1"/>
        <v>0</v>
      </c>
      <c r="J6" s="48">
        <v>8</v>
      </c>
      <c r="K6" s="7">
        <f t="shared" si="2"/>
        <v>0</v>
      </c>
      <c r="L6" s="22"/>
    </row>
    <row r="7" spans="1:12" s="16" customFormat="1" ht="50.25" customHeight="1">
      <c r="A7" s="22">
        <v>4</v>
      </c>
      <c r="B7" s="28" t="s">
        <v>182</v>
      </c>
      <c r="C7" s="47" t="s">
        <v>41</v>
      </c>
      <c r="D7" s="23">
        <v>150</v>
      </c>
      <c r="E7" s="23"/>
      <c r="F7" s="24"/>
      <c r="G7" s="25"/>
      <c r="H7" s="6">
        <f t="shared" si="0"/>
        <v>0</v>
      </c>
      <c r="I7" s="17">
        <f t="shared" si="1"/>
        <v>0</v>
      </c>
      <c r="J7" s="48">
        <v>23</v>
      </c>
      <c r="K7" s="7">
        <f t="shared" si="2"/>
        <v>0</v>
      </c>
      <c r="L7" s="22"/>
    </row>
    <row r="8" spans="1:12" s="13" customFormat="1">
      <c r="A8" s="8"/>
      <c r="B8" s="9"/>
      <c r="C8" s="10"/>
      <c r="D8" s="11"/>
      <c r="E8" s="11"/>
      <c r="F8" s="12"/>
      <c r="G8" s="148" t="s">
        <v>1</v>
      </c>
      <c r="H8" s="149"/>
      <c r="I8" s="18">
        <f>SUM(I4:I7)</f>
        <v>0</v>
      </c>
      <c r="J8" s="12"/>
      <c r="K8" s="18">
        <f>SUM(K4:K7)</f>
        <v>0</v>
      </c>
      <c r="L8" s="5"/>
    </row>
    <row r="9" spans="1:12" s="13" customFormat="1">
      <c r="A9" s="8"/>
      <c r="B9" s="9"/>
      <c r="C9" s="10"/>
      <c r="D9" s="11"/>
      <c r="E9" s="11"/>
      <c r="F9" s="5"/>
      <c r="G9" s="19"/>
      <c r="H9" s="5"/>
      <c r="I9" s="5"/>
      <c r="J9" s="5"/>
      <c r="K9" s="5"/>
      <c r="L9" s="5"/>
    </row>
    <row r="10" spans="1:12">
      <c r="A10" s="20"/>
      <c r="B10" s="110" t="s">
        <v>0</v>
      </c>
    </row>
    <row r="11" spans="1:12">
      <c r="A11" s="20"/>
      <c r="B11" s="83" t="s">
        <v>22</v>
      </c>
    </row>
    <row r="12" spans="1:12">
      <c r="A12" s="20"/>
      <c r="B12" s="83" t="s">
        <v>23</v>
      </c>
    </row>
    <row r="13" spans="1:12">
      <c r="I13" s="85" t="s">
        <v>101</v>
      </c>
      <c r="K13" s="1"/>
    </row>
    <row r="15" spans="1:12">
      <c r="I15" s="14" t="s">
        <v>8</v>
      </c>
    </row>
  </sheetData>
  <mergeCells count="1">
    <mergeCell ref="G8:H8"/>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c r="A1" s="36"/>
      <c r="B1" s="37" t="s">
        <v>201</v>
      </c>
      <c r="C1" s="46" t="s">
        <v>78</v>
      </c>
      <c r="D1" s="44"/>
      <c r="E1" s="44"/>
      <c r="F1" s="44"/>
      <c r="G1" s="44"/>
      <c r="H1" s="44"/>
      <c r="I1" s="44"/>
      <c r="J1" s="44"/>
      <c r="K1" s="44"/>
      <c r="L1" s="44"/>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139.5" customHeight="1">
      <c r="A4" s="22">
        <v>1</v>
      </c>
      <c r="B4" s="28" t="s">
        <v>185</v>
      </c>
      <c r="C4" s="22" t="s">
        <v>63</v>
      </c>
      <c r="D4" s="23">
        <v>24</v>
      </c>
      <c r="E4" s="23"/>
      <c r="F4" s="24"/>
      <c r="G4" s="29"/>
      <c r="H4" s="6">
        <f t="shared" ref="H4:H9" si="0">ROUND(G4*(1+(J4/100)),2)</f>
        <v>0</v>
      </c>
      <c r="I4" s="17">
        <f t="shared" ref="I4:I9" si="1">ROUND(D4*G4,2)</f>
        <v>0</v>
      </c>
      <c r="J4" s="48">
        <v>23</v>
      </c>
      <c r="K4" s="7">
        <f>I4+I4*J4/100</f>
        <v>0</v>
      </c>
      <c r="L4" s="22"/>
    </row>
    <row r="5" spans="1:12" s="16" customFormat="1" ht="141.75" customHeight="1">
      <c r="A5" s="22">
        <v>2</v>
      </c>
      <c r="B5" s="28" t="s">
        <v>186</v>
      </c>
      <c r="C5" s="22" t="s">
        <v>63</v>
      </c>
      <c r="D5" s="23">
        <v>100</v>
      </c>
      <c r="E5" s="23"/>
      <c r="F5" s="24"/>
      <c r="G5" s="29"/>
      <c r="H5" s="6">
        <f t="shared" si="0"/>
        <v>0</v>
      </c>
      <c r="I5" s="17">
        <f t="shared" si="1"/>
        <v>0</v>
      </c>
      <c r="J5" s="48">
        <v>23</v>
      </c>
      <c r="K5" s="7">
        <f t="shared" ref="K5:K9" si="2">I5+I5*J5/100</f>
        <v>0</v>
      </c>
      <c r="L5" s="22"/>
    </row>
    <row r="6" spans="1:12" s="16" customFormat="1" ht="40.5" customHeight="1">
      <c r="A6" s="22">
        <v>3</v>
      </c>
      <c r="B6" s="28" t="s">
        <v>187</v>
      </c>
      <c r="C6" s="22" t="s">
        <v>63</v>
      </c>
      <c r="D6" s="23">
        <v>300</v>
      </c>
      <c r="E6" s="23"/>
      <c r="F6" s="24"/>
      <c r="G6" s="29"/>
      <c r="H6" s="6">
        <f t="shared" si="0"/>
        <v>0</v>
      </c>
      <c r="I6" s="17">
        <f t="shared" si="1"/>
        <v>0</v>
      </c>
      <c r="J6" s="48">
        <v>23</v>
      </c>
      <c r="K6" s="7">
        <f t="shared" si="2"/>
        <v>0</v>
      </c>
      <c r="L6" s="22"/>
    </row>
    <row r="7" spans="1:12" s="16" customFormat="1" ht="66" customHeight="1">
      <c r="A7" s="22">
        <v>4</v>
      </c>
      <c r="B7" s="28" t="s">
        <v>189</v>
      </c>
      <c r="C7" s="22" t="s">
        <v>63</v>
      </c>
      <c r="D7" s="23">
        <v>350</v>
      </c>
      <c r="E7" s="23"/>
      <c r="F7" s="24"/>
      <c r="G7" s="29"/>
      <c r="H7" s="6">
        <f t="shared" si="0"/>
        <v>0</v>
      </c>
      <c r="I7" s="17">
        <f t="shared" si="1"/>
        <v>0</v>
      </c>
      <c r="J7" s="48">
        <v>23</v>
      </c>
      <c r="K7" s="7">
        <f t="shared" si="2"/>
        <v>0</v>
      </c>
      <c r="L7" s="22"/>
    </row>
    <row r="8" spans="1:12" s="16" customFormat="1" ht="45.75" customHeight="1">
      <c r="A8" s="22">
        <v>5</v>
      </c>
      <c r="B8" s="28" t="s">
        <v>188</v>
      </c>
      <c r="C8" s="22" t="s">
        <v>63</v>
      </c>
      <c r="D8" s="23">
        <v>80</v>
      </c>
      <c r="E8" s="23"/>
      <c r="F8" s="24"/>
      <c r="G8" s="29"/>
      <c r="H8" s="6">
        <f t="shared" si="0"/>
        <v>0</v>
      </c>
      <c r="I8" s="17">
        <f t="shared" si="1"/>
        <v>0</v>
      </c>
      <c r="J8" s="48">
        <v>23</v>
      </c>
      <c r="K8" s="7">
        <f t="shared" si="2"/>
        <v>0</v>
      </c>
      <c r="L8" s="22"/>
    </row>
    <row r="9" spans="1:12" s="16" customFormat="1" ht="89.25" customHeight="1">
      <c r="A9" s="22">
        <v>6</v>
      </c>
      <c r="B9" s="28" t="s">
        <v>190</v>
      </c>
      <c r="C9" s="22" t="s">
        <v>63</v>
      </c>
      <c r="D9" s="23">
        <v>80</v>
      </c>
      <c r="E9" s="23"/>
      <c r="F9" s="24"/>
      <c r="G9" s="29"/>
      <c r="H9" s="6">
        <f t="shared" si="0"/>
        <v>0</v>
      </c>
      <c r="I9" s="17">
        <f t="shared" si="1"/>
        <v>0</v>
      </c>
      <c r="J9" s="48">
        <v>23</v>
      </c>
      <c r="K9" s="7">
        <f t="shared" si="2"/>
        <v>0</v>
      </c>
      <c r="L9" s="22"/>
    </row>
    <row r="10" spans="1:12" s="13" customFormat="1">
      <c r="A10" s="8"/>
      <c r="B10" s="9"/>
      <c r="C10" s="10"/>
      <c r="D10" s="11"/>
      <c r="E10" s="11"/>
      <c r="F10" s="12"/>
      <c r="G10" s="148" t="s">
        <v>1</v>
      </c>
      <c r="H10" s="149"/>
      <c r="I10" s="18">
        <f>SUM(I4:I9)</f>
        <v>0</v>
      </c>
      <c r="J10" s="12"/>
      <c r="K10" s="18">
        <f>SUM(K4:K9)</f>
        <v>0</v>
      </c>
      <c r="L10" s="5"/>
    </row>
    <row r="11" spans="1:12" s="13" customFormat="1">
      <c r="A11" s="8"/>
      <c r="B11" s="9"/>
      <c r="C11" s="10"/>
      <c r="D11" s="11"/>
      <c r="E11" s="11"/>
      <c r="F11" s="5"/>
      <c r="G11" s="19"/>
      <c r="H11" s="5"/>
      <c r="I11" s="5"/>
      <c r="J11" s="5"/>
      <c r="K11" s="5"/>
      <c r="L11" s="5"/>
    </row>
    <row r="12" spans="1:12" s="13" customFormat="1">
      <c r="A12" s="8"/>
      <c r="B12" s="39" t="s">
        <v>79</v>
      </c>
      <c r="C12" s="10"/>
      <c r="D12" s="11"/>
      <c r="E12" s="11"/>
      <c r="F12" s="5"/>
      <c r="G12" s="19"/>
      <c r="H12" s="5"/>
      <c r="I12" s="5"/>
      <c r="J12" s="5"/>
      <c r="K12" s="5"/>
      <c r="L12" s="5"/>
    </row>
    <row r="13" spans="1:12" s="13" customFormat="1" ht="39" customHeight="1">
      <c r="A13" s="8"/>
      <c r="B13" s="152" t="s">
        <v>82</v>
      </c>
      <c r="C13" s="152"/>
      <c r="D13" s="152"/>
      <c r="E13" s="152"/>
      <c r="F13" s="152"/>
      <c r="G13" s="152"/>
      <c r="H13" s="152"/>
      <c r="I13" s="152"/>
      <c r="J13" s="152"/>
      <c r="K13" s="152"/>
      <c r="L13" s="152"/>
    </row>
    <row r="14" spans="1:12" s="13" customFormat="1">
      <c r="A14" s="8"/>
      <c r="B14" s="9"/>
      <c r="C14" s="10"/>
      <c r="D14" s="11"/>
      <c r="E14" s="11"/>
      <c r="F14" s="5"/>
      <c r="G14" s="19"/>
      <c r="H14" s="5"/>
      <c r="I14" s="5"/>
      <c r="J14" s="5"/>
      <c r="K14" s="5"/>
      <c r="L14" s="5"/>
    </row>
    <row r="15" spans="1:12">
      <c r="A15" s="20"/>
      <c r="B15" s="110" t="s">
        <v>0</v>
      </c>
    </row>
    <row r="16" spans="1:12">
      <c r="A16" s="20"/>
      <c r="B16" s="83" t="s">
        <v>22</v>
      </c>
    </row>
    <row r="17" spans="1:11">
      <c r="A17" s="20"/>
      <c r="B17" s="83" t="s">
        <v>23</v>
      </c>
    </row>
    <row r="18" spans="1:11">
      <c r="I18" s="85" t="s">
        <v>101</v>
      </c>
      <c r="K18" s="1"/>
    </row>
    <row r="20" spans="1:11">
      <c r="I20" s="14" t="s">
        <v>8</v>
      </c>
    </row>
  </sheetData>
  <mergeCells count="2">
    <mergeCell ref="G10:H10"/>
    <mergeCell ref="B13:L13"/>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rowBreaks count="1" manualBreakCount="1">
    <brk id="18" max="1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210</v>
      </c>
      <c r="C1" s="46" t="s">
        <v>84</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63.75">
      <c r="A4" s="22">
        <v>1</v>
      </c>
      <c r="B4" s="28" t="s">
        <v>193</v>
      </c>
      <c r="C4" s="22" t="s">
        <v>63</v>
      </c>
      <c r="D4" s="23">
        <v>10</v>
      </c>
      <c r="E4" s="23"/>
      <c r="F4" s="24"/>
      <c r="G4" s="29"/>
      <c r="H4" s="6">
        <f t="shared" ref="H4:H5" si="0">ROUND(G4*(1+(J4/100)),2)</f>
        <v>0</v>
      </c>
      <c r="I4" s="17">
        <f t="shared" ref="I4:I5" si="1">ROUND(D4*G4,2)</f>
        <v>0</v>
      </c>
      <c r="J4" s="48">
        <v>23</v>
      </c>
      <c r="K4" s="7">
        <f>I4+I4*J4/100</f>
        <v>0</v>
      </c>
      <c r="L4" s="22"/>
    </row>
    <row r="5" spans="1:12" s="16" customFormat="1" ht="63.75">
      <c r="A5" s="22">
        <v>2</v>
      </c>
      <c r="B5" s="32" t="s">
        <v>192</v>
      </c>
      <c r="C5" s="22" t="s">
        <v>63</v>
      </c>
      <c r="D5" s="23">
        <v>10</v>
      </c>
      <c r="E5" s="23"/>
      <c r="F5" s="24"/>
      <c r="G5" s="29"/>
      <c r="H5" s="6">
        <f t="shared" si="0"/>
        <v>0</v>
      </c>
      <c r="I5" s="17">
        <f t="shared" si="1"/>
        <v>0</v>
      </c>
      <c r="J5" s="48">
        <v>23</v>
      </c>
      <c r="K5" s="7">
        <f>I5+I5*J5/100</f>
        <v>0</v>
      </c>
      <c r="L5" s="22"/>
    </row>
    <row r="6" spans="1:12" s="13" customFormat="1">
      <c r="A6" s="8"/>
      <c r="B6" s="9"/>
      <c r="C6" s="10"/>
      <c r="D6" s="11"/>
      <c r="E6" s="11"/>
      <c r="F6" s="12"/>
      <c r="G6" s="148" t="s">
        <v>1</v>
      </c>
      <c r="H6" s="149"/>
      <c r="I6" s="18">
        <f>SUM(I4:I5)</f>
        <v>0</v>
      </c>
      <c r="J6" s="12"/>
      <c r="K6" s="18">
        <f>SUM(K4:K5)</f>
        <v>0</v>
      </c>
      <c r="L6" s="5"/>
    </row>
    <row r="7" spans="1:12" s="13" customFormat="1">
      <c r="A7" s="8"/>
      <c r="B7" s="9"/>
      <c r="C7" s="10"/>
      <c r="D7" s="11"/>
      <c r="E7" s="11"/>
      <c r="F7" s="5"/>
      <c r="G7" s="19"/>
      <c r="H7" s="5"/>
      <c r="I7" s="5"/>
      <c r="J7" s="5"/>
      <c r="K7" s="5"/>
      <c r="L7" s="5"/>
    </row>
    <row r="8" spans="1:12">
      <c r="A8" s="20"/>
      <c r="B8" s="110" t="s">
        <v>0</v>
      </c>
    </row>
    <row r="9" spans="1:12">
      <c r="A9" s="20"/>
      <c r="B9" s="83" t="s">
        <v>22</v>
      </c>
    </row>
    <row r="10" spans="1:12">
      <c r="A10" s="20"/>
      <c r="B10" s="83" t="s">
        <v>23</v>
      </c>
    </row>
    <row r="11" spans="1:12">
      <c r="B11" s="38"/>
      <c r="I11" s="85" t="s">
        <v>101</v>
      </c>
      <c r="K11" s="1"/>
    </row>
    <row r="13" spans="1:12">
      <c r="I13" s="14" t="s">
        <v>8</v>
      </c>
    </row>
  </sheetData>
  <mergeCells count="1">
    <mergeCell ref="G6:H6"/>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214</v>
      </c>
      <c r="C1" s="46" t="s">
        <v>85</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145.5" customHeight="1">
      <c r="A4" s="22">
        <v>1</v>
      </c>
      <c r="B4" s="28" t="s">
        <v>194</v>
      </c>
      <c r="C4" s="22" t="s">
        <v>63</v>
      </c>
      <c r="D4" s="23">
        <v>200</v>
      </c>
      <c r="E4" s="23"/>
      <c r="F4" s="24"/>
      <c r="G4" s="29"/>
      <c r="H4" s="6">
        <f t="shared" ref="H4:H7" si="0">ROUND(G4*(1+(J4/100)),2)</f>
        <v>0</v>
      </c>
      <c r="I4" s="17">
        <f t="shared" ref="I4:I7" si="1">ROUND(D4*G4,2)</f>
        <v>0</v>
      </c>
      <c r="J4" s="48">
        <v>23</v>
      </c>
      <c r="K4" s="7">
        <f>I4+I4*J4/100</f>
        <v>0</v>
      </c>
      <c r="L4" s="22"/>
    </row>
    <row r="5" spans="1:12" s="16" customFormat="1" ht="180.75" customHeight="1">
      <c r="A5" s="22">
        <v>2</v>
      </c>
      <c r="B5" s="28" t="s">
        <v>195</v>
      </c>
      <c r="C5" s="22" t="s">
        <v>63</v>
      </c>
      <c r="D5" s="23">
        <v>150</v>
      </c>
      <c r="E5" s="23"/>
      <c r="F5" s="24"/>
      <c r="G5" s="29"/>
      <c r="H5" s="6">
        <f t="shared" si="0"/>
        <v>0</v>
      </c>
      <c r="I5" s="17">
        <f t="shared" si="1"/>
        <v>0</v>
      </c>
      <c r="J5" s="48">
        <v>23</v>
      </c>
      <c r="K5" s="7">
        <f t="shared" ref="K5:K7" si="2">I5+I5*J5/100</f>
        <v>0</v>
      </c>
      <c r="L5" s="22"/>
    </row>
    <row r="6" spans="1:12" s="16" customFormat="1" ht="78" customHeight="1">
      <c r="A6" s="22">
        <v>3</v>
      </c>
      <c r="B6" s="28" t="s">
        <v>196</v>
      </c>
      <c r="C6" s="22" t="s">
        <v>63</v>
      </c>
      <c r="D6" s="23">
        <v>200</v>
      </c>
      <c r="E6" s="23"/>
      <c r="F6" s="24"/>
      <c r="G6" s="29"/>
      <c r="H6" s="6">
        <f t="shared" si="0"/>
        <v>0</v>
      </c>
      <c r="I6" s="17">
        <f t="shared" si="1"/>
        <v>0</v>
      </c>
      <c r="J6" s="48">
        <v>23</v>
      </c>
      <c r="K6" s="7">
        <f t="shared" si="2"/>
        <v>0</v>
      </c>
      <c r="L6" s="22"/>
    </row>
    <row r="7" spans="1:12" s="16" customFormat="1" ht="154.5" customHeight="1">
      <c r="A7" s="22">
        <v>4</v>
      </c>
      <c r="B7" s="28" t="s">
        <v>197</v>
      </c>
      <c r="C7" s="22" t="s">
        <v>63</v>
      </c>
      <c r="D7" s="23">
        <v>100</v>
      </c>
      <c r="E7" s="23"/>
      <c r="F7" s="24"/>
      <c r="G7" s="29"/>
      <c r="H7" s="6">
        <f t="shared" si="0"/>
        <v>0</v>
      </c>
      <c r="I7" s="17">
        <f t="shared" si="1"/>
        <v>0</v>
      </c>
      <c r="J7" s="48">
        <v>23</v>
      </c>
      <c r="K7" s="7">
        <f t="shared" si="2"/>
        <v>0</v>
      </c>
      <c r="L7" s="22"/>
    </row>
    <row r="8" spans="1:12" s="13" customFormat="1">
      <c r="A8" s="8"/>
      <c r="B8" s="9"/>
      <c r="C8" s="10"/>
      <c r="D8" s="11"/>
      <c r="E8" s="11"/>
      <c r="F8" s="12"/>
      <c r="G8" s="148" t="s">
        <v>1</v>
      </c>
      <c r="H8" s="149"/>
      <c r="I8" s="18">
        <f>SUM(I4:I7)</f>
        <v>0</v>
      </c>
      <c r="J8" s="12"/>
      <c r="K8" s="18">
        <f>SUM(K4:K7)</f>
        <v>0</v>
      </c>
      <c r="L8" s="5"/>
    </row>
    <row r="9" spans="1:12" s="13" customFormat="1">
      <c r="A9" s="8"/>
      <c r="B9" s="9"/>
      <c r="C9" s="10"/>
      <c r="D9" s="11"/>
      <c r="E9" s="11"/>
      <c r="F9" s="5"/>
      <c r="G9" s="19"/>
      <c r="H9" s="5"/>
      <c r="I9" s="5"/>
      <c r="J9" s="5"/>
      <c r="K9" s="5"/>
      <c r="L9" s="5"/>
    </row>
    <row r="10" spans="1:12">
      <c r="A10" s="20"/>
      <c r="B10" s="110" t="s">
        <v>0</v>
      </c>
    </row>
    <row r="11" spans="1:12">
      <c r="A11" s="20"/>
      <c r="B11" s="83" t="s">
        <v>22</v>
      </c>
    </row>
    <row r="12" spans="1:12">
      <c r="A12" s="20"/>
      <c r="B12" s="83" t="s">
        <v>23</v>
      </c>
    </row>
    <row r="13" spans="1:12">
      <c r="I13" s="85" t="s">
        <v>101</v>
      </c>
      <c r="K13" s="1"/>
    </row>
    <row r="15" spans="1:12">
      <c r="I15" s="14" t="s">
        <v>8</v>
      </c>
    </row>
  </sheetData>
  <mergeCells count="1">
    <mergeCell ref="G8:H8"/>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12.75" customHeight="1">
      <c r="A1" s="36"/>
      <c r="B1" s="37" t="s">
        <v>218</v>
      </c>
      <c r="C1" s="46" t="s">
        <v>86</v>
      </c>
      <c r="D1" s="44"/>
      <c r="E1" s="44"/>
      <c r="F1" s="44"/>
      <c r="G1" s="44"/>
      <c r="H1" s="44"/>
      <c r="I1" s="44"/>
      <c r="J1" s="44"/>
      <c r="K1" s="44"/>
      <c r="L1" s="44"/>
    </row>
    <row r="2" spans="1:12" s="5" customFormat="1" ht="72" customHeight="1">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93" customHeight="1">
      <c r="A4" s="22">
        <v>1</v>
      </c>
      <c r="B4" s="28" t="s">
        <v>199</v>
      </c>
      <c r="C4" s="22" t="s">
        <v>49</v>
      </c>
      <c r="D4" s="120">
        <v>8000</v>
      </c>
      <c r="E4" s="23"/>
      <c r="F4" s="24"/>
      <c r="G4" s="29"/>
      <c r="H4" s="6">
        <f t="shared" ref="H4:H5" si="0">ROUND(G4*(1+(J4/100)),2)</f>
        <v>0</v>
      </c>
      <c r="I4" s="17">
        <f t="shared" ref="I4:I5" si="1">ROUND(D4*G4,2)</f>
        <v>0</v>
      </c>
      <c r="J4" s="48">
        <v>23</v>
      </c>
      <c r="K4" s="7">
        <f>I4+I4*J4/100</f>
        <v>0</v>
      </c>
      <c r="L4" s="22"/>
    </row>
    <row r="5" spans="1:12" s="16" customFormat="1" ht="118.5" customHeight="1">
      <c r="A5" s="22">
        <v>2</v>
      </c>
      <c r="B5" s="28" t="s">
        <v>200</v>
      </c>
      <c r="C5" s="22" t="s">
        <v>63</v>
      </c>
      <c r="D5" s="23">
        <v>8</v>
      </c>
      <c r="E5" s="23"/>
      <c r="F5" s="24"/>
      <c r="G5" s="29"/>
      <c r="H5" s="6">
        <f t="shared" si="0"/>
        <v>0</v>
      </c>
      <c r="I5" s="17">
        <f t="shared" si="1"/>
        <v>0</v>
      </c>
      <c r="J5" s="48">
        <v>23</v>
      </c>
      <c r="K5" s="7">
        <f>I5+I5*J5/100</f>
        <v>0</v>
      </c>
      <c r="L5" s="22"/>
    </row>
    <row r="6" spans="1:12" s="13" customFormat="1">
      <c r="A6" s="8"/>
      <c r="B6" s="9"/>
      <c r="C6" s="10"/>
      <c r="D6" s="11"/>
      <c r="E6" s="11"/>
      <c r="F6" s="12"/>
      <c r="G6" s="148" t="s">
        <v>1</v>
      </c>
      <c r="H6" s="149"/>
      <c r="I6" s="18">
        <f>SUM(I4:I5)</f>
        <v>0</v>
      </c>
      <c r="J6" s="12"/>
      <c r="K6" s="18">
        <f>SUM(K4:K5)</f>
        <v>0</v>
      </c>
      <c r="L6" s="5"/>
    </row>
    <row r="7" spans="1:12" s="13" customFormat="1">
      <c r="A7" s="8"/>
      <c r="B7" s="9"/>
      <c r="C7" s="10"/>
      <c r="D7" s="11"/>
      <c r="E7" s="11"/>
      <c r="F7" s="5"/>
      <c r="G7" s="19"/>
      <c r="H7" s="5"/>
      <c r="I7" s="5"/>
      <c r="J7" s="5"/>
      <c r="K7" s="5"/>
      <c r="L7" s="5"/>
    </row>
    <row r="8" spans="1:12">
      <c r="A8" s="20"/>
      <c r="B8" s="110" t="s">
        <v>0</v>
      </c>
    </row>
    <row r="9" spans="1:12">
      <c r="A9" s="20"/>
      <c r="B9" s="83" t="s">
        <v>22</v>
      </c>
    </row>
    <row r="10" spans="1:12">
      <c r="A10" s="20"/>
      <c r="B10" s="83" t="s">
        <v>23</v>
      </c>
    </row>
    <row r="11" spans="1:12">
      <c r="I11" s="85" t="s">
        <v>101</v>
      </c>
      <c r="K11" s="1"/>
    </row>
    <row r="13" spans="1:12">
      <c r="I13" s="14" t="s">
        <v>8</v>
      </c>
    </row>
  </sheetData>
  <mergeCells count="1">
    <mergeCell ref="G6:H6"/>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ht="33" customHeight="1">
      <c r="A1" s="36"/>
      <c r="B1" s="37" t="s">
        <v>228</v>
      </c>
      <c r="C1" s="153" t="s">
        <v>209</v>
      </c>
      <c r="D1" s="153"/>
      <c r="E1" s="153"/>
      <c r="F1" s="153"/>
      <c r="G1" s="153"/>
      <c r="H1" s="153"/>
      <c r="I1" s="153"/>
      <c r="J1" s="153"/>
      <c r="K1" s="153"/>
      <c r="L1" s="153"/>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231" customHeight="1">
      <c r="A4" s="22">
        <v>1</v>
      </c>
      <c r="B4" s="30" t="s">
        <v>202</v>
      </c>
      <c r="C4" s="22" t="s">
        <v>49</v>
      </c>
      <c r="D4" s="23">
        <v>20</v>
      </c>
      <c r="E4" s="23"/>
      <c r="F4" s="24"/>
      <c r="G4" s="121"/>
      <c r="H4" s="6">
        <f t="shared" ref="H4:H7" si="0">ROUND(G4*(1+(J4/100)),2)</f>
        <v>0</v>
      </c>
      <c r="I4" s="17">
        <f>ROUND(D4*G4,2)</f>
        <v>0</v>
      </c>
      <c r="J4" s="48">
        <v>8</v>
      </c>
      <c r="K4" s="7">
        <f t="shared" ref="K4:K7" si="1">I4+I4*J4/100</f>
        <v>0</v>
      </c>
      <c r="L4" s="22"/>
    </row>
    <row r="5" spans="1:12" s="16" customFormat="1" ht="237" customHeight="1">
      <c r="A5" s="22">
        <v>2</v>
      </c>
      <c r="B5" s="30" t="s">
        <v>203</v>
      </c>
      <c r="C5" s="22" t="s">
        <v>49</v>
      </c>
      <c r="D5" s="23">
        <v>20</v>
      </c>
      <c r="E5" s="23"/>
      <c r="F5" s="24"/>
      <c r="G5" s="121"/>
      <c r="H5" s="6">
        <f t="shared" si="0"/>
        <v>0</v>
      </c>
      <c r="I5" s="17">
        <f t="shared" ref="I5:I7" si="2">ROUND(D5*G5,2)</f>
        <v>0</v>
      </c>
      <c r="J5" s="48">
        <v>8</v>
      </c>
      <c r="K5" s="7">
        <f t="shared" si="1"/>
        <v>0</v>
      </c>
      <c r="L5" s="22"/>
    </row>
    <row r="6" spans="1:12" s="16" customFormat="1" ht="245.25" customHeight="1">
      <c r="A6" s="22">
        <v>3</v>
      </c>
      <c r="B6" s="30" t="s">
        <v>204</v>
      </c>
      <c r="C6" s="22" t="s">
        <v>49</v>
      </c>
      <c r="D6" s="23">
        <v>8</v>
      </c>
      <c r="E6" s="23"/>
      <c r="F6" s="24"/>
      <c r="G6" s="121"/>
      <c r="H6" s="6">
        <f t="shared" si="0"/>
        <v>0</v>
      </c>
      <c r="I6" s="17">
        <f t="shared" si="2"/>
        <v>0</v>
      </c>
      <c r="J6" s="48">
        <v>8</v>
      </c>
      <c r="K6" s="7">
        <f t="shared" si="1"/>
        <v>0</v>
      </c>
      <c r="L6" s="22"/>
    </row>
    <row r="7" spans="1:12" s="16" customFormat="1" ht="234.75" customHeight="1">
      <c r="A7" s="22">
        <v>4</v>
      </c>
      <c r="B7" s="30" t="s">
        <v>205</v>
      </c>
      <c r="C7" s="22" t="s">
        <v>49</v>
      </c>
      <c r="D7" s="23">
        <v>8</v>
      </c>
      <c r="E7" s="23"/>
      <c r="F7" s="24"/>
      <c r="G7" s="121"/>
      <c r="H7" s="6">
        <f t="shared" si="0"/>
        <v>0</v>
      </c>
      <c r="I7" s="17">
        <f t="shared" si="2"/>
        <v>0</v>
      </c>
      <c r="J7" s="48">
        <v>8</v>
      </c>
      <c r="K7" s="7">
        <f t="shared" si="1"/>
        <v>0</v>
      </c>
      <c r="L7" s="22"/>
    </row>
    <row r="8" spans="1:12" s="16" customFormat="1" ht="234" customHeight="1">
      <c r="A8" s="22">
        <v>5</v>
      </c>
      <c r="B8" s="28" t="s">
        <v>206</v>
      </c>
      <c r="C8" s="22" t="s">
        <v>49</v>
      </c>
      <c r="D8" s="23">
        <v>20</v>
      </c>
      <c r="E8" s="23"/>
      <c r="F8" s="24"/>
      <c r="G8" s="41"/>
      <c r="H8" s="6">
        <f t="shared" ref="H8:H10" si="3">ROUND(G8*(1+(J8/100)),2)</f>
        <v>0</v>
      </c>
      <c r="I8" s="17">
        <f t="shared" ref="I8:I10" si="4">ROUND(D8*G8,2)</f>
        <v>0</v>
      </c>
      <c r="J8" s="48">
        <v>8</v>
      </c>
      <c r="K8" s="7">
        <f>I8+I8*J8/100</f>
        <v>0</v>
      </c>
      <c r="L8" s="22"/>
    </row>
    <row r="9" spans="1:12" s="16" customFormat="1" ht="231" customHeight="1">
      <c r="A9" s="22">
        <v>6</v>
      </c>
      <c r="B9" s="28" t="s">
        <v>207</v>
      </c>
      <c r="C9" s="22" t="s">
        <v>49</v>
      </c>
      <c r="D9" s="23">
        <v>12</v>
      </c>
      <c r="E9" s="23"/>
      <c r="F9" s="24"/>
      <c r="G9" s="41"/>
      <c r="H9" s="6">
        <f t="shared" si="3"/>
        <v>0</v>
      </c>
      <c r="I9" s="17">
        <f t="shared" si="4"/>
        <v>0</v>
      </c>
      <c r="J9" s="48">
        <v>8</v>
      </c>
      <c r="K9" s="7">
        <f t="shared" ref="K9:K10" si="5">I9+I9*J9/100</f>
        <v>0</v>
      </c>
      <c r="L9" s="22"/>
    </row>
    <row r="10" spans="1:12" s="16" customFormat="1" ht="229.5" customHeight="1">
      <c r="A10" s="22">
        <v>7</v>
      </c>
      <c r="B10" s="28" t="s">
        <v>208</v>
      </c>
      <c r="C10" s="22" t="s">
        <v>49</v>
      </c>
      <c r="D10" s="23">
        <v>12</v>
      </c>
      <c r="E10" s="23"/>
      <c r="F10" s="24"/>
      <c r="G10" s="41"/>
      <c r="H10" s="6">
        <f t="shared" si="3"/>
        <v>0</v>
      </c>
      <c r="I10" s="17">
        <f t="shared" si="4"/>
        <v>0</v>
      </c>
      <c r="J10" s="48">
        <v>8</v>
      </c>
      <c r="K10" s="7">
        <f t="shared" si="5"/>
        <v>0</v>
      </c>
      <c r="L10" s="22"/>
    </row>
    <row r="11" spans="1:12" s="13" customFormat="1">
      <c r="A11" s="8"/>
      <c r="B11" s="9"/>
      <c r="C11" s="10"/>
      <c r="D11" s="11"/>
      <c r="E11" s="11"/>
      <c r="F11" s="12"/>
      <c r="G11" s="148" t="s">
        <v>1</v>
      </c>
      <c r="H11" s="149"/>
      <c r="I11" s="18">
        <f>SUM(I4:I10)</f>
        <v>0</v>
      </c>
      <c r="J11" s="12"/>
      <c r="K11" s="18">
        <f>SUM(K4:K10)</f>
        <v>0</v>
      </c>
      <c r="L11" s="5"/>
    </row>
    <row r="12" spans="1:12" s="13" customFormat="1">
      <c r="A12" s="8"/>
      <c r="B12" s="9"/>
      <c r="C12" s="10"/>
      <c r="D12" s="11"/>
      <c r="E12" s="11"/>
      <c r="F12" s="5"/>
      <c r="G12" s="19"/>
      <c r="H12" s="5"/>
      <c r="I12" s="5"/>
      <c r="J12" s="5"/>
      <c r="K12" s="5"/>
      <c r="L12" s="5"/>
    </row>
    <row r="13" spans="1:12">
      <c r="A13" s="20"/>
      <c r="B13" s="110" t="s">
        <v>0</v>
      </c>
    </row>
    <row r="14" spans="1:12">
      <c r="A14" s="20"/>
      <c r="B14" s="83" t="s">
        <v>22</v>
      </c>
    </row>
    <row r="15" spans="1:12">
      <c r="A15" s="20"/>
      <c r="B15" s="83" t="s">
        <v>23</v>
      </c>
    </row>
    <row r="16" spans="1:12">
      <c r="I16" s="85" t="s">
        <v>101</v>
      </c>
      <c r="K16" s="1"/>
    </row>
  </sheetData>
  <mergeCells count="2">
    <mergeCell ref="G11:H11"/>
    <mergeCell ref="C1:L1"/>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rowBreaks count="2" manualBreakCount="2">
    <brk id="5" max="11" man="1"/>
    <brk id="8"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c r="A1" s="36"/>
      <c r="B1" s="37" t="s">
        <v>229</v>
      </c>
      <c r="C1" s="46" t="s">
        <v>87</v>
      </c>
      <c r="D1" s="44"/>
      <c r="E1" s="44"/>
      <c r="F1" s="44"/>
      <c r="G1" s="44"/>
      <c r="H1" s="44"/>
      <c r="I1" s="44"/>
      <c r="J1" s="44"/>
      <c r="K1" s="44"/>
      <c r="L1" s="44"/>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42" customHeight="1">
      <c r="A4" s="22">
        <v>1</v>
      </c>
      <c r="B4" s="28" t="s">
        <v>88</v>
      </c>
      <c r="C4" s="22" t="s">
        <v>49</v>
      </c>
      <c r="D4" s="23">
        <v>20</v>
      </c>
      <c r="E4" s="23"/>
      <c r="F4" s="24"/>
      <c r="G4" s="29"/>
      <c r="H4" s="6">
        <f t="shared" ref="H4:H10" si="0">ROUND(G4*(1+(J4/100)),2)</f>
        <v>0</v>
      </c>
      <c r="I4" s="17">
        <f t="shared" ref="I4:I10" si="1">ROUND(D4*G4,2)</f>
        <v>0</v>
      </c>
      <c r="J4" s="48">
        <v>23</v>
      </c>
      <c r="K4" s="7">
        <f>I4+I4*J4/100</f>
        <v>0</v>
      </c>
      <c r="L4" s="22"/>
    </row>
    <row r="5" spans="1:12" s="16" customFormat="1" ht="43.5" customHeight="1">
      <c r="A5" s="22">
        <v>2</v>
      </c>
      <c r="B5" s="28" t="s">
        <v>89</v>
      </c>
      <c r="C5" s="22" t="s">
        <v>49</v>
      </c>
      <c r="D5" s="23">
        <v>20</v>
      </c>
      <c r="E5" s="23"/>
      <c r="F5" s="24"/>
      <c r="G5" s="29"/>
      <c r="H5" s="6">
        <f t="shared" si="0"/>
        <v>0</v>
      </c>
      <c r="I5" s="17">
        <f t="shared" si="1"/>
        <v>0</v>
      </c>
      <c r="J5" s="48">
        <v>23</v>
      </c>
      <c r="K5" s="7">
        <f t="shared" ref="K5:K10" si="2">I5+I5*J5/100</f>
        <v>0</v>
      </c>
      <c r="L5" s="22"/>
    </row>
    <row r="6" spans="1:12" s="16" customFormat="1" ht="40.5" customHeight="1">
      <c r="A6" s="22">
        <v>3</v>
      </c>
      <c r="B6" s="28" t="s">
        <v>90</v>
      </c>
      <c r="C6" s="22" t="s">
        <v>49</v>
      </c>
      <c r="D6" s="23">
        <v>6</v>
      </c>
      <c r="E6" s="23"/>
      <c r="F6" s="24"/>
      <c r="G6" s="29"/>
      <c r="H6" s="6">
        <f t="shared" si="0"/>
        <v>0</v>
      </c>
      <c r="I6" s="17">
        <f t="shared" si="1"/>
        <v>0</v>
      </c>
      <c r="J6" s="48">
        <v>8</v>
      </c>
      <c r="K6" s="7">
        <f t="shared" si="2"/>
        <v>0</v>
      </c>
      <c r="L6" s="22"/>
    </row>
    <row r="7" spans="1:12" s="16" customFormat="1" ht="39.75" customHeight="1">
      <c r="A7" s="22">
        <v>4</v>
      </c>
      <c r="B7" s="28" t="s">
        <v>91</v>
      </c>
      <c r="C7" s="22" t="s">
        <v>49</v>
      </c>
      <c r="D7" s="23">
        <v>6</v>
      </c>
      <c r="E7" s="23"/>
      <c r="F7" s="24"/>
      <c r="G7" s="29"/>
      <c r="H7" s="6">
        <f t="shared" si="0"/>
        <v>0</v>
      </c>
      <c r="I7" s="17">
        <f t="shared" si="1"/>
        <v>0</v>
      </c>
      <c r="J7" s="48">
        <v>8</v>
      </c>
      <c r="K7" s="7">
        <f t="shared" si="2"/>
        <v>0</v>
      </c>
      <c r="L7" s="22"/>
    </row>
    <row r="8" spans="1:12" s="16" customFormat="1" ht="40.5" customHeight="1">
      <c r="A8" s="22">
        <v>5</v>
      </c>
      <c r="B8" s="28" t="s">
        <v>211</v>
      </c>
      <c r="C8" s="22" t="s">
        <v>49</v>
      </c>
      <c r="D8" s="23">
        <v>6</v>
      </c>
      <c r="E8" s="23"/>
      <c r="F8" s="24"/>
      <c r="G8" s="29"/>
      <c r="H8" s="6">
        <f t="shared" si="0"/>
        <v>0</v>
      </c>
      <c r="I8" s="17">
        <f t="shared" si="1"/>
        <v>0</v>
      </c>
      <c r="J8" s="48">
        <v>8</v>
      </c>
      <c r="K8" s="7">
        <f t="shared" si="2"/>
        <v>0</v>
      </c>
      <c r="L8" s="22"/>
    </row>
    <row r="9" spans="1:12" s="16" customFormat="1" ht="27" customHeight="1">
      <c r="A9" s="22">
        <v>6</v>
      </c>
      <c r="B9" s="28" t="s">
        <v>212</v>
      </c>
      <c r="C9" s="22" t="s">
        <v>49</v>
      </c>
      <c r="D9" s="23">
        <v>10</v>
      </c>
      <c r="E9" s="23"/>
      <c r="F9" s="24"/>
      <c r="G9" s="29"/>
      <c r="H9" s="6">
        <f t="shared" si="0"/>
        <v>0</v>
      </c>
      <c r="I9" s="17">
        <f t="shared" si="1"/>
        <v>0</v>
      </c>
      <c r="J9" s="48">
        <v>8</v>
      </c>
      <c r="K9" s="7">
        <f t="shared" si="2"/>
        <v>0</v>
      </c>
      <c r="L9" s="22"/>
    </row>
    <row r="10" spans="1:12" s="16" customFormat="1" ht="67.5" customHeight="1">
      <c r="A10" s="22">
        <v>7</v>
      </c>
      <c r="B10" s="28" t="s">
        <v>213</v>
      </c>
      <c r="C10" s="22" t="s">
        <v>63</v>
      </c>
      <c r="D10" s="23">
        <v>8</v>
      </c>
      <c r="E10" s="23"/>
      <c r="F10" s="24"/>
      <c r="G10" s="29"/>
      <c r="H10" s="6">
        <f t="shared" si="0"/>
        <v>0</v>
      </c>
      <c r="I10" s="17">
        <f t="shared" si="1"/>
        <v>0</v>
      </c>
      <c r="J10" s="48">
        <v>23</v>
      </c>
      <c r="K10" s="7">
        <f t="shared" si="2"/>
        <v>0</v>
      </c>
      <c r="L10" s="22"/>
    </row>
    <row r="11" spans="1:12" s="13" customFormat="1">
      <c r="A11" s="8"/>
      <c r="B11" s="9"/>
      <c r="C11" s="10"/>
      <c r="D11" s="11"/>
      <c r="E11" s="11"/>
      <c r="F11" s="12"/>
      <c r="G11" s="148" t="s">
        <v>1</v>
      </c>
      <c r="H11" s="149"/>
      <c r="I11" s="18">
        <f>SUM(I4:I10)</f>
        <v>0</v>
      </c>
      <c r="J11" s="12"/>
      <c r="K11" s="18">
        <f>SUM(K4:K10)</f>
        <v>0</v>
      </c>
      <c r="L11" s="5"/>
    </row>
    <row r="12" spans="1:12" s="13" customFormat="1">
      <c r="A12" s="8"/>
      <c r="B12" s="9"/>
      <c r="C12" s="10"/>
      <c r="D12" s="11"/>
      <c r="E12" s="11"/>
      <c r="F12" s="5"/>
      <c r="G12" s="19"/>
      <c r="H12" s="5"/>
      <c r="I12" s="5"/>
      <c r="J12" s="5"/>
      <c r="K12" s="5"/>
      <c r="L12" s="5"/>
    </row>
    <row r="13" spans="1:12">
      <c r="A13" s="20"/>
      <c r="B13" s="110" t="s">
        <v>0</v>
      </c>
    </row>
    <row r="14" spans="1:12">
      <c r="A14" s="20"/>
      <c r="B14" s="83" t="s">
        <v>22</v>
      </c>
    </row>
    <row r="15" spans="1:12">
      <c r="A15" s="20"/>
      <c r="B15" s="83" t="s">
        <v>23</v>
      </c>
    </row>
    <row r="16" spans="1:12">
      <c r="I16" s="85" t="s">
        <v>101</v>
      </c>
      <c r="K16" s="1"/>
    </row>
    <row r="18" spans="9:9">
      <c r="I18" s="14" t="s">
        <v>8</v>
      </c>
    </row>
  </sheetData>
  <mergeCells count="1">
    <mergeCell ref="G11:H11"/>
  </mergeCells>
  <pageMargins left="0.70866141732283472" right="0.70866141732283472" top="0.74803149606299213" bottom="0.74803149606299213" header="0.31496062992125984" footer="0.31496062992125984"/>
  <pageSetup paperSize="9" scale="75" orientation="landscape" horizontalDpi="4294967294" verticalDpi="4294967294" r:id="rId1"/>
  <headerFooter>
    <oddHeader xml:space="preserve">&amp;LFormularz asortymentowo-cenowy&amp;CZP/76/2020&amp;RZałącznik nr 2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zoomScaleSheetLayoutView="100" workbookViewId="0">
      <selection activeCell="B19" sqref="B19:K1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c r="A1" s="26"/>
      <c r="B1" s="27" t="s">
        <v>230</v>
      </c>
      <c r="C1" s="45" t="s">
        <v>93</v>
      </c>
      <c r="D1" s="45"/>
      <c r="E1" s="45"/>
      <c r="F1" s="45"/>
      <c r="G1" s="45"/>
      <c r="H1" s="45"/>
      <c r="I1" s="45"/>
      <c r="J1" s="45"/>
      <c r="K1" s="45"/>
      <c r="L1" s="45"/>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51" customHeight="1">
      <c r="A4" s="22">
        <v>1</v>
      </c>
      <c r="B4" s="28" t="s">
        <v>215</v>
      </c>
      <c r="C4" s="22" t="s">
        <v>63</v>
      </c>
      <c r="D4" s="23">
        <v>5</v>
      </c>
      <c r="E4" s="23"/>
      <c r="F4" s="24"/>
      <c r="G4" s="25"/>
      <c r="H4" s="6">
        <f t="shared" ref="H4:H7" si="0">ROUND(G4*(1+(J4/100)),2)</f>
        <v>0</v>
      </c>
      <c r="I4" s="17">
        <f t="shared" ref="I4:I7" si="1">ROUND(D4*G4,2)</f>
        <v>0</v>
      </c>
      <c r="J4" s="48">
        <v>23</v>
      </c>
      <c r="K4" s="7">
        <f>I4+I4*J4/100</f>
        <v>0</v>
      </c>
      <c r="L4" s="22"/>
    </row>
    <row r="5" spans="1:12" s="16" customFormat="1" ht="64.5" customHeight="1">
      <c r="A5" s="22">
        <v>2</v>
      </c>
      <c r="B5" s="28" t="s">
        <v>216</v>
      </c>
      <c r="C5" s="22" t="s">
        <v>63</v>
      </c>
      <c r="D5" s="23">
        <v>5</v>
      </c>
      <c r="E5" s="23"/>
      <c r="F5" s="24"/>
      <c r="G5" s="25"/>
      <c r="H5" s="6">
        <f t="shared" si="0"/>
        <v>0</v>
      </c>
      <c r="I5" s="17">
        <f t="shared" si="1"/>
        <v>0</v>
      </c>
      <c r="J5" s="48">
        <v>23</v>
      </c>
      <c r="K5" s="7">
        <f t="shared" ref="K5:K7" si="2">I5+I5*J5/100</f>
        <v>0</v>
      </c>
      <c r="L5" s="22"/>
    </row>
    <row r="6" spans="1:12" s="16" customFormat="1" ht="66" customHeight="1">
      <c r="A6" s="22">
        <v>3</v>
      </c>
      <c r="B6" s="28" t="s">
        <v>217</v>
      </c>
      <c r="C6" s="22" t="s">
        <v>63</v>
      </c>
      <c r="D6" s="23">
        <v>5</v>
      </c>
      <c r="E6" s="23"/>
      <c r="F6" s="24"/>
      <c r="G6" s="25"/>
      <c r="H6" s="6">
        <f t="shared" si="0"/>
        <v>0</v>
      </c>
      <c r="I6" s="17">
        <f t="shared" si="1"/>
        <v>0</v>
      </c>
      <c r="J6" s="48">
        <v>23</v>
      </c>
      <c r="K6" s="7">
        <f t="shared" si="2"/>
        <v>0</v>
      </c>
      <c r="L6" s="22"/>
    </row>
    <row r="7" spans="1:12" s="16" customFormat="1" ht="27.75" customHeight="1">
      <c r="A7" s="22">
        <v>4</v>
      </c>
      <c r="B7" s="28" t="s">
        <v>221</v>
      </c>
      <c r="C7" s="22" t="s">
        <v>49</v>
      </c>
      <c r="D7" s="23">
        <v>20</v>
      </c>
      <c r="E7" s="23"/>
      <c r="F7" s="24"/>
      <c r="G7" s="25"/>
      <c r="H7" s="6">
        <f t="shared" si="0"/>
        <v>0</v>
      </c>
      <c r="I7" s="17">
        <f t="shared" si="1"/>
        <v>0</v>
      </c>
      <c r="J7" s="48">
        <v>23</v>
      </c>
      <c r="K7" s="7">
        <f t="shared" si="2"/>
        <v>0</v>
      </c>
      <c r="L7" s="22"/>
    </row>
    <row r="8" spans="1:12" s="13" customFormat="1">
      <c r="A8" s="8"/>
      <c r="B8" s="9"/>
      <c r="C8" s="10"/>
      <c r="D8" s="11"/>
      <c r="E8" s="11"/>
      <c r="F8" s="12"/>
      <c r="G8" s="148" t="s">
        <v>1</v>
      </c>
      <c r="H8" s="149"/>
      <c r="I8" s="18">
        <f>SUM(I4:I7)</f>
        <v>0</v>
      </c>
      <c r="J8" s="12"/>
      <c r="K8" s="18">
        <f>SUM(K4:K7)</f>
        <v>0</v>
      </c>
      <c r="L8" s="5"/>
    </row>
    <row r="9" spans="1:12" s="13" customFormat="1">
      <c r="A9" s="8"/>
      <c r="B9" s="9"/>
      <c r="C9" s="10"/>
      <c r="D9" s="11"/>
      <c r="E9" s="11"/>
      <c r="F9" s="5"/>
      <c r="G9" s="19"/>
      <c r="H9" s="5"/>
      <c r="I9" s="5"/>
      <c r="J9" s="5"/>
      <c r="K9" s="5"/>
      <c r="L9" s="5"/>
    </row>
    <row r="10" spans="1:12">
      <c r="A10" s="20"/>
      <c r="B10" s="110" t="s">
        <v>0</v>
      </c>
    </row>
    <row r="11" spans="1:12">
      <c r="A11" s="20"/>
      <c r="B11" s="83" t="s">
        <v>22</v>
      </c>
    </row>
    <row r="12" spans="1:12">
      <c r="A12" s="20"/>
      <c r="B12" s="83" t="s">
        <v>23</v>
      </c>
    </row>
    <row r="13" spans="1:12">
      <c r="I13" s="85" t="s">
        <v>101</v>
      </c>
      <c r="K13" s="1"/>
    </row>
    <row r="15" spans="1:12">
      <c r="I15" s="14" t="s">
        <v>8</v>
      </c>
    </row>
  </sheetData>
  <mergeCells count="1">
    <mergeCell ref="G8:H8"/>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zoomScaleNormal="100" zoomScaleSheetLayoutView="100" workbookViewId="0">
      <selection activeCell="M29" sqref="M29"/>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6384" width="9.140625" style="1"/>
  </cols>
  <sheetData>
    <row r="1" spans="1:12" s="38" customFormat="1">
      <c r="A1" s="43"/>
      <c r="B1" s="37" t="s">
        <v>231</v>
      </c>
      <c r="C1" s="154" t="s">
        <v>94</v>
      </c>
      <c r="D1" s="154"/>
      <c r="E1" s="154"/>
      <c r="F1" s="154"/>
      <c r="G1" s="154"/>
      <c r="H1" s="154"/>
      <c r="I1" s="154"/>
      <c r="J1" s="154"/>
      <c r="K1" s="154"/>
      <c r="L1" s="154"/>
    </row>
    <row r="2" spans="1:12" s="5" customFormat="1" ht="63.75">
      <c r="A2" s="2" t="s">
        <v>28</v>
      </c>
      <c r="B2" s="3" t="s">
        <v>9</v>
      </c>
      <c r="C2" s="4" t="s">
        <v>103</v>
      </c>
      <c r="D2" s="4" t="s">
        <v>7</v>
      </c>
      <c r="E2" s="4" t="s">
        <v>24</v>
      </c>
      <c r="F2" s="4" t="s">
        <v>27</v>
      </c>
      <c r="G2" s="4" t="s">
        <v>6</v>
      </c>
      <c r="H2" s="4" t="s">
        <v>5</v>
      </c>
      <c r="I2" s="4" t="s">
        <v>4</v>
      </c>
      <c r="J2" s="4" t="s">
        <v>3</v>
      </c>
      <c r="K2" s="4" t="s">
        <v>2</v>
      </c>
      <c r="L2" s="15" t="s">
        <v>25</v>
      </c>
    </row>
    <row r="3" spans="1:12" s="16" customFormat="1">
      <c r="A3" s="128" t="s">
        <v>10</v>
      </c>
      <c r="B3" s="128" t="s">
        <v>11</v>
      </c>
      <c r="C3" s="128" t="s">
        <v>12</v>
      </c>
      <c r="D3" s="129" t="s">
        <v>13</v>
      </c>
      <c r="E3" s="129" t="s">
        <v>14</v>
      </c>
      <c r="F3" s="130" t="s">
        <v>15</v>
      </c>
      <c r="G3" s="130" t="s">
        <v>16</v>
      </c>
      <c r="H3" s="131" t="s">
        <v>17</v>
      </c>
      <c r="I3" s="131" t="s">
        <v>18</v>
      </c>
      <c r="J3" s="131" t="s">
        <v>19</v>
      </c>
      <c r="K3" s="131" t="s">
        <v>20</v>
      </c>
      <c r="L3" s="128" t="s">
        <v>21</v>
      </c>
    </row>
    <row r="4" spans="1:12" s="16" customFormat="1" ht="120.75" customHeight="1">
      <c r="A4" s="22">
        <v>1</v>
      </c>
      <c r="B4" s="28" t="s">
        <v>223</v>
      </c>
      <c r="C4" s="22" t="s">
        <v>95</v>
      </c>
      <c r="D4" s="23">
        <v>180</v>
      </c>
      <c r="E4" s="23"/>
      <c r="F4" s="24"/>
      <c r="G4" s="29"/>
      <c r="H4" s="6">
        <f t="shared" ref="H4:H9" si="0">ROUND(G4*(1+(J4/100)),2)</f>
        <v>0</v>
      </c>
      <c r="I4" s="17">
        <f t="shared" ref="I4:I9" si="1">ROUND(D4*G4,2)</f>
        <v>0</v>
      </c>
      <c r="J4" s="48">
        <v>23</v>
      </c>
      <c r="K4" s="7">
        <f>I4+I4*J4/100</f>
        <v>0</v>
      </c>
      <c r="L4" s="22"/>
    </row>
    <row r="5" spans="1:12" s="16" customFormat="1" ht="106.5" customHeight="1">
      <c r="A5" s="22">
        <v>2</v>
      </c>
      <c r="B5" s="28" t="s">
        <v>224</v>
      </c>
      <c r="C5" s="22" t="s">
        <v>95</v>
      </c>
      <c r="D5" s="23">
        <v>100</v>
      </c>
      <c r="E5" s="23"/>
      <c r="F5" s="24"/>
      <c r="G5" s="29"/>
      <c r="H5" s="6">
        <f t="shared" si="0"/>
        <v>0</v>
      </c>
      <c r="I5" s="17">
        <f t="shared" si="1"/>
        <v>0</v>
      </c>
      <c r="J5" s="48">
        <v>23</v>
      </c>
      <c r="K5" s="7">
        <f t="shared" ref="K5:K9" si="2">I5+I5*J5/100</f>
        <v>0</v>
      </c>
      <c r="L5" s="22"/>
    </row>
    <row r="6" spans="1:12" s="16" customFormat="1" ht="107.25" customHeight="1">
      <c r="A6" s="22">
        <v>3</v>
      </c>
      <c r="B6" s="28" t="s">
        <v>225</v>
      </c>
      <c r="C6" s="22" t="s">
        <v>95</v>
      </c>
      <c r="D6" s="23">
        <v>30</v>
      </c>
      <c r="E6" s="23"/>
      <c r="F6" s="24"/>
      <c r="G6" s="29"/>
      <c r="H6" s="6">
        <f t="shared" si="0"/>
        <v>0</v>
      </c>
      <c r="I6" s="17">
        <f t="shared" si="1"/>
        <v>0</v>
      </c>
      <c r="J6" s="48">
        <v>23</v>
      </c>
      <c r="K6" s="7">
        <f t="shared" si="2"/>
        <v>0</v>
      </c>
      <c r="L6" s="22"/>
    </row>
    <row r="7" spans="1:12" s="16" customFormat="1" ht="93" customHeight="1">
      <c r="A7" s="22">
        <v>4</v>
      </c>
      <c r="B7" s="28" t="s">
        <v>219</v>
      </c>
      <c r="C7" s="22" t="s">
        <v>95</v>
      </c>
      <c r="D7" s="23">
        <v>30</v>
      </c>
      <c r="E7" s="23"/>
      <c r="F7" s="24"/>
      <c r="G7" s="29"/>
      <c r="H7" s="6">
        <f t="shared" si="0"/>
        <v>0</v>
      </c>
      <c r="I7" s="17">
        <f t="shared" si="1"/>
        <v>0</v>
      </c>
      <c r="J7" s="48">
        <v>23</v>
      </c>
      <c r="K7" s="7">
        <f t="shared" si="2"/>
        <v>0</v>
      </c>
      <c r="L7" s="22"/>
    </row>
    <row r="8" spans="1:12" s="16" customFormat="1" ht="54" customHeight="1">
      <c r="A8" s="22">
        <v>5</v>
      </c>
      <c r="B8" s="28" t="s">
        <v>222</v>
      </c>
      <c r="C8" s="22" t="s">
        <v>95</v>
      </c>
      <c r="D8" s="23">
        <v>30</v>
      </c>
      <c r="E8" s="23"/>
      <c r="F8" s="24"/>
      <c r="G8" s="29"/>
      <c r="H8" s="6">
        <f t="shared" si="0"/>
        <v>0</v>
      </c>
      <c r="I8" s="17">
        <f t="shared" si="1"/>
        <v>0</v>
      </c>
      <c r="J8" s="48">
        <v>23</v>
      </c>
      <c r="K8" s="7">
        <f t="shared" si="2"/>
        <v>0</v>
      </c>
      <c r="L8" s="22"/>
    </row>
    <row r="9" spans="1:12" s="16" customFormat="1" ht="51.75" customHeight="1">
      <c r="A9" s="22">
        <v>6</v>
      </c>
      <c r="B9" s="28" t="s">
        <v>220</v>
      </c>
      <c r="C9" s="22" t="s">
        <v>95</v>
      </c>
      <c r="D9" s="23">
        <v>150</v>
      </c>
      <c r="E9" s="23"/>
      <c r="F9" s="24"/>
      <c r="G9" s="29"/>
      <c r="H9" s="6">
        <f t="shared" si="0"/>
        <v>0</v>
      </c>
      <c r="I9" s="17">
        <f t="shared" si="1"/>
        <v>0</v>
      </c>
      <c r="J9" s="48">
        <v>23</v>
      </c>
      <c r="K9" s="7">
        <f t="shared" si="2"/>
        <v>0</v>
      </c>
      <c r="L9" s="22"/>
    </row>
    <row r="10" spans="1:12" s="13" customFormat="1">
      <c r="A10" s="8"/>
      <c r="B10" s="9"/>
      <c r="C10" s="10"/>
      <c r="D10" s="11"/>
      <c r="E10" s="11"/>
      <c r="F10" s="12"/>
      <c r="G10" s="148" t="s">
        <v>1</v>
      </c>
      <c r="H10" s="149"/>
      <c r="I10" s="18">
        <f>SUM(I4:I9)</f>
        <v>0</v>
      </c>
      <c r="J10" s="12"/>
      <c r="K10" s="18">
        <f>SUM(K4:K9)</f>
        <v>0</v>
      </c>
      <c r="L10" s="5"/>
    </row>
    <row r="11" spans="1:12" s="13" customFormat="1">
      <c r="A11" s="8"/>
      <c r="B11" s="9"/>
      <c r="C11" s="10"/>
      <c r="D11" s="11"/>
      <c r="E11" s="11"/>
      <c r="F11" s="5"/>
      <c r="G11" s="19"/>
      <c r="H11" s="5"/>
      <c r="I11" s="5"/>
      <c r="J11" s="5"/>
      <c r="K11" s="5"/>
      <c r="L11" s="5"/>
    </row>
    <row r="12" spans="1:12">
      <c r="A12" s="20"/>
      <c r="B12" s="110" t="s">
        <v>0</v>
      </c>
    </row>
    <row r="13" spans="1:12">
      <c r="A13" s="20"/>
      <c r="B13" s="83" t="s">
        <v>22</v>
      </c>
    </row>
    <row r="14" spans="1:12">
      <c r="A14" s="20"/>
      <c r="B14" s="83" t="s">
        <v>23</v>
      </c>
    </row>
    <row r="15" spans="1:12">
      <c r="I15" s="85" t="s">
        <v>101</v>
      </c>
      <c r="K15" s="1"/>
    </row>
    <row r="17" spans="1:11">
      <c r="A17" s="1"/>
      <c r="F17" s="1"/>
      <c r="G17" s="1"/>
      <c r="H17" s="1"/>
      <c r="I17" s="14" t="s">
        <v>8</v>
      </c>
      <c r="J17" s="1"/>
      <c r="K17" s="1"/>
    </row>
  </sheetData>
  <mergeCells count="2">
    <mergeCell ref="G10:H10"/>
    <mergeCell ref="C1:L1"/>
  </mergeCells>
  <pageMargins left="0.70866141732283472" right="0.70866141732283472" top="0.74803149606299213" bottom="0.74803149606299213" header="0.31496062992125984" footer="0.31496062992125984"/>
  <pageSetup paperSize="9" scale="71" orientation="landscape" r:id="rId1"/>
  <headerFooter>
    <oddHeader xml:space="preserve">&amp;LFormularz asortymentowo-cenowy&amp;CZP/76/2020&amp;RZałącznik nr 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Layout" zoomScale="90" zoomScaleNormal="100" zoomScaleSheetLayoutView="100" zoomScalePageLayoutView="9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124</v>
      </c>
      <c r="C1" s="52" t="s">
        <v>50</v>
      </c>
      <c r="D1" s="53"/>
      <c r="E1" s="53"/>
      <c r="F1" s="53"/>
      <c r="G1" s="53"/>
      <c r="H1" s="53"/>
      <c r="I1" s="53"/>
      <c r="J1" s="53"/>
      <c r="K1" s="53"/>
      <c r="L1" s="53"/>
    </row>
    <row r="2" spans="1:12" s="59" customFormat="1" ht="72" customHeight="1">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c r="A4" s="60">
        <v>1</v>
      </c>
      <c r="B4" s="93" t="s">
        <v>104</v>
      </c>
      <c r="C4" s="60" t="s">
        <v>49</v>
      </c>
      <c r="D4" s="61">
        <v>60</v>
      </c>
      <c r="E4" s="61"/>
      <c r="F4" s="62"/>
      <c r="G4" s="94"/>
      <c r="H4" s="67">
        <f t="shared" ref="H4:H10" si="0">ROUND(G4*(1+(J4/100)),2)</f>
        <v>0</v>
      </c>
      <c r="I4" s="68">
        <f t="shared" ref="I4:I10" si="1">ROUND(D4*G4,2)</f>
        <v>0</v>
      </c>
      <c r="J4" s="69">
        <v>8</v>
      </c>
      <c r="K4" s="70">
        <f>I4+I4*J4/100</f>
        <v>0</v>
      </c>
      <c r="L4" s="60"/>
    </row>
    <row r="5" spans="1:12" s="64" customFormat="1">
      <c r="A5" s="60">
        <v>2</v>
      </c>
      <c r="B5" s="95" t="s">
        <v>105</v>
      </c>
      <c r="C5" s="60" t="s">
        <v>49</v>
      </c>
      <c r="D5" s="61">
        <v>50</v>
      </c>
      <c r="E5" s="61"/>
      <c r="F5" s="62"/>
      <c r="G5" s="94"/>
      <c r="H5" s="67">
        <f t="shared" si="0"/>
        <v>0</v>
      </c>
      <c r="I5" s="68">
        <f t="shared" si="1"/>
        <v>0</v>
      </c>
      <c r="J5" s="69">
        <v>8</v>
      </c>
      <c r="K5" s="70">
        <f t="shared" ref="K5:K10" si="2">I5+I5*J5/100</f>
        <v>0</v>
      </c>
      <c r="L5" s="60"/>
    </row>
    <row r="6" spans="1:12" s="64" customFormat="1">
      <c r="A6" s="60">
        <v>3</v>
      </c>
      <c r="B6" s="95" t="s">
        <v>106</v>
      </c>
      <c r="C6" s="60" t="s">
        <v>49</v>
      </c>
      <c r="D6" s="61">
        <v>40</v>
      </c>
      <c r="E6" s="61"/>
      <c r="F6" s="62"/>
      <c r="G6" s="94"/>
      <c r="H6" s="67">
        <f t="shared" si="0"/>
        <v>0</v>
      </c>
      <c r="I6" s="68">
        <f t="shared" si="1"/>
        <v>0</v>
      </c>
      <c r="J6" s="69">
        <v>8</v>
      </c>
      <c r="K6" s="70">
        <f t="shared" si="2"/>
        <v>0</v>
      </c>
      <c r="L6" s="60"/>
    </row>
    <row r="7" spans="1:12" s="64" customFormat="1">
      <c r="A7" s="60">
        <v>4</v>
      </c>
      <c r="B7" s="95" t="s">
        <v>107</v>
      </c>
      <c r="C7" s="60" t="s">
        <v>49</v>
      </c>
      <c r="D7" s="61">
        <v>30</v>
      </c>
      <c r="E7" s="61"/>
      <c r="F7" s="62"/>
      <c r="G7" s="94"/>
      <c r="H7" s="67">
        <f t="shared" si="0"/>
        <v>0</v>
      </c>
      <c r="I7" s="68">
        <f t="shared" si="1"/>
        <v>0</v>
      </c>
      <c r="J7" s="69">
        <v>8</v>
      </c>
      <c r="K7" s="70">
        <f t="shared" si="2"/>
        <v>0</v>
      </c>
      <c r="L7" s="60"/>
    </row>
    <row r="8" spans="1:12" s="64" customFormat="1">
      <c r="A8" s="60">
        <v>5</v>
      </c>
      <c r="B8" s="95" t="s">
        <v>108</v>
      </c>
      <c r="C8" s="60" t="s">
        <v>49</v>
      </c>
      <c r="D8" s="61">
        <v>40</v>
      </c>
      <c r="E8" s="61"/>
      <c r="F8" s="62"/>
      <c r="G8" s="94"/>
      <c r="H8" s="67">
        <f t="shared" si="0"/>
        <v>0</v>
      </c>
      <c r="I8" s="68">
        <f t="shared" si="1"/>
        <v>0</v>
      </c>
      <c r="J8" s="69">
        <v>8</v>
      </c>
      <c r="K8" s="70">
        <f t="shared" si="2"/>
        <v>0</v>
      </c>
      <c r="L8" s="60"/>
    </row>
    <row r="9" spans="1:12" s="64" customFormat="1">
      <c r="A9" s="60">
        <v>6</v>
      </c>
      <c r="B9" s="95" t="s">
        <v>109</v>
      </c>
      <c r="C9" s="60" t="s">
        <v>49</v>
      </c>
      <c r="D9" s="61">
        <v>10</v>
      </c>
      <c r="E9" s="61"/>
      <c r="F9" s="62"/>
      <c r="G9" s="94"/>
      <c r="H9" s="67">
        <f t="shared" si="0"/>
        <v>0</v>
      </c>
      <c r="I9" s="68">
        <f t="shared" si="1"/>
        <v>0</v>
      </c>
      <c r="J9" s="69">
        <v>8</v>
      </c>
      <c r="K9" s="70">
        <f t="shared" si="2"/>
        <v>0</v>
      </c>
      <c r="L9" s="60"/>
    </row>
    <row r="10" spans="1:12" s="64" customFormat="1">
      <c r="A10" s="60">
        <v>7</v>
      </c>
      <c r="B10" s="96" t="s">
        <v>110</v>
      </c>
      <c r="C10" s="60" t="s">
        <v>49</v>
      </c>
      <c r="D10" s="61">
        <v>10</v>
      </c>
      <c r="E10" s="61"/>
      <c r="F10" s="62"/>
      <c r="G10" s="94"/>
      <c r="H10" s="67">
        <f t="shared" si="0"/>
        <v>0</v>
      </c>
      <c r="I10" s="68">
        <f t="shared" si="1"/>
        <v>0</v>
      </c>
      <c r="J10" s="69">
        <v>8</v>
      </c>
      <c r="K10" s="70">
        <f t="shared" si="2"/>
        <v>0</v>
      </c>
      <c r="L10" s="60"/>
    </row>
    <row r="11" spans="1:12" s="78" customFormat="1">
      <c r="A11" s="73"/>
      <c r="B11" s="74"/>
      <c r="C11" s="75"/>
      <c r="D11" s="76"/>
      <c r="E11" s="76"/>
      <c r="F11" s="77"/>
      <c r="G11" s="146" t="s">
        <v>1</v>
      </c>
      <c r="H11" s="143"/>
      <c r="I11" s="89">
        <f>SUM(I4:I10)</f>
        <v>0</v>
      </c>
      <c r="J11" s="77"/>
      <c r="K11" s="89">
        <f>SUM(K4:K10)</f>
        <v>0</v>
      </c>
      <c r="L11" s="59"/>
    </row>
    <row r="12" spans="1:12" s="78" customFormat="1">
      <c r="A12" s="73"/>
      <c r="B12" s="74"/>
      <c r="C12" s="75"/>
      <c r="D12" s="76"/>
      <c r="E12" s="76"/>
      <c r="F12" s="59"/>
      <c r="G12" s="80"/>
      <c r="H12" s="59"/>
      <c r="I12" s="59"/>
      <c r="J12" s="59"/>
      <c r="K12" s="59"/>
      <c r="L12" s="59"/>
    </row>
    <row r="13" spans="1:12" s="78" customFormat="1">
      <c r="A13" s="73"/>
      <c r="B13" s="79" t="s">
        <v>51</v>
      </c>
      <c r="C13" s="75"/>
      <c r="D13" s="76"/>
      <c r="E13" s="76"/>
      <c r="F13" s="59"/>
      <c r="G13" s="80"/>
      <c r="H13" s="59"/>
      <c r="I13" s="59"/>
      <c r="J13" s="59"/>
      <c r="K13" s="59"/>
      <c r="L13" s="59"/>
    </row>
    <row r="14" spans="1:12" s="78" customFormat="1" ht="41.25" customHeight="1">
      <c r="A14" s="73"/>
      <c r="B14" s="144" t="s">
        <v>121</v>
      </c>
      <c r="C14" s="144"/>
      <c r="D14" s="144"/>
      <c r="E14" s="144"/>
      <c r="F14" s="144"/>
      <c r="G14" s="144"/>
      <c r="H14" s="144"/>
      <c r="I14" s="144"/>
      <c r="J14" s="144"/>
      <c r="K14" s="144"/>
      <c r="L14" s="144"/>
    </row>
    <row r="15" spans="1:12" s="78" customFormat="1">
      <c r="A15" s="73"/>
      <c r="B15" s="74"/>
      <c r="C15" s="75"/>
      <c r="D15" s="76"/>
      <c r="E15" s="76"/>
      <c r="F15" s="59"/>
      <c r="G15" s="80"/>
      <c r="H15" s="59"/>
      <c r="I15" s="59"/>
      <c r="J15" s="59"/>
      <c r="K15" s="59"/>
      <c r="L15" s="59"/>
    </row>
    <row r="16" spans="1:12" s="78" customFormat="1">
      <c r="A16" s="73"/>
      <c r="B16" s="79" t="s">
        <v>79</v>
      </c>
      <c r="C16" s="75"/>
      <c r="D16" s="76"/>
      <c r="E16" s="76"/>
      <c r="F16" s="59"/>
      <c r="G16" s="80"/>
      <c r="H16" s="59"/>
      <c r="I16" s="59"/>
      <c r="J16" s="59"/>
      <c r="K16" s="59"/>
      <c r="L16" s="59"/>
    </row>
    <row r="17" spans="1:12" s="78" customFormat="1" ht="37.5" customHeight="1">
      <c r="A17" s="73"/>
      <c r="B17" s="144" t="s">
        <v>83</v>
      </c>
      <c r="C17" s="144"/>
      <c r="D17" s="144"/>
      <c r="E17" s="144"/>
      <c r="F17" s="144"/>
      <c r="G17" s="144"/>
      <c r="H17" s="144"/>
      <c r="I17" s="144"/>
      <c r="J17" s="144"/>
      <c r="K17" s="144"/>
      <c r="L17" s="59"/>
    </row>
    <row r="18" spans="1:12" s="78" customFormat="1">
      <c r="A18" s="73"/>
      <c r="B18" s="74"/>
      <c r="C18" s="75"/>
      <c r="D18" s="76"/>
      <c r="E18" s="76"/>
      <c r="F18" s="59"/>
      <c r="G18" s="80"/>
      <c r="H18" s="59"/>
      <c r="I18" s="59"/>
      <c r="J18" s="59"/>
      <c r="K18" s="59"/>
      <c r="L18" s="59"/>
    </row>
    <row r="19" spans="1:12">
      <c r="A19" s="83"/>
      <c r="B19" s="110" t="s">
        <v>0</v>
      </c>
    </row>
    <row r="20" spans="1:12">
      <c r="A20" s="83"/>
      <c r="B20" s="83" t="s">
        <v>22</v>
      </c>
    </row>
    <row r="21" spans="1:12">
      <c r="A21" s="83"/>
      <c r="B21" s="83" t="s">
        <v>23</v>
      </c>
    </row>
    <row r="22" spans="1:12">
      <c r="I22" s="85" t="s">
        <v>101</v>
      </c>
      <c r="K22" s="84"/>
    </row>
    <row r="24" spans="1:12">
      <c r="I24" s="85" t="s">
        <v>8</v>
      </c>
    </row>
  </sheetData>
  <mergeCells count="3">
    <mergeCell ref="G11:H11"/>
    <mergeCell ref="B14:L14"/>
    <mergeCell ref="B17:K17"/>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ht="12.75" customHeight="1">
      <c r="A1" s="50"/>
      <c r="B1" s="51" t="s">
        <v>125</v>
      </c>
      <c r="C1" s="52" t="s">
        <v>52</v>
      </c>
      <c r="D1" s="53"/>
      <c r="E1" s="53"/>
      <c r="F1" s="53"/>
      <c r="G1" s="53"/>
      <c r="H1" s="53"/>
      <c r="I1" s="53"/>
      <c r="J1" s="53"/>
      <c r="K1" s="53"/>
      <c r="L1" s="53"/>
    </row>
    <row r="2" spans="1:12" s="59" customFormat="1" ht="72" customHeight="1">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7" t="s">
        <v>11</v>
      </c>
      <c r="C3" s="122" t="s">
        <v>12</v>
      </c>
      <c r="D3" s="123" t="s">
        <v>13</v>
      </c>
      <c r="E3" s="123" t="s">
        <v>14</v>
      </c>
      <c r="F3" s="124" t="s">
        <v>15</v>
      </c>
      <c r="G3" s="124" t="s">
        <v>16</v>
      </c>
      <c r="H3" s="126" t="s">
        <v>17</v>
      </c>
      <c r="I3" s="126" t="s">
        <v>18</v>
      </c>
      <c r="J3" s="126" t="s">
        <v>19</v>
      </c>
      <c r="K3" s="126" t="s">
        <v>20</v>
      </c>
      <c r="L3" s="122" t="s">
        <v>21</v>
      </c>
    </row>
    <row r="4" spans="1:12" s="64" customFormat="1">
      <c r="A4" s="60">
        <v>1</v>
      </c>
      <c r="B4" s="97" t="s">
        <v>53</v>
      </c>
      <c r="C4" s="60" t="s">
        <v>49</v>
      </c>
      <c r="D4" s="98">
        <v>7500</v>
      </c>
      <c r="E4" s="61"/>
      <c r="F4" s="62"/>
      <c r="G4" s="94"/>
      <c r="H4" s="67">
        <f t="shared" ref="H4:H9" si="0">ROUND(G4*(1+(J4/100)),2)</f>
        <v>0</v>
      </c>
      <c r="I4" s="68">
        <f t="shared" ref="I4:I9" si="1">ROUND(D4*G4,2)</f>
        <v>0</v>
      </c>
      <c r="J4" s="69">
        <v>8</v>
      </c>
      <c r="K4" s="70">
        <f>I4+I4*J4/100</f>
        <v>0</v>
      </c>
      <c r="L4" s="60"/>
    </row>
    <row r="5" spans="1:12" s="64" customFormat="1">
      <c r="A5" s="60">
        <v>2</v>
      </c>
      <c r="B5" s="91" t="s">
        <v>54</v>
      </c>
      <c r="C5" s="60" t="s">
        <v>49</v>
      </c>
      <c r="D5" s="98">
        <v>7500</v>
      </c>
      <c r="E5" s="61"/>
      <c r="F5" s="62"/>
      <c r="G5" s="94"/>
      <c r="H5" s="67">
        <f t="shared" si="0"/>
        <v>0</v>
      </c>
      <c r="I5" s="68">
        <f t="shared" si="1"/>
        <v>0</v>
      </c>
      <c r="J5" s="69">
        <v>8</v>
      </c>
      <c r="K5" s="70">
        <f t="shared" ref="K5:K8" si="2">I5+I5*J5/100</f>
        <v>0</v>
      </c>
      <c r="L5" s="60"/>
    </row>
    <row r="6" spans="1:12" s="64" customFormat="1">
      <c r="A6" s="60">
        <v>3</v>
      </c>
      <c r="B6" s="97" t="s">
        <v>55</v>
      </c>
      <c r="C6" s="60" t="s">
        <v>49</v>
      </c>
      <c r="D6" s="98">
        <v>10000</v>
      </c>
      <c r="E6" s="61"/>
      <c r="F6" s="62"/>
      <c r="G6" s="94"/>
      <c r="H6" s="67">
        <f t="shared" si="0"/>
        <v>0</v>
      </c>
      <c r="I6" s="68">
        <f t="shared" si="1"/>
        <v>0</v>
      </c>
      <c r="J6" s="69">
        <v>8</v>
      </c>
      <c r="K6" s="70">
        <f t="shared" si="2"/>
        <v>0</v>
      </c>
      <c r="L6" s="60"/>
    </row>
    <row r="7" spans="1:12" s="64" customFormat="1">
      <c r="A7" s="60">
        <v>4</v>
      </c>
      <c r="B7" s="97" t="s">
        <v>56</v>
      </c>
      <c r="C7" s="60" t="s">
        <v>49</v>
      </c>
      <c r="D7" s="98">
        <v>10000</v>
      </c>
      <c r="E7" s="61"/>
      <c r="F7" s="62"/>
      <c r="G7" s="94"/>
      <c r="H7" s="67">
        <f t="shared" si="0"/>
        <v>0</v>
      </c>
      <c r="I7" s="68">
        <f t="shared" si="1"/>
        <v>0</v>
      </c>
      <c r="J7" s="69">
        <v>8</v>
      </c>
      <c r="K7" s="70">
        <f t="shared" si="2"/>
        <v>0</v>
      </c>
      <c r="L7" s="60"/>
    </row>
    <row r="8" spans="1:12" s="64" customFormat="1">
      <c r="A8" s="60">
        <v>5</v>
      </c>
      <c r="B8" s="97" t="s">
        <v>57</v>
      </c>
      <c r="C8" s="60" t="s">
        <v>49</v>
      </c>
      <c r="D8" s="98">
        <v>10000</v>
      </c>
      <c r="E8" s="61"/>
      <c r="F8" s="62"/>
      <c r="G8" s="94"/>
      <c r="H8" s="67">
        <f t="shared" si="0"/>
        <v>0</v>
      </c>
      <c r="I8" s="68">
        <f t="shared" si="1"/>
        <v>0</v>
      </c>
      <c r="J8" s="69">
        <v>8</v>
      </c>
      <c r="K8" s="70">
        <f t="shared" si="2"/>
        <v>0</v>
      </c>
      <c r="L8" s="60"/>
    </row>
    <row r="9" spans="1:12" s="64" customFormat="1">
      <c r="A9" s="60">
        <v>6</v>
      </c>
      <c r="B9" s="97" t="s">
        <v>58</v>
      </c>
      <c r="C9" s="60" t="s">
        <v>49</v>
      </c>
      <c r="D9" s="98">
        <v>10000</v>
      </c>
      <c r="E9" s="61"/>
      <c r="F9" s="62"/>
      <c r="G9" s="94"/>
      <c r="H9" s="67">
        <f t="shared" si="0"/>
        <v>0</v>
      </c>
      <c r="I9" s="68">
        <f t="shared" si="1"/>
        <v>0</v>
      </c>
      <c r="J9" s="69">
        <v>8</v>
      </c>
      <c r="K9" s="70">
        <f>I9+I9*J9/100</f>
        <v>0</v>
      </c>
      <c r="L9" s="60"/>
    </row>
    <row r="10" spans="1:12" s="78" customFormat="1">
      <c r="A10" s="73"/>
      <c r="B10" s="74"/>
      <c r="C10" s="75"/>
      <c r="D10" s="76"/>
      <c r="E10" s="76"/>
      <c r="F10" s="77"/>
      <c r="G10" s="146" t="s">
        <v>1</v>
      </c>
      <c r="H10" s="143"/>
      <c r="I10" s="89">
        <f>SUM(I4:I9)</f>
        <v>0</v>
      </c>
      <c r="J10" s="77"/>
      <c r="K10" s="89">
        <f>SUM(K4:K9)</f>
        <v>0</v>
      </c>
      <c r="L10" s="59"/>
    </row>
    <row r="11" spans="1:12" s="78" customFormat="1">
      <c r="A11" s="73"/>
      <c r="B11" s="74"/>
      <c r="C11" s="75"/>
      <c r="D11" s="76"/>
      <c r="E11" s="76"/>
      <c r="F11" s="59"/>
      <c r="G11" s="80"/>
      <c r="H11" s="59"/>
      <c r="I11" s="59"/>
      <c r="J11" s="59"/>
      <c r="K11" s="59"/>
      <c r="L11" s="59"/>
    </row>
    <row r="12" spans="1:12" s="78" customFormat="1">
      <c r="A12" s="73"/>
      <c r="B12" s="79" t="s">
        <v>51</v>
      </c>
      <c r="C12" s="75"/>
      <c r="D12" s="76"/>
      <c r="E12" s="76"/>
      <c r="F12" s="59"/>
      <c r="G12" s="80"/>
      <c r="H12" s="59"/>
      <c r="I12" s="59"/>
      <c r="J12" s="59"/>
      <c r="K12" s="59"/>
      <c r="L12" s="59"/>
    </row>
    <row r="13" spans="1:12" s="78" customFormat="1" ht="20.25" customHeight="1">
      <c r="A13" s="73"/>
      <c r="B13" s="144" t="s">
        <v>59</v>
      </c>
      <c r="C13" s="144"/>
      <c r="D13" s="144"/>
      <c r="E13" s="144"/>
      <c r="F13" s="144"/>
      <c r="G13" s="144"/>
      <c r="H13" s="144"/>
      <c r="I13" s="144"/>
      <c r="J13" s="144"/>
      <c r="K13" s="144"/>
      <c r="L13" s="144"/>
    </row>
    <row r="14" spans="1:12" s="78" customFormat="1">
      <c r="A14" s="73"/>
      <c r="B14" s="74"/>
      <c r="C14" s="75"/>
      <c r="D14" s="76"/>
      <c r="E14" s="76"/>
      <c r="F14" s="59"/>
      <c r="G14" s="80"/>
      <c r="H14" s="59"/>
      <c r="I14" s="59"/>
      <c r="J14" s="59"/>
      <c r="K14" s="59"/>
      <c r="L14" s="59"/>
    </row>
    <row r="15" spans="1:12">
      <c r="A15" s="83"/>
      <c r="B15" s="110" t="s">
        <v>0</v>
      </c>
    </row>
    <row r="16" spans="1:12">
      <c r="A16" s="83"/>
      <c r="B16" s="83" t="s">
        <v>22</v>
      </c>
    </row>
    <row r="17" spans="1:11">
      <c r="A17" s="83"/>
      <c r="B17" s="83" t="s">
        <v>23</v>
      </c>
    </row>
    <row r="18" spans="1:11">
      <c r="I18" s="85" t="s">
        <v>101</v>
      </c>
      <c r="K18" s="84"/>
    </row>
    <row r="20" spans="1:11">
      <c r="I20" s="85" t="s">
        <v>8</v>
      </c>
    </row>
  </sheetData>
  <mergeCells count="2">
    <mergeCell ref="G10:H10"/>
    <mergeCell ref="B13:L13"/>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view="pageLayout" zoomScaleNormal="100" zoomScaleSheetLayoutView="100" workbookViewId="0">
      <selection activeCell="D23" sqref="D23"/>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ht="12.75" customHeight="1">
      <c r="A1" s="50"/>
      <c r="B1" s="51" t="s">
        <v>126</v>
      </c>
      <c r="C1" s="52" t="s">
        <v>232</v>
      </c>
      <c r="D1" s="53"/>
      <c r="E1" s="53"/>
      <c r="F1" s="53"/>
      <c r="G1" s="53"/>
      <c r="H1" s="53"/>
      <c r="I1" s="53"/>
      <c r="J1" s="53"/>
      <c r="K1" s="53"/>
      <c r="L1" s="53"/>
    </row>
    <row r="2" spans="1:12" s="59" customFormat="1" ht="72" customHeight="1">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c r="A4" s="60">
        <v>1</v>
      </c>
      <c r="B4" s="95" t="s">
        <v>111</v>
      </c>
      <c r="C4" s="60" t="s">
        <v>49</v>
      </c>
      <c r="D4" s="98">
        <v>30000</v>
      </c>
      <c r="E4" s="61"/>
      <c r="F4" s="62"/>
      <c r="G4" s="94"/>
      <c r="H4" s="67">
        <f t="shared" ref="H4:H6" si="0">ROUND(G4*(1+(J4/100)),2)</f>
        <v>0</v>
      </c>
      <c r="I4" s="68">
        <f t="shared" ref="I4:I6" si="1">ROUND(D4*G4,2)</f>
        <v>0</v>
      </c>
      <c r="J4" s="69">
        <v>8</v>
      </c>
      <c r="K4" s="70">
        <f>I4+I4*J4/100</f>
        <v>0</v>
      </c>
      <c r="L4" s="60"/>
    </row>
    <row r="5" spans="1:12" s="64" customFormat="1">
      <c r="A5" s="60">
        <v>2</v>
      </c>
      <c r="B5" s="95" t="s">
        <v>112</v>
      </c>
      <c r="C5" s="60" t="s">
        <v>49</v>
      </c>
      <c r="D5" s="98">
        <v>20000</v>
      </c>
      <c r="E5" s="61"/>
      <c r="F5" s="62"/>
      <c r="G5" s="94"/>
      <c r="H5" s="67">
        <f t="shared" si="0"/>
        <v>0</v>
      </c>
      <c r="I5" s="68">
        <f t="shared" si="1"/>
        <v>0</v>
      </c>
      <c r="J5" s="69">
        <v>8</v>
      </c>
      <c r="K5" s="70">
        <f t="shared" ref="K5:K6" si="2">I5+I5*J5/100</f>
        <v>0</v>
      </c>
      <c r="L5" s="60"/>
    </row>
    <row r="6" spans="1:12" s="64" customFormat="1">
      <c r="A6" s="60">
        <v>3</v>
      </c>
      <c r="B6" s="95" t="s">
        <v>113</v>
      </c>
      <c r="C6" s="60" t="s">
        <v>49</v>
      </c>
      <c r="D6" s="98">
        <v>20000</v>
      </c>
      <c r="E6" s="61"/>
      <c r="F6" s="62"/>
      <c r="G6" s="94"/>
      <c r="H6" s="67">
        <f t="shared" si="0"/>
        <v>0</v>
      </c>
      <c r="I6" s="68">
        <f t="shared" si="1"/>
        <v>0</v>
      </c>
      <c r="J6" s="69">
        <v>8</v>
      </c>
      <c r="K6" s="70">
        <f t="shared" si="2"/>
        <v>0</v>
      </c>
      <c r="L6" s="60"/>
    </row>
    <row r="7" spans="1:12" s="78" customFormat="1">
      <c r="A7" s="73"/>
      <c r="B7" s="74"/>
      <c r="C7" s="75"/>
      <c r="D7" s="76"/>
      <c r="E7" s="76"/>
      <c r="F7" s="77"/>
      <c r="G7" s="146" t="s">
        <v>1</v>
      </c>
      <c r="H7" s="143"/>
      <c r="I7" s="89">
        <f>SUM(I4:I6)</f>
        <v>0</v>
      </c>
      <c r="J7" s="77"/>
      <c r="K7" s="99">
        <f>SUM(K4:K6)</f>
        <v>0</v>
      </c>
      <c r="L7" s="59"/>
    </row>
    <row r="8" spans="1:12" s="78" customFormat="1">
      <c r="A8" s="73"/>
      <c r="B8" s="74"/>
      <c r="C8" s="75"/>
      <c r="D8" s="76"/>
      <c r="E8" s="76"/>
      <c r="F8" s="59"/>
      <c r="G8" s="80"/>
      <c r="H8" s="59"/>
      <c r="I8" s="59"/>
      <c r="J8" s="59"/>
      <c r="K8" s="59"/>
      <c r="L8" s="59"/>
    </row>
    <row r="9" spans="1:12" s="78" customFormat="1">
      <c r="A9" s="73"/>
      <c r="B9" s="92" t="s">
        <v>51</v>
      </c>
      <c r="C9" s="75"/>
      <c r="D9" s="76"/>
      <c r="E9" s="76"/>
      <c r="F9" s="59"/>
      <c r="G9" s="80"/>
      <c r="H9" s="59"/>
      <c r="I9" s="59"/>
      <c r="J9" s="59"/>
      <c r="K9" s="59"/>
      <c r="L9" s="59"/>
    </row>
    <row r="10" spans="1:12" s="78" customFormat="1" ht="30.75" customHeight="1">
      <c r="A10" s="73"/>
      <c r="B10" s="147" t="s">
        <v>60</v>
      </c>
      <c r="C10" s="147"/>
      <c r="D10" s="147"/>
      <c r="E10" s="147"/>
      <c r="F10" s="147"/>
      <c r="G10" s="147"/>
      <c r="H10" s="147"/>
      <c r="I10" s="147"/>
      <c r="J10" s="147"/>
      <c r="K10" s="147"/>
      <c r="L10" s="147"/>
    </row>
    <row r="11" spans="1:12" s="78" customFormat="1">
      <c r="A11" s="73"/>
      <c r="B11" s="74"/>
      <c r="C11" s="75"/>
      <c r="D11" s="76"/>
      <c r="E11" s="76"/>
      <c r="F11" s="59"/>
      <c r="G11" s="80"/>
      <c r="H11" s="59"/>
      <c r="I11" s="59"/>
      <c r="J11" s="59"/>
      <c r="K11" s="59"/>
      <c r="L11" s="59"/>
    </row>
    <row r="12" spans="1:12">
      <c r="A12" s="83"/>
      <c r="B12" s="110" t="s">
        <v>0</v>
      </c>
    </row>
    <row r="13" spans="1:12">
      <c r="A13" s="83"/>
      <c r="B13" s="83" t="s">
        <v>22</v>
      </c>
      <c r="H13" s="100"/>
    </row>
    <row r="14" spans="1:12">
      <c r="A14" s="83"/>
      <c r="B14" s="83" t="s">
        <v>23</v>
      </c>
    </row>
    <row r="15" spans="1:12">
      <c r="A15" s="86"/>
      <c r="I15" s="85" t="s">
        <v>101</v>
      </c>
    </row>
    <row r="16" spans="1:12">
      <c r="K16" s="84"/>
    </row>
    <row r="18" spans="9:9">
      <c r="I18" s="85" t="s">
        <v>8</v>
      </c>
    </row>
  </sheetData>
  <mergeCells count="2">
    <mergeCell ref="G7:H7"/>
    <mergeCell ref="B10:L10"/>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127</v>
      </c>
      <c r="C1" s="52" t="s">
        <v>62</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60">
      <c r="A4" s="60">
        <v>1</v>
      </c>
      <c r="B4" s="101" t="s">
        <v>61</v>
      </c>
      <c r="C4" s="60" t="s">
        <v>49</v>
      </c>
      <c r="D4" s="61">
        <v>10</v>
      </c>
      <c r="E4" s="61"/>
      <c r="F4" s="62"/>
      <c r="G4" s="94"/>
      <c r="H4" s="67">
        <f t="shared" ref="H4:H8" si="0">ROUND(G4*(1+(J4/100)),2)</f>
        <v>0</v>
      </c>
      <c r="I4" s="68">
        <f t="shared" ref="I4:I8" si="1">ROUND(D4*G4,2)</f>
        <v>0</v>
      </c>
      <c r="J4" s="69">
        <v>23</v>
      </c>
      <c r="K4" s="70">
        <f>I4+I4*J4/100</f>
        <v>0</v>
      </c>
      <c r="L4" s="60"/>
    </row>
    <row r="5" spans="1:12" s="64" customFormat="1" ht="40.5" customHeight="1">
      <c r="A5" s="60">
        <v>2</v>
      </c>
      <c r="B5" s="91" t="s">
        <v>114</v>
      </c>
      <c r="C5" s="60" t="s">
        <v>49</v>
      </c>
      <c r="D5" s="61">
        <v>7</v>
      </c>
      <c r="E5" s="61"/>
      <c r="F5" s="62"/>
      <c r="G5" s="94"/>
      <c r="H5" s="67">
        <f t="shared" si="0"/>
        <v>0</v>
      </c>
      <c r="I5" s="68">
        <f t="shared" si="1"/>
        <v>0</v>
      </c>
      <c r="J5" s="69">
        <v>23</v>
      </c>
      <c r="K5" s="70">
        <f t="shared" ref="K5:K8" si="2">I5+I5*J5/100</f>
        <v>0</v>
      </c>
      <c r="L5" s="60"/>
    </row>
    <row r="6" spans="1:12" s="64" customFormat="1" ht="66" customHeight="1">
      <c r="A6" s="60">
        <v>3</v>
      </c>
      <c r="B6" s="91" t="s">
        <v>115</v>
      </c>
      <c r="C6" s="60" t="s">
        <v>63</v>
      </c>
      <c r="D6" s="61">
        <v>100</v>
      </c>
      <c r="E6" s="61"/>
      <c r="F6" s="62"/>
      <c r="G6" s="94"/>
      <c r="H6" s="67">
        <f t="shared" si="0"/>
        <v>0</v>
      </c>
      <c r="I6" s="68">
        <f t="shared" si="1"/>
        <v>0</v>
      </c>
      <c r="J6" s="69">
        <v>8</v>
      </c>
      <c r="K6" s="70">
        <f t="shared" si="2"/>
        <v>0</v>
      </c>
      <c r="L6" s="60"/>
    </row>
    <row r="7" spans="1:12" s="64" customFormat="1" ht="64.5" customHeight="1">
      <c r="A7" s="60">
        <v>4</v>
      </c>
      <c r="B7" s="91" t="s">
        <v>116</v>
      </c>
      <c r="C7" s="60" t="s">
        <v>63</v>
      </c>
      <c r="D7" s="61">
        <v>40</v>
      </c>
      <c r="E7" s="61"/>
      <c r="F7" s="62"/>
      <c r="G7" s="94"/>
      <c r="H7" s="67">
        <f t="shared" si="0"/>
        <v>0</v>
      </c>
      <c r="I7" s="68">
        <f t="shared" si="1"/>
        <v>0</v>
      </c>
      <c r="J7" s="69">
        <v>8</v>
      </c>
      <c r="K7" s="70">
        <f t="shared" si="2"/>
        <v>0</v>
      </c>
      <c r="L7" s="60"/>
    </row>
    <row r="8" spans="1:12" s="64" customFormat="1" ht="64.5" customHeight="1">
      <c r="A8" s="60">
        <v>5</v>
      </c>
      <c r="B8" s="91" t="s">
        <v>117</v>
      </c>
      <c r="C8" s="60" t="s">
        <v>63</v>
      </c>
      <c r="D8" s="61">
        <v>40</v>
      </c>
      <c r="E8" s="61"/>
      <c r="F8" s="62"/>
      <c r="G8" s="94"/>
      <c r="H8" s="67">
        <f t="shared" si="0"/>
        <v>0</v>
      </c>
      <c r="I8" s="68">
        <f t="shared" si="1"/>
        <v>0</v>
      </c>
      <c r="J8" s="69">
        <v>8</v>
      </c>
      <c r="K8" s="70">
        <f t="shared" si="2"/>
        <v>0</v>
      </c>
      <c r="L8" s="60"/>
    </row>
    <row r="9" spans="1:12" s="78" customFormat="1">
      <c r="A9" s="73"/>
      <c r="B9" s="74"/>
      <c r="C9" s="75"/>
      <c r="D9" s="76"/>
      <c r="E9" s="76"/>
      <c r="F9" s="77"/>
      <c r="G9" s="146" t="s">
        <v>1</v>
      </c>
      <c r="H9" s="143"/>
      <c r="I9" s="89">
        <f>SUM(I4:I8)</f>
        <v>0</v>
      </c>
      <c r="J9" s="77"/>
      <c r="K9" s="89">
        <f>SUM(K4:K8)</f>
        <v>0</v>
      </c>
      <c r="L9" s="59"/>
    </row>
    <row r="10" spans="1:12" s="78" customFormat="1">
      <c r="A10" s="73"/>
      <c r="B10" s="74"/>
      <c r="C10" s="75"/>
      <c r="D10" s="76"/>
      <c r="E10" s="76"/>
      <c r="F10" s="59"/>
      <c r="G10" s="80"/>
      <c r="H10" s="59"/>
      <c r="I10" s="59"/>
      <c r="J10" s="59"/>
      <c r="K10" s="59"/>
      <c r="L10" s="59"/>
    </row>
    <row r="11" spans="1:12">
      <c r="A11" s="83"/>
      <c r="B11" s="110" t="s">
        <v>0</v>
      </c>
    </row>
    <row r="12" spans="1:12">
      <c r="A12" s="83"/>
      <c r="B12" s="83" t="s">
        <v>22</v>
      </c>
    </row>
    <row r="13" spans="1:12">
      <c r="A13" s="83"/>
      <c r="B13" s="83" t="s">
        <v>23</v>
      </c>
    </row>
    <row r="14" spans="1:12">
      <c r="A14" s="86"/>
      <c r="I14" s="85" t="s">
        <v>101</v>
      </c>
    </row>
    <row r="16" spans="1:12">
      <c r="I16" s="85" t="s">
        <v>8</v>
      </c>
    </row>
  </sheetData>
  <mergeCells count="1">
    <mergeCell ref="G9:H9"/>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128</v>
      </c>
      <c r="C1" s="52" t="s">
        <v>100</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36">
      <c r="A4" s="60">
        <v>1</v>
      </c>
      <c r="B4" s="90" t="s">
        <v>65</v>
      </c>
      <c r="C4" s="60" t="s">
        <v>63</v>
      </c>
      <c r="D4" s="61">
        <v>12</v>
      </c>
      <c r="E4" s="61"/>
      <c r="F4" s="62"/>
      <c r="G4" s="94"/>
      <c r="H4" s="67">
        <f t="shared" ref="H4:H7" si="0">ROUND(G4*(1+(J4/100)),2)</f>
        <v>0</v>
      </c>
      <c r="I4" s="68">
        <f t="shared" ref="I4" si="1">ROUND(D4*G4,2)</f>
        <v>0</v>
      </c>
      <c r="J4" s="69">
        <v>23</v>
      </c>
      <c r="K4" s="70">
        <f>I4+I4*J4/100</f>
        <v>0</v>
      </c>
      <c r="L4" s="60"/>
    </row>
    <row r="5" spans="1:12" s="64" customFormat="1" ht="25.5" customHeight="1">
      <c r="A5" s="60">
        <v>2</v>
      </c>
      <c r="B5" s="91" t="s">
        <v>118</v>
      </c>
      <c r="C5" s="60" t="s">
        <v>63</v>
      </c>
      <c r="D5" s="61">
        <v>80</v>
      </c>
      <c r="E5" s="61"/>
      <c r="F5" s="62"/>
      <c r="G5" s="94"/>
      <c r="H5" s="67">
        <f t="shared" si="0"/>
        <v>0</v>
      </c>
      <c r="I5" s="68">
        <f t="shared" ref="I5:I7" si="2">ROUND(D5*G5,2)</f>
        <v>0</v>
      </c>
      <c r="J5" s="69">
        <v>23</v>
      </c>
      <c r="K5" s="70">
        <f t="shared" ref="K5:K7" si="3">I5+I5*J5/100</f>
        <v>0</v>
      </c>
      <c r="L5" s="60"/>
    </row>
    <row r="6" spans="1:12" s="64" customFormat="1" ht="15.75" customHeight="1">
      <c r="A6" s="60">
        <v>3</v>
      </c>
      <c r="B6" s="91" t="s">
        <v>119</v>
      </c>
      <c r="C6" s="60" t="s">
        <v>49</v>
      </c>
      <c r="D6" s="61">
        <v>800</v>
      </c>
      <c r="E6" s="61"/>
      <c r="F6" s="62"/>
      <c r="G6" s="94"/>
      <c r="H6" s="67">
        <f t="shared" si="0"/>
        <v>0</v>
      </c>
      <c r="I6" s="68">
        <f t="shared" si="2"/>
        <v>0</v>
      </c>
      <c r="J6" s="69">
        <v>23</v>
      </c>
      <c r="K6" s="70">
        <f t="shared" si="3"/>
        <v>0</v>
      </c>
      <c r="L6" s="60"/>
    </row>
    <row r="7" spans="1:12" s="64" customFormat="1" ht="76.5" customHeight="1">
      <c r="A7" s="60">
        <v>4</v>
      </c>
      <c r="B7" s="90" t="s">
        <v>120</v>
      </c>
      <c r="C7" s="60" t="s">
        <v>64</v>
      </c>
      <c r="D7" s="61">
        <v>10</v>
      </c>
      <c r="E7" s="61"/>
      <c r="F7" s="62"/>
      <c r="G7" s="94"/>
      <c r="H7" s="67">
        <f t="shared" si="0"/>
        <v>0</v>
      </c>
      <c r="I7" s="68">
        <f t="shared" si="2"/>
        <v>0</v>
      </c>
      <c r="J7" s="69">
        <v>23</v>
      </c>
      <c r="K7" s="70">
        <f t="shared" si="3"/>
        <v>0</v>
      </c>
      <c r="L7" s="60"/>
    </row>
    <row r="8" spans="1:12" s="78" customFormat="1">
      <c r="A8" s="73"/>
      <c r="B8" s="74"/>
      <c r="C8" s="75"/>
      <c r="D8" s="76"/>
      <c r="E8" s="76"/>
      <c r="F8" s="77"/>
      <c r="G8" s="146" t="s">
        <v>1</v>
      </c>
      <c r="H8" s="143"/>
      <c r="I8" s="89">
        <f>SUM(I4:I7)</f>
        <v>0</v>
      </c>
      <c r="J8" s="77"/>
      <c r="K8" s="89">
        <f>SUM(K4:K7)</f>
        <v>0</v>
      </c>
      <c r="L8" s="59"/>
    </row>
    <row r="9" spans="1:12" s="78" customFormat="1">
      <c r="A9" s="73"/>
      <c r="B9" s="74"/>
      <c r="C9" s="75"/>
      <c r="D9" s="76"/>
      <c r="E9" s="76"/>
      <c r="F9" s="59"/>
      <c r="G9" s="80"/>
      <c r="H9" s="59"/>
      <c r="I9" s="59"/>
      <c r="J9" s="59"/>
      <c r="K9" s="59"/>
      <c r="L9" s="59"/>
    </row>
    <row r="10" spans="1:12">
      <c r="A10" s="83"/>
      <c r="B10" s="110" t="s">
        <v>0</v>
      </c>
    </row>
    <row r="11" spans="1:12">
      <c r="A11" s="83"/>
      <c r="B11" s="83" t="s">
        <v>22</v>
      </c>
    </row>
    <row r="12" spans="1:12">
      <c r="A12" s="83"/>
      <c r="B12" s="83" t="s">
        <v>23</v>
      </c>
    </row>
    <row r="13" spans="1:12">
      <c r="A13" s="86"/>
      <c r="I13" s="85" t="s">
        <v>101</v>
      </c>
    </row>
    <row r="15" spans="1:12">
      <c r="I15" s="85" t="s">
        <v>8</v>
      </c>
    </row>
  </sheetData>
  <mergeCells count="1">
    <mergeCell ref="G8:H8"/>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8"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ht="12.75" customHeight="1">
      <c r="A1" s="50"/>
      <c r="B1" s="51" t="s">
        <v>129</v>
      </c>
      <c r="C1" s="52" t="s">
        <v>130</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29.25" customHeight="1">
      <c r="A4" s="60">
        <v>1</v>
      </c>
      <c r="B4" s="91" t="s">
        <v>131</v>
      </c>
      <c r="C4" s="60" t="s">
        <v>92</v>
      </c>
      <c r="D4" s="61">
        <v>20</v>
      </c>
      <c r="E4" s="61"/>
      <c r="F4" s="62"/>
      <c r="G4" s="63"/>
      <c r="H4" s="67">
        <f t="shared" ref="H4:H17" si="0">ROUND(G4*(1+(J4/100)),2)</f>
        <v>0</v>
      </c>
      <c r="I4" s="68">
        <f t="shared" ref="I4:I17" si="1">ROUND(D4*G4,2)</f>
        <v>0</v>
      </c>
      <c r="J4" s="69">
        <v>23</v>
      </c>
      <c r="K4" s="70">
        <f>I4+I4*J4/100</f>
        <v>0</v>
      </c>
      <c r="L4" s="60"/>
    </row>
    <row r="5" spans="1:12" s="64" customFormat="1" ht="36">
      <c r="A5" s="60">
        <v>2</v>
      </c>
      <c r="B5" s="91" t="s">
        <v>132</v>
      </c>
      <c r="C5" s="103" t="s">
        <v>92</v>
      </c>
      <c r="D5" s="61">
        <v>20</v>
      </c>
      <c r="E5" s="61"/>
      <c r="F5" s="62"/>
      <c r="G5" s="63"/>
      <c r="H5" s="67">
        <f t="shared" si="0"/>
        <v>0</v>
      </c>
      <c r="I5" s="68">
        <f t="shared" si="1"/>
        <v>0</v>
      </c>
      <c r="J5" s="69">
        <v>8</v>
      </c>
      <c r="K5" s="70">
        <f t="shared" ref="K5:K17" si="2">I5+I5*J5/100</f>
        <v>0</v>
      </c>
      <c r="L5" s="60"/>
    </row>
    <row r="6" spans="1:12" s="64" customFormat="1" ht="24">
      <c r="A6" s="60">
        <v>3</v>
      </c>
      <c r="B6" s="101" t="s">
        <v>133</v>
      </c>
      <c r="C6" s="103" t="s">
        <v>92</v>
      </c>
      <c r="D6" s="61">
        <v>15</v>
      </c>
      <c r="E6" s="61"/>
      <c r="F6" s="62"/>
      <c r="G6" s="63"/>
      <c r="H6" s="67">
        <f t="shared" si="0"/>
        <v>0</v>
      </c>
      <c r="I6" s="68">
        <f t="shared" si="1"/>
        <v>0</v>
      </c>
      <c r="J6" s="69">
        <v>8</v>
      </c>
      <c r="K6" s="70">
        <f t="shared" si="2"/>
        <v>0</v>
      </c>
      <c r="L6" s="60"/>
    </row>
    <row r="7" spans="1:12" s="64" customFormat="1" ht="42.75" customHeight="1">
      <c r="A7" s="60">
        <v>4</v>
      </c>
      <c r="B7" s="91" t="s">
        <v>134</v>
      </c>
      <c r="C7" s="103" t="s">
        <v>92</v>
      </c>
      <c r="D7" s="61">
        <v>8</v>
      </c>
      <c r="E7" s="61"/>
      <c r="F7" s="62"/>
      <c r="G7" s="63"/>
      <c r="H7" s="67">
        <f t="shared" si="0"/>
        <v>0</v>
      </c>
      <c r="I7" s="68">
        <f t="shared" si="1"/>
        <v>0</v>
      </c>
      <c r="J7" s="69">
        <v>23</v>
      </c>
      <c r="K7" s="70">
        <f t="shared" si="2"/>
        <v>0</v>
      </c>
      <c r="L7" s="60"/>
    </row>
    <row r="8" spans="1:12" s="64" customFormat="1" ht="27" customHeight="1">
      <c r="A8" s="60">
        <v>5</v>
      </c>
      <c r="B8" s="91" t="s">
        <v>135</v>
      </c>
      <c r="C8" s="103" t="s">
        <v>92</v>
      </c>
      <c r="D8" s="61">
        <v>20</v>
      </c>
      <c r="E8" s="61"/>
      <c r="F8" s="62"/>
      <c r="G8" s="63"/>
      <c r="H8" s="67">
        <f t="shared" si="0"/>
        <v>0</v>
      </c>
      <c r="I8" s="68">
        <f t="shared" si="1"/>
        <v>0</v>
      </c>
      <c r="J8" s="69">
        <v>8</v>
      </c>
      <c r="K8" s="70">
        <f t="shared" si="2"/>
        <v>0</v>
      </c>
      <c r="L8" s="60"/>
    </row>
    <row r="9" spans="1:12" s="64" customFormat="1" ht="66.75" customHeight="1">
      <c r="A9" s="60">
        <v>6</v>
      </c>
      <c r="B9" s="91" t="s">
        <v>96</v>
      </c>
      <c r="C9" s="103" t="s">
        <v>92</v>
      </c>
      <c r="D9" s="61">
        <v>8</v>
      </c>
      <c r="E9" s="61"/>
      <c r="F9" s="62"/>
      <c r="G9" s="63"/>
      <c r="H9" s="67">
        <f t="shared" si="0"/>
        <v>0</v>
      </c>
      <c r="I9" s="68">
        <f t="shared" si="1"/>
        <v>0</v>
      </c>
      <c r="J9" s="69">
        <v>23</v>
      </c>
      <c r="K9" s="70">
        <f t="shared" si="2"/>
        <v>0</v>
      </c>
      <c r="L9" s="60"/>
    </row>
    <row r="10" spans="1:12" s="64" customFormat="1" ht="53.25" customHeight="1">
      <c r="A10" s="60">
        <v>7</v>
      </c>
      <c r="B10" s="91" t="s">
        <v>97</v>
      </c>
      <c r="C10" s="60" t="s">
        <v>41</v>
      </c>
      <c r="D10" s="61">
        <v>12</v>
      </c>
      <c r="E10" s="61"/>
      <c r="F10" s="62"/>
      <c r="G10" s="63"/>
      <c r="H10" s="67">
        <f t="shared" si="0"/>
        <v>0</v>
      </c>
      <c r="I10" s="68">
        <f t="shared" si="1"/>
        <v>0</v>
      </c>
      <c r="J10" s="69">
        <v>8</v>
      </c>
      <c r="K10" s="70">
        <f t="shared" si="2"/>
        <v>0</v>
      </c>
      <c r="L10" s="60"/>
    </row>
    <row r="11" spans="1:12" s="64" customFormat="1" ht="24">
      <c r="A11" s="60">
        <v>8</v>
      </c>
      <c r="B11" s="91" t="s">
        <v>98</v>
      </c>
      <c r="C11" s="60" t="s">
        <v>41</v>
      </c>
      <c r="D11" s="61">
        <v>30</v>
      </c>
      <c r="E11" s="61"/>
      <c r="F11" s="62"/>
      <c r="G11" s="63"/>
      <c r="H11" s="67">
        <f t="shared" si="0"/>
        <v>0</v>
      </c>
      <c r="I11" s="68">
        <f t="shared" si="1"/>
        <v>0</v>
      </c>
      <c r="J11" s="69">
        <v>23</v>
      </c>
      <c r="K11" s="70">
        <f t="shared" si="2"/>
        <v>0</v>
      </c>
      <c r="L11" s="60"/>
    </row>
    <row r="12" spans="1:12" s="64" customFormat="1" ht="39" customHeight="1">
      <c r="A12" s="60">
        <v>9</v>
      </c>
      <c r="B12" s="91" t="s">
        <v>136</v>
      </c>
      <c r="C12" s="60" t="s">
        <v>92</v>
      </c>
      <c r="D12" s="61">
        <v>2</v>
      </c>
      <c r="E12" s="61"/>
      <c r="F12" s="62"/>
      <c r="G12" s="63"/>
      <c r="H12" s="67">
        <f t="shared" si="0"/>
        <v>0</v>
      </c>
      <c r="I12" s="68">
        <f t="shared" si="1"/>
        <v>0</v>
      </c>
      <c r="J12" s="69">
        <v>23</v>
      </c>
      <c r="K12" s="70">
        <f t="shared" si="2"/>
        <v>0</v>
      </c>
      <c r="L12" s="60"/>
    </row>
    <row r="13" spans="1:12" s="64" customFormat="1" ht="70.5" customHeight="1">
      <c r="A13" s="60">
        <v>10</v>
      </c>
      <c r="B13" s="91" t="s">
        <v>137</v>
      </c>
      <c r="C13" s="60" t="s">
        <v>92</v>
      </c>
      <c r="D13" s="61">
        <v>10</v>
      </c>
      <c r="E13" s="61"/>
      <c r="F13" s="62"/>
      <c r="G13" s="63"/>
      <c r="H13" s="67">
        <f t="shared" si="0"/>
        <v>0</v>
      </c>
      <c r="I13" s="68">
        <f t="shared" si="1"/>
        <v>0</v>
      </c>
      <c r="J13" s="69">
        <v>8</v>
      </c>
      <c r="K13" s="70">
        <f t="shared" si="2"/>
        <v>0</v>
      </c>
      <c r="L13" s="60"/>
    </row>
    <row r="14" spans="1:12" s="64" customFormat="1" ht="56.25" customHeight="1">
      <c r="A14" s="60">
        <v>11</v>
      </c>
      <c r="B14" s="91" t="s">
        <v>138</v>
      </c>
      <c r="C14" s="60" t="s">
        <v>41</v>
      </c>
      <c r="D14" s="61">
        <v>12</v>
      </c>
      <c r="E14" s="61"/>
      <c r="F14" s="62"/>
      <c r="G14" s="63"/>
      <c r="H14" s="67">
        <f t="shared" si="0"/>
        <v>0</v>
      </c>
      <c r="I14" s="68">
        <f t="shared" si="1"/>
        <v>0</v>
      </c>
      <c r="J14" s="69">
        <v>23</v>
      </c>
      <c r="K14" s="70">
        <f t="shared" si="2"/>
        <v>0</v>
      </c>
      <c r="L14" s="60"/>
    </row>
    <row r="15" spans="1:12" s="64" customFormat="1" ht="78" customHeight="1">
      <c r="A15" s="60">
        <v>12</v>
      </c>
      <c r="B15" s="91" t="s">
        <v>139</v>
      </c>
      <c r="C15" s="60" t="s">
        <v>92</v>
      </c>
      <c r="D15" s="61">
        <v>4</v>
      </c>
      <c r="E15" s="61"/>
      <c r="F15" s="62"/>
      <c r="G15" s="63"/>
      <c r="H15" s="67">
        <f t="shared" si="0"/>
        <v>0</v>
      </c>
      <c r="I15" s="68">
        <f t="shared" si="1"/>
        <v>0</v>
      </c>
      <c r="J15" s="69">
        <v>8</v>
      </c>
      <c r="K15" s="70">
        <f t="shared" si="2"/>
        <v>0</v>
      </c>
      <c r="L15" s="60"/>
    </row>
    <row r="16" spans="1:12" s="64" customFormat="1" ht="64.5" customHeight="1">
      <c r="A16" s="60">
        <v>13</v>
      </c>
      <c r="B16" s="91" t="s">
        <v>140</v>
      </c>
      <c r="C16" s="60" t="s">
        <v>92</v>
      </c>
      <c r="D16" s="61">
        <v>4</v>
      </c>
      <c r="E16" s="61"/>
      <c r="F16" s="62"/>
      <c r="G16" s="63"/>
      <c r="H16" s="67">
        <f t="shared" si="0"/>
        <v>0</v>
      </c>
      <c r="I16" s="68">
        <f t="shared" si="1"/>
        <v>0</v>
      </c>
      <c r="J16" s="69">
        <v>8</v>
      </c>
      <c r="K16" s="70">
        <f t="shared" si="2"/>
        <v>0</v>
      </c>
      <c r="L16" s="60"/>
    </row>
    <row r="17" spans="1:12" s="64" customFormat="1" ht="58.5" customHeight="1">
      <c r="A17" s="60">
        <v>14</v>
      </c>
      <c r="B17" s="91" t="s">
        <v>141</v>
      </c>
      <c r="C17" s="60" t="s">
        <v>92</v>
      </c>
      <c r="D17" s="61">
        <v>4</v>
      </c>
      <c r="E17" s="61"/>
      <c r="F17" s="62"/>
      <c r="G17" s="63"/>
      <c r="H17" s="67">
        <f t="shared" si="0"/>
        <v>0</v>
      </c>
      <c r="I17" s="68">
        <f t="shared" si="1"/>
        <v>0</v>
      </c>
      <c r="J17" s="69">
        <v>8</v>
      </c>
      <c r="K17" s="70">
        <f t="shared" si="2"/>
        <v>0</v>
      </c>
      <c r="L17" s="60"/>
    </row>
    <row r="18" spans="1:12" s="78" customFormat="1">
      <c r="A18" s="73"/>
      <c r="B18" s="74"/>
      <c r="C18" s="75"/>
      <c r="D18" s="76"/>
      <c r="E18" s="76"/>
      <c r="F18" s="77"/>
      <c r="G18" s="146" t="s">
        <v>1</v>
      </c>
      <c r="H18" s="143"/>
      <c r="I18" s="89">
        <f>SUM(I4:I17)</f>
        <v>0</v>
      </c>
      <c r="J18" s="77"/>
      <c r="K18" s="89">
        <f>SUM(K4:K17)</f>
        <v>0</v>
      </c>
      <c r="L18" s="59"/>
    </row>
    <row r="19" spans="1:12" s="78" customFormat="1">
      <c r="A19" s="73"/>
      <c r="B19" s="74"/>
      <c r="C19" s="75"/>
      <c r="D19" s="76"/>
      <c r="E19" s="76"/>
      <c r="F19" s="59"/>
      <c r="G19" s="80"/>
      <c r="H19" s="59"/>
      <c r="I19" s="59"/>
      <c r="J19" s="59"/>
      <c r="K19" s="59"/>
      <c r="L19" s="59"/>
    </row>
    <row r="20" spans="1:12">
      <c r="A20" s="83"/>
      <c r="B20" s="110" t="s">
        <v>0</v>
      </c>
    </row>
    <row r="21" spans="1:12">
      <c r="A21" s="83"/>
      <c r="B21" s="83" t="s">
        <v>22</v>
      </c>
    </row>
    <row r="22" spans="1:12">
      <c r="A22" s="83"/>
      <c r="B22" s="83" t="s">
        <v>23</v>
      </c>
    </row>
    <row r="23" spans="1:12">
      <c r="A23" s="86"/>
      <c r="I23" s="85" t="s">
        <v>101</v>
      </c>
    </row>
  </sheetData>
  <mergeCells count="1">
    <mergeCell ref="G18:H18"/>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rowBreaks count="1" manualBreakCount="1">
    <brk id="1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zoomScaleNormal="100" zoomScaleSheetLayoutView="100" workbookViewId="0">
      <selection activeCell="B19" sqref="B19:K19"/>
    </sheetView>
  </sheetViews>
  <sheetFormatPr defaultRowHeight="12"/>
  <cols>
    <col min="1" max="1" width="5" style="85" customWidth="1"/>
    <col min="2" max="2" width="40.5703125" style="84" customWidth="1"/>
    <col min="3" max="5" width="8.42578125" style="84" customWidth="1"/>
    <col min="6" max="6" width="12.7109375" style="85" customWidth="1"/>
    <col min="7" max="7" width="13.7109375" style="85" customWidth="1"/>
    <col min="8" max="8" width="11.85546875" style="85" customWidth="1"/>
    <col min="9" max="9" width="16.140625" style="85" customWidth="1"/>
    <col min="10" max="10" width="4.85546875" style="85" customWidth="1"/>
    <col min="11" max="11" width="14.85546875" style="85" customWidth="1"/>
    <col min="12" max="12" width="17.140625" style="84" customWidth="1"/>
    <col min="13" max="16384" width="9.140625" style="84"/>
  </cols>
  <sheetData>
    <row r="1" spans="1:12" s="54" customFormat="1">
      <c r="A1" s="50"/>
      <c r="B1" s="51" t="s">
        <v>142</v>
      </c>
      <c r="C1" s="52" t="s">
        <v>176</v>
      </c>
      <c r="D1" s="53"/>
      <c r="E1" s="53"/>
      <c r="F1" s="53"/>
      <c r="G1" s="53"/>
      <c r="H1" s="53"/>
      <c r="I1" s="53"/>
      <c r="J1" s="53"/>
      <c r="K1" s="53"/>
      <c r="L1" s="53"/>
    </row>
    <row r="2" spans="1:12" s="59" customFormat="1" ht="60">
      <c r="A2" s="55" t="s">
        <v>28</v>
      </c>
      <c r="B2" s="56" t="s">
        <v>9</v>
      </c>
      <c r="C2" s="57" t="s">
        <v>103</v>
      </c>
      <c r="D2" s="57" t="s">
        <v>7</v>
      </c>
      <c r="E2" s="57" t="s">
        <v>24</v>
      </c>
      <c r="F2" s="57" t="s">
        <v>27</v>
      </c>
      <c r="G2" s="57" t="s">
        <v>6</v>
      </c>
      <c r="H2" s="57" t="s">
        <v>5</v>
      </c>
      <c r="I2" s="57" t="s">
        <v>4</v>
      </c>
      <c r="J2" s="57" t="s">
        <v>3</v>
      </c>
      <c r="K2" s="57" t="s">
        <v>2</v>
      </c>
      <c r="L2" s="58" t="s">
        <v>25</v>
      </c>
    </row>
    <row r="3" spans="1:12" s="64" customFormat="1">
      <c r="A3" s="122" t="s">
        <v>10</v>
      </c>
      <c r="B3" s="122" t="s">
        <v>11</v>
      </c>
      <c r="C3" s="122" t="s">
        <v>12</v>
      </c>
      <c r="D3" s="123" t="s">
        <v>13</v>
      </c>
      <c r="E3" s="123" t="s">
        <v>14</v>
      </c>
      <c r="F3" s="124" t="s">
        <v>15</v>
      </c>
      <c r="G3" s="124" t="s">
        <v>16</v>
      </c>
      <c r="H3" s="126" t="s">
        <v>17</v>
      </c>
      <c r="I3" s="126" t="s">
        <v>18</v>
      </c>
      <c r="J3" s="126" t="s">
        <v>19</v>
      </c>
      <c r="K3" s="126" t="s">
        <v>20</v>
      </c>
      <c r="L3" s="122" t="s">
        <v>21</v>
      </c>
    </row>
    <row r="4" spans="1:12" s="64" customFormat="1" ht="72.75" customHeight="1">
      <c r="A4" s="60">
        <v>1</v>
      </c>
      <c r="B4" s="91" t="s">
        <v>175</v>
      </c>
      <c r="C4" s="103" t="s">
        <v>92</v>
      </c>
      <c r="D4" s="61">
        <v>12</v>
      </c>
      <c r="E4" s="61"/>
      <c r="F4" s="62"/>
      <c r="G4" s="63"/>
      <c r="H4" s="67">
        <f t="shared" ref="H4" si="0">ROUND(G4*(1+(J4/100)),2)</f>
        <v>0</v>
      </c>
      <c r="I4" s="68">
        <f t="shared" ref="I4" si="1">ROUND(D4*G4,2)</f>
        <v>0</v>
      </c>
      <c r="J4" s="69">
        <v>23</v>
      </c>
      <c r="K4" s="70">
        <f t="shared" ref="K4" si="2">I4+I4*J4/100</f>
        <v>0</v>
      </c>
      <c r="L4" s="60"/>
    </row>
    <row r="5" spans="1:12" s="78" customFormat="1">
      <c r="A5" s="73"/>
      <c r="B5" s="74"/>
      <c r="C5" s="75"/>
      <c r="D5" s="76"/>
      <c r="E5" s="76"/>
      <c r="F5" s="77"/>
      <c r="G5" s="146" t="s">
        <v>1</v>
      </c>
      <c r="H5" s="143"/>
      <c r="I5" s="89">
        <f>SUM(I4:I4)</f>
        <v>0</v>
      </c>
      <c r="J5" s="77"/>
      <c r="K5" s="89">
        <f>SUM(K4:K4)</f>
        <v>0</v>
      </c>
      <c r="L5" s="59"/>
    </row>
    <row r="6" spans="1:12" s="78" customFormat="1">
      <c r="A6" s="73"/>
      <c r="B6" s="74"/>
      <c r="C6" s="75"/>
      <c r="D6" s="76"/>
      <c r="E6" s="76"/>
      <c r="F6" s="59"/>
      <c r="G6" s="80"/>
      <c r="H6" s="59"/>
      <c r="I6" s="59"/>
      <c r="J6" s="59"/>
      <c r="K6" s="59"/>
      <c r="L6" s="59"/>
    </row>
    <row r="7" spans="1:12">
      <c r="A7" s="83"/>
      <c r="B7" s="110" t="s">
        <v>0</v>
      </c>
    </row>
    <row r="8" spans="1:12">
      <c r="A8" s="83"/>
      <c r="B8" s="83" t="s">
        <v>22</v>
      </c>
    </row>
    <row r="9" spans="1:12">
      <c r="A9" s="83"/>
      <c r="B9" s="83" t="s">
        <v>23</v>
      </c>
    </row>
    <row r="10" spans="1:12">
      <c r="A10" s="86"/>
      <c r="I10" s="85" t="s">
        <v>101</v>
      </c>
    </row>
  </sheetData>
  <mergeCells count="1">
    <mergeCell ref="G5:H5"/>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asortymentowo-cenowy&amp;CZP/76/2020&amp;RZałącznik nr 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22</vt:i4>
      </vt:variant>
    </vt:vector>
  </HeadingPairs>
  <TitlesOfParts>
    <vt:vector size="5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'1'!Obszar_wydruku</vt:lpstr>
      <vt:lpstr>'15'!Obszar_wydruku</vt:lpstr>
      <vt:lpstr>'16'!Obszar_wydruku</vt:lpstr>
      <vt:lpstr>'17'!Obszar_wydruku</vt:lpstr>
      <vt:lpstr>'18'!Obszar_wydruku</vt:lpstr>
      <vt:lpstr>'19'!Obszar_wydruku</vt:lpstr>
      <vt:lpstr>'2'!Obszar_wydruku</vt:lpstr>
      <vt:lpstr>'20'!Obszar_wydruku</vt:lpstr>
      <vt:lpstr>'21'!Obszar_wydruku</vt:lpstr>
      <vt:lpstr>'22'!Obszar_wydruku</vt:lpstr>
      <vt:lpstr>'23'!Obszar_wydruku</vt:lpstr>
      <vt:lpstr>'24'!Obszar_wydruku</vt:lpstr>
      <vt:lpstr>'25'!Obszar_wydruku</vt:lpstr>
      <vt:lpstr>'26'!Obszar_wydruku</vt:lpstr>
      <vt:lpstr>'27'!Obszar_wydruku</vt:lpstr>
      <vt:lpstr>'28'!Obszar_wydruku</vt:lpstr>
      <vt:lpstr>'29'!Obszar_wydruku</vt:lpstr>
      <vt:lpstr>'3'!Obszar_wydruku</vt:lpstr>
      <vt:lpstr>'4'!Obszar_wydruku</vt:lpstr>
      <vt:lpstr>'5'!Obszar_wydruku</vt:lpstr>
      <vt:lpstr>'6'!Obszar_wydruku</vt:lpstr>
      <vt:lpstr>'7'!Obszar_wydruku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Agnieszka Andrzejczak</cp:lastModifiedBy>
  <cp:lastPrinted>2020-12-03T08:06:48Z</cp:lastPrinted>
  <dcterms:created xsi:type="dcterms:W3CDTF">2019-04-17T18:40:59Z</dcterms:created>
  <dcterms:modified xsi:type="dcterms:W3CDTF">2020-12-16T07:40:33Z</dcterms:modified>
</cp:coreProperties>
</file>