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495" windowHeight="10725" tabRatio="890" activeTab="1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</sheets>
  <definedNames>
    <definedName name="_xlnm.Print_Area" localSheetId="0">'Pakiet nr 1'!$A$1:$K$32</definedName>
    <definedName name="_xlnm.Print_Area" localSheetId="9">'Pakiet nr 10'!$A$1:$K$69</definedName>
    <definedName name="_xlnm.Print_Area" localSheetId="10">'Pakiet nr 11'!$A$1:$K$87</definedName>
    <definedName name="_xlnm.Print_Area" localSheetId="11">'Pakiet nr 12'!$A$1:$K$19</definedName>
    <definedName name="_xlnm.Print_Area" localSheetId="12">'Pakiet nr 13'!$A$1:$K$23</definedName>
    <definedName name="_xlnm.Print_Area" localSheetId="1">'Pakiet nr 2'!$A$1:$K$17</definedName>
    <definedName name="_xlnm.Print_Area" localSheetId="2">'Pakiet nr 3'!$A$1:$K$23</definedName>
    <definedName name="_xlnm.Print_Area" localSheetId="3">'Pakiet nr 4'!$A$1:$K$21</definedName>
    <definedName name="_xlnm.Print_Area" localSheetId="4">'Pakiet nr 5'!$A$1:$K$18</definedName>
    <definedName name="_xlnm.Print_Area" localSheetId="5">'Pakiet nr 6'!$A$1:$K$33</definedName>
    <definedName name="_xlnm.Print_Area" localSheetId="6">'Pakiet nr 7'!$A$1:$K$44</definedName>
    <definedName name="_xlnm.Print_Area" localSheetId="7">'Pakiet nr 8'!$A$1:$K$37</definedName>
    <definedName name="_xlnm.Print_Area" localSheetId="8">'Pakiet nr 9'!$A$1:$K$30</definedName>
  </definedNames>
  <calcPr fullCalcOnLoad="1"/>
</workbook>
</file>

<file path=xl/sharedStrings.xml><?xml version="1.0" encoding="utf-8"?>
<sst xmlns="http://schemas.openxmlformats.org/spreadsheetml/2006/main" count="1088" uniqueCount="341">
  <si>
    <t>Lp.</t>
  </si>
  <si>
    <t>VAT</t>
  </si>
  <si>
    <t xml:space="preserve">Wartość brutto
</t>
  </si>
  <si>
    <t xml:space="preserve">Cena netto 
za 1 opako-
wanie 
</t>
  </si>
  <si>
    <t>►</t>
  </si>
  <si>
    <t>.......................................................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</si>
  <si>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</si>
  <si>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</si>
  <si>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</si>
  <si>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</si>
  <si>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</si>
  <si>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</si>
  <si>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</si>
  <si>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</si>
  <si>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</si>
  <si>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</si>
  <si>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</si>
  <si>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Zamawiający zastrzega, iż ocenie zostanie poddana tylko ta oferta, która będzie zawierała 100% oferowanych propozycji cenowych.</t>
  </si>
  <si>
    <t>Nazwa handlowa
 / nr katalogowy / Producent</t>
  </si>
  <si>
    <t>*W przypadku większej liczby oferowanych materiałów należy rozbudować tabelę.</t>
  </si>
  <si>
    <t xml:space="preserve">Uwaga: </t>
  </si>
  <si>
    <t>Wartość netto 
/e x f /</t>
  </si>
  <si>
    <r>
      <t xml:space="preserve">Wartości i liczby w kolumnach e, f, g, i  należy wpisać </t>
    </r>
    <r>
      <rPr>
        <u val="single"/>
        <sz val="10"/>
        <rFont val="Tahoma"/>
        <family val="2"/>
      </rPr>
      <t>z dokładnością do dwóch miejsc po przecinku</t>
    </r>
    <r>
      <rPr>
        <sz val="10"/>
        <rFont val="Tahoma"/>
        <family val="2"/>
      </rPr>
      <t>.</t>
    </r>
  </si>
  <si>
    <t xml:space="preserve"> Ogółem wartość :</t>
  </si>
  <si>
    <t xml:space="preserve">                                                                                                                          </t>
  </si>
  <si>
    <t xml:space="preserve"> /podpis i pieczątka Wykonawcy/</t>
  </si>
  <si>
    <t>Ilość
"j.m."
w
opako-
waniu</t>
  </si>
  <si>
    <t>Rodzaj i numer dokumentu dopuszczającego do stosowania/ Klasa wyrobu med. /jeżeli dotyczy/</t>
  </si>
  <si>
    <t xml:space="preserve">Szacun-kowa ilość
opako-
wań
/c:d/     </t>
  </si>
  <si>
    <t>Przedmiot zamówienia / „j.m.”</t>
  </si>
  <si>
    <t>Formularz zawiera formuły ułatwiajace sporządzenie oferty. Wystarczy wprowadzić dane do pól oznaczonych kolorem żółtym i zaakceptować bądź zmienić  stawkę podatku VAT, aby uzyskać cenę oferty.</t>
  </si>
  <si>
    <t xml:space="preserve">uwaga: formuły są podane pomocniczo, wykonawca winien je zweryfikować. Wykonawca odpowiada za wlasne przeliczenia. </t>
  </si>
  <si>
    <t>Wymagania i parametry graniczne opisane w zał nr 3 do SIWZ</t>
  </si>
  <si>
    <t>szt.</t>
  </si>
  <si>
    <t>Wymagane próbki do oferty          TAK / NIE</t>
  </si>
  <si>
    <t>VAT %</t>
  </si>
  <si>
    <t>Wartość ogółem netto w zł</t>
  </si>
  <si>
    <t>……………….., dnia ……………………</t>
  </si>
  <si>
    <t>Wystarczy wprowadzić dane do kolumy g) CENA JEDNOSTKOWA NETTO, zaakceptować bądź zmienić  stawkę podatku VAT, aby uzyskać cenę oferty.</t>
  </si>
  <si>
    <t>WYMAGANIA:</t>
  </si>
  <si>
    <t>suma</t>
  </si>
  <si>
    <t>nie</t>
  </si>
  <si>
    <t>Wartość ogółem brutto w zł</t>
  </si>
  <si>
    <t>Cena jedn.        brutto w zł</t>
  </si>
  <si>
    <t>Cena jedn. netto w zł</t>
  </si>
  <si>
    <t>Jed.                 miary</t>
  </si>
  <si>
    <t>Producent i nazwa handlowa, nr katalogowy</t>
  </si>
  <si>
    <t>Opis przedmiotu zamówienia - asortyment/ nazwa</t>
  </si>
  <si>
    <t>Lp</t>
  </si>
  <si>
    <t>Wszystkie informacje zawarte w tabeli muszą znajdować potwierdzenie w załączonych metodykach badań w języku polskim, przy pierwszej dostawie</t>
  </si>
  <si>
    <t>Formularz zawiera formuły ułatwiajace sporządzenie oferty ( należy je sprawdzić przed wydrukiem i złożeniem oferty ).</t>
  </si>
  <si>
    <r>
      <t xml:space="preserve">Wartości i liczby w kolumnach </t>
    </r>
    <r>
      <rPr>
        <sz val="10"/>
        <rFont val="Tahoma"/>
        <family val="2"/>
      </rPr>
      <t xml:space="preserve"> g, h, j, k  należy wpisać </t>
    </r>
    <r>
      <rPr>
        <u val="single"/>
        <sz val="10"/>
        <rFont val="Tahoma"/>
        <family val="2"/>
      </rPr>
      <t>z dokładnością do dwóch miejsc po przecinku</t>
    </r>
    <r>
      <rPr>
        <sz val="10"/>
        <rFont val="Tahoma"/>
        <family val="2"/>
      </rPr>
      <t>.</t>
    </r>
  </si>
  <si>
    <t xml:space="preserve">Ilość opak. </t>
  </si>
  <si>
    <t>Szacunkowa
ilość
"j.m."</t>
  </si>
  <si>
    <t>Materiały eksploatacyjne zabezpieczające pracę aparatu w zakresie szacunkowej ilości ozn./Wypełnia Wykonawca/*</t>
  </si>
  <si>
    <t>Niniejszym oświadczamy, iż oferowane urządzenia, oprócz spełnienia parametrów funkcjonalnych, gwarantują bezpieczeństwo pacjentów i personelu medycznego oraz zapewnia wymagany wysoki poziom usług medycznych</t>
  </si>
  <si>
    <t>Zamawiający wymaga parametrów i pozycji jak w opisie przedmiotu zamówienia zał. nr 2 ( tabela excel )*Niespełnienie któregokolwiek warunku wyklucza ofertę</t>
  </si>
  <si>
    <t>Pakiet 1 ODCZYNNIKI, MATERIAŁY KONTROLNE DO ADAPTACJI APLIKACYJNEJ DO ANALIZATORA COBAS e-411 FIRMY ROCHE DLA ZAKŁADU DIAGNOSTYKI LABORATORYJNEJ CSK UM W ŁODZI MLD-CKD.</t>
  </si>
  <si>
    <t>Anti-TSHR Elecsys cobas e100</t>
  </si>
  <si>
    <t>Materiały kontrolne:   kontrole wewnątrzlaboratoryjne firmowe  na dwóch poziomach  zabezpieczające pracę aparatu w zakresie szacunkowej ilości ozn.;  /Wypełnia Wykonawca/*</t>
  </si>
  <si>
    <t xml:space="preserve">Odczynniki   </t>
  </si>
  <si>
    <t>Zapewniamy kontrole  codzienne wewnętrzne na dwóch poziomach oraz zewnętrzlaboratoryjne/międzynarodowe –półroczne (preferowane Labquality)</t>
  </si>
  <si>
    <t>Zabezpieczymy materiał kontrolny tej samej serii przez okres co najmniej 12 miesięcy</t>
  </si>
  <si>
    <t>Pakiet Nr 2  - Drobny sprzęt laboratoryjny dla Pracowni USG i Biopsji Tarczycy CSK UM w Łodzi</t>
  </si>
  <si>
    <t>Bibułki filtracyjne z polem sedymentacyjnym o średnicy 9,5 mm</t>
  </si>
  <si>
    <t xml:space="preserve">Szkiełka mikroskopowe do cytowirówki    </t>
  </si>
  <si>
    <t>op.(1op.=100 szt.)</t>
  </si>
  <si>
    <t>Hematoksylina cz.d.a.</t>
  </si>
  <si>
    <t xml:space="preserve">Eozyna żółtawa rozpuszczalna w wodzie </t>
  </si>
  <si>
    <t>Sodu jodan cz.d.a.</t>
  </si>
  <si>
    <t>Glinu potasu siarczan 12 hydrat cz.d.a.</t>
  </si>
  <si>
    <t>Wodzian chloralu 99%</t>
  </si>
  <si>
    <t>Fenol</t>
  </si>
  <si>
    <t>Kwas cytrynowy cz.d.a. w op. 1000 g</t>
  </si>
  <si>
    <t>op. (100 g )</t>
  </si>
  <si>
    <t>op.(100 g)</t>
  </si>
  <si>
    <t>op. (500 g )</t>
  </si>
  <si>
    <t>op. (100 g)</t>
  </si>
  <si>
    <t>op.(1 kg)</t>
  </si>
  <si>
    <t>op.(1000 g)</t>
  </si>
  <si>
    <t>Pakiet 3. Odczynniki dla Pracowni USG i Biopsji Tarczycy CSK UM</t>
  </si>
  <si>
    <t xml:space="preserve">Szkiełka mikroskopowe, podstawowe cięte, typu „Super Frost ‘’ z kolorowym polem do opisu (kolor  różowy) o wymiarach 26 x 76 x 1,0 mm </t>
  </si>
  <si>
    <t xml:space="preserve">Szkiełka nakrywkowe 24x60 mm, bezpyłowe o prostej powierzchni, wolne od mikropyłów produkcyjnych </t>
  </si>
  <si>
    <t xml:space="preserve">Szkiełka nakrywkowe 24x40 mm bezpyłowe o prostej powierzchni, wolne od mikropyłów produkcyjnych  </t>
  </si>
  <si>
    <t>Klej montażowy do szkiełek Histokit, szybkoschnący do ręcznego zaklejania preparatów histopatologicznych na bazie ksylenu w pojemnikach po 500 ml lub 1000 ml</t>
  </si>
  <si>
    <t xml:space="preserve">Szkiełka nakrywkowe 22x22 mm </t>
  </si>
  <si>
    <t>Szkiełka nakrywkowe 24x50 mm, grubość 0,13-0,17 mm</t>
  </si>
  <si>
    <t xml:space="preserve">Szkiełka nakrywkowe 24x32 mm </t>
  </si>
  <si>
    <t xml:space="preserve">Pudełka tekturowe, wsuwane (o wymiarach dł. 335 mm, szer. 87 mm, wys. 37 mm) do archiwizacji preparatów histopatologicznych </t>
  </si>
  <si>
    <t>op.(po 50 szt.)</t>
  </si>
  <si>
    <t>op.(po 100 szt.)</t>
  </si>
  <si>
    <t>op. (po 100 szt.)</t>
  </si>
  <si>
    <t xml:space="preserve">ml </t>
  </si>
  <si>
    <t>op. (po 200 szt.)</t>
  </si>
  <si>
    <t xml:space="preserve">Pakiet 4   Materiały eksploatacyjne dla Pracowni USG i Biopsji Tarczycy CSK UM </t>
  </si>
  <si>
    <t>Pakiet Nr 5 - Testy paskowe do automatycznego wykonania oznaczeń metodą immunoblot przy użyciu analizatora EUROBLOT MASTER dla ZAKŁADU DIAGNOSTYKI LABORATORYJNEJ CSK UM w Łodzi</t>
  </si>
  <si>
    <t xml:space="preserve">Allergy Profile Pediatrics inhalation  – profil pediatryczny inhalacyjny ( G6, G12, T2, T3, T4, W6, W8, W9, D1, D2, E1, E2, E3, E6, E82, E84, M1, M2, M3, M6, CCD) - 20 alergenów </t>
  </si>
  <si>
    <t>F24 Shrimp (16 CAP s)</t>
  </si>
  <si>
    <t>F 256 Walnut (Juglans spp)  (16 CAP s)</t>
  </si>
  <si>
    <t>F 25 Tomato   (16 CAP s)</t>
  </si>
  <si>
    <t>F14 Soya bean (16 CAP s)</t>
  </si>
  <si>
    <t>F 3 Fish (cod)  (16 CAP s)</t>
  </si>
  <si>
    <t>T2 Alnus incana (16 CAP s)</t>
  </si>
  <si>
    <t>T4 Corylus avellana  (16 CAP s)</t>
  </si>
  <si>
    <t>W9 Plantago lanceolata  (16 CAP s)</t>
  </si>
  <si>
    <t>F 10 Sesame seed  (16 CAP s)</t>
  </si>
  <si>
    <t>G 12 Secala cereale  (16 CAP s)</t>
  </si>
  <si>
    <t>i208 rApi m 1 Phospholipase A2, Honey bee                (10 CAP s)</t>
  </si>
  <si>
    <t>i214 rApi m 2, Honey bee    (10 CAP s)</t>
  </si>
  <si>
    <t>i215 rApi m 3, Honey bee   (10 CAP s)</t>
  </si>
  <si>
    <t>i216 rApi m 5, Honey bee   (10 CAP s)</t>
  </si>
  <si>
    <t>i217 rApi m 10, Honey bee   (10 CAP s)</t>
  </si>
  <si>
    <t>i211 rVes v 1 Phospholipase A1, Common wasp               (10 CAP s)</t>
  </si>
  <si>
    <t>i209 rVes v 5  Common wasp     (10 CAP s)</t>
  </si>
  <si>
    <t>i210 rPol d 5 European Paper Wasp  (10 CAP s)</t>
  </si>
  <si>
    <t>op</t>
  </si>
  <si>
    <t>Pakiet Nr 6 - Odczynniki do badań alergologicznych metodą FEIA-CAP do analizatora Phadia - 100 dla ZAKŁADU DIAGNOSTYKI LABORATORYJNEJ CSK UM w Łodzi</t>
  </si>
  <si>
    <t>Pakiet Nr 7 -Odczynniki, kalibratory, materiały kontrolne, materiały zużywalne do wykonywania badań na analizatorze LIAISON XL firmy DIASORIN dla Pracowni Endokrynologii działającej w Medycznym Laboratorium Diagnostyki Immunologicznej ZAKŁADU DIAGNOSTYKI LABORATORYJNEJ CSK UM w Łodzi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</si>
  <si>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</si>
  <si>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</si>
  <si>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</si>
  <si>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</si>
  <si>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</si>
  <si>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</si>
  <si>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</si>
  <si>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</si>
  <si>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</si>
  <si>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</si>
  <si>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</si>
  <si>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</si>
  <si>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</si>
  <si>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</si>
  <si>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GH-Hormon wzrostu</t>
  </si>
  <si>
    <t xml:space="preserve">TG- Tyreoglobulina </t>
  </si>
  <si>
    <t xml:space="preserve">IGF-1 - Somatomedyna C </t>
  </si>
  <si>
    <t>Kalcytonina</t>
  </si>
  <si>
    <t>SHBG -Białko wiążące hormony płciowe</t>
  </si>
  <si>
    <t>1 op.=100 testów</t>
  </si>
  <si>
    <t>Kalibratory zabezpieczające prawidłową pracę aparatu w zakresie szacunkowej ilości ozn./Wypełnia Wykonawca/</t>
  </si>
  <si>
    <t>Materiały kontrolne zabezpieczające pracę aparatu w zakresie szacunkowej ilości ozn./Wypełnia Wykonawca/. przy założeniu, iż próbki kontrolne będą oznaczane 2 x w tygodniu, na jednym poziomie</t>
  </si>
  <si>
    <t>3.5</t>
  </si>
  <si>
    <t>4.1</t>
  </si>
  <si>
    <t>4.2</t>
  </si>
  <si>
    <t>4.3</t>
  </si>
  <si>
    <t>4.4</t>
  </si>
  <si>
    <t>Podłoże Columbia Agar + 5% krwi baraniej</t>
  </si>
  <si>
    <t>Podłoże MacConkey z fioletem krystalicznym</t>
  </si>
  <si>
    <t>Agar czekoladowy do wybiórczej izolacji Haemophilus</t>
  </si>
  <si>
    <t>Agar czekoladowy z Polyvitaxem (bez antybiotyków) do krwi i PMR</t>
  </si>
  <si>
    <t>Agar czekoladowy do wybiórczej izolacji N.gonorrhoeae i N. meningitidis</t>
  </si>
  <si>
    <t>Bulion tryptozowo-sojowy, sterylny 5ml</t>
  </si>
  <si>
    <t>Bulion mózgowo-sercowy, sterylny</t>
  </si>
  <si>
    <t>Bulion Scheadler  z 0,2% agarem i witaminą K dla beztlenowców</t>
  </si>
  <si>
    <t>Płytki Scheadler Agar + 5% krwi baraniej dla beztlenowców z wit. K</t>
  </si>
  <si>
    <t>Podłoże Chapmana z  mannitolem</t>
  </si>
  <si>
    <t xml:space="preserve">Podłoże z żółcią i eskuliną do wykrywania Enterococcus </t>
  </si>
  <si>
    <t>Test lateksowy  do grupowania paciorkowców wg.Lancefield, 50ozn.</t>
  </si>
  <si>
    <t>Test lateksowy do oznaczania antygenów bakteryjnych w płynie mózgowo-rdzeniowym, op=30szt</t>
  </si>
  <si>
    <t>test kasetkowy do wykrywania mononukleozy zakaźnej, op.20szt</t>
  </si>
  <si>
    <t>EDTA, inhibitor w teście służącym do wykrywania szczepów MBL, 2ml</t>
  </si>
  <si>
    <t>kwas fenyloboronowy do potwierdzenia obecności szczepów KPC, 2ml</t>
  </si>
  <si>
    <t>sztuka</t>
  </si>
  <si>
    <t>op.=50szt.</t>
  </si>
  <si>
    <t>op.=30szt.</t>
  </si>
  <si>
    <t>op.=64szt.</t>
  </si>
  <si>
    <t>op=20szt.</t>
  </si>
  <si>
    <t>panele do oceny lekowrażliwości (AST) dla bakterii Gram-ujemnych  z oznaczeniem karbapenemaz z podziałem na klasy wg. Amblera do urządzenia Phoenix BD</t>
  </si>
  <si>
    <t>panele do identyfikacji i oceny lekowrażliwości (ID/AST) dla bakterii Gram-ujemnych z oznaczeniem karbapenemaz do urządzenia Phoenix BD</t>
  </si>
  <si>
    <t>panele do identyfikacji i oceny lekowrażliwości (ID/AST) dla bakterii Gram-dodatnich do urządzenia Phoenix BD</t>
  </si>
  <si>
    <t>panele do identyfikacji i oceny lekowrażliwości (ID/AST) dla paciorkowców do urządzenia Phoenix BD</t>
  </si>
  <si>
    <t>panele do identyfikacji (ID) dla drożdży do urządzenia Phoenix BD</t>
  </si>
  <si>
    <t>podłoże ID dla paciorkowców do urządzenia Phoenix BD</t>
  </si>
  <si>
    <t>bulion ID do urządzenia Phoenix BD</t>
  </si>
  <si>
    <t>bulion AST do urządzenia Phoenix BD</t>
  </si>
  <si>
    <t>podłoże AST dla paciorkowców do urządzenia Phoenix BD</t>
  </si>
  <si>
    <t>końcówki do pipety dedykowanej specjalnie do urządzenia Phoenix, sterylne w pudełku</t>
  </si>
  <si>
    <t>Kalibrator skali McFarlanda do urządzenia Phoenix (0,25; 0,5; 1; 2; 4)</t>
  </si>
  <si>
    <t>op.=25szt.</t>
  </si>
  <si>
    <t>op.=100szt.</t>
  </si>
  <si>
    <t>op.=96szt.</t>
  </si>
  <si>
    <t>op.=5szt.</t>
  </si>
  <si>
    <t>Amoksycylina 10 ug</t>
  </si>
  <si>
    <t>Ampicylina 2 ug</t>
  </si>
  <si>
    <t>Ampicylina/sulbaktam SAM (10/10) 20 ug</t>
  </si>
  <si>
    <t>Azytromycyna 15 ug</t>
  </si>
  <si>
    <t>Cefadroksyl 30 ug</t>
  </si>
  <si>
    <t xml:space="preserve">Cefalotyna CF- 30 ug </t>
  </si>
  <si>
    <t>Cefamandol MA– 30 ug</t>
  </si>
  <si>
    <t>Cefazolina  30 ug</t>
  </si>
  <si>
    <t>Cefiksim 5 ug</t>
  </si>
  <si>
    <t>Cefoperazon CFP– 75</t>
  </si>
  <si>
    <t>Cefpodoksym 10 ug</t>
  </si>
  <si>
    <t>Ceftarolina 5 ug</t>
  </si>
  <si>
    <t>Ceftibuten 30 ug</t>
  </si>
  <si>
    <t>Ceftriakson 30 ug</t>
  </si>
  <si>
    <t>Chinupristina/dalfopristina 15  ug</t>
  </si>
  <si>
    <t>Chloramfenikol 30 ug</t>
  </si>
  <si>
    <t>Clarytromycyna – CLR-15</t>
  </si>
  <si>
    <t>Clindamycyna 2 ug</t>
  </si>
  <si>
    <t>Czyste jałowe krążki o średnicy 6-8 mm</t>
  </si>
  <si>
    <t>Doksycyklina DOX- 30</t>
  </si>
  <si>
    <t>Doripenem 10 ug</t>
  </si>
  <si>
    <t>Erytromycyna 15 ug</t>
  </si>
  <si>
    <t>Gentamycyna 30 ug</t>
  </si>
  <si>
    <t>Kanamycyna</t>
  </si>
  <si>
    <t>Krążki do wykrywania enterokoków EF</t>
  </si>
  <si>
    <t xml:space="preserve">Krążki do wykrywania Haemophilus-  czynnik V </t>
  </si>
  <si>
    <t>Krążki do wykrywania Haemophilus czynnik X</t>
  </si>
  <si>
    <t>Krążki do wykrywania Moraksella BC</t>
  </si>
  <si>
    <t>Krążki do różnicowania Gardnerella vaginalis</t>
  </si>
  <si>
    <t>Krążki z bacytracyną</t>
  </si>
  <si>
    <t>Krążki z furazolidonem</t>
  </si>
  <si>
    <t>Krążki z nowobiocyną</t>
  </si>
  <si>
    <t xml:space="preserve">Krążki z optochiną   </t>
  </si>
  <si>
    <t>Kwas fusydowy  10 ug</t>
  </si>
  <si>
    <t>Kwas nalidyksowy 30 ug</t>
  </si>
  <si>
    <t>Minocyklina 30 ug</t>
  </si>
  <si>
    <t>Moksifloksacyna 5 ug</t>
  </si>
  <si>
    <t>Mupirocyna MUP-200</t>
  </si>
  <si>
    <t>Neomycyna N-30</t>
  </si>
  <si>
    <t>Netilmycyna 30 ug</t>
  </si>
  <si>
    <t>Ofloksacyna 5 ug</t>
  </si>
  <si>
    <t>Pefloksacyna</t>
  </si>
  <si>
    <t>Penicylina V (fenoksymetylopenicylina) 10 ug</t>
  </si>
  <si>
    <t>Rifampicyna 5 ug</t>
  </si>
  <si>
    <t>Teikoplanina 30 ug</t>
  </si>
  <si>
    <t>Tigecyklina 15 ug</t>
  </si>
  <si>
    <t>Tobramycyna 10 ug</t>
  </si>
  <si>
    <t>Trimetoprim 5 ug</t>
  </si>
  <si>
    <t>Wankomycyna 5 ug</t>
  </si>
  <si>
    <t>Wankomycyna 30 ug</t>
  </si>
  <si>
    <t>Szczep wzorcowy Haemophilus influenzae NCTC 8468</t>
  </si>
  <si>
    <t>Szczep wzorcowy Escherichia coli ATCC 35218</t>
  </si>
  <si>
    <r>
      <t xml:space="preserve">Pakiet 10: Odczynniki i materiały eksploatacyjne wraz z dzierżawą dla diagnostyki mikrobiologicznej w Medycznym Laboratorium Mikrobiologicznym, ZAKŁADU DIAGNOSTYKI LABORATORYJNEJ CSK UM W ŁODZI. </t>
    </r>
    <r>
      <rPr>
        <b/>
        <u val="single"/>
        <sz val="10"/>
        <rFont val="Tahoma"/>
        <family val="2"/>
      </rPr>
      <t>Krążki antybiogramowe i diagnostyczne oraz kontrolne szczepy wzorcowe wraz z dzierżawą zamrażarki laboratoryjnej.</t>
    </r>
  </si>
  <si>
    <t>Płytki chromogenne do identyfikacji MRSA</t>
  </si>
  <si>
    <t>Podłoże chromogenne do wykrywania pałeczek ESBL</t>
  </si>
  <si>
    <t>Podłoże chromogenne  do wykrywania enterokoków VRE różnicujących E.faecalis i E.faecium.</t>
  </si>
  <si>
    <t>Podłoże chromogenne  do wykrywania karbapenemaz KPC, MBL, NDM-1, VIM, OXA-48 pałeczek gramoujemnych.</t>
  </si>
  <si>
    <t>CPS- Podłoże chromogenne do izolacji i ilościowej oceny drobnoustrojów w próbkach moczu i bezpośredniej identyfikacji E.coli, gronkowców,  paciorkowców i grzybów Candida.</t>
  </si>
  <si>
    <r>
      <t xml:space="preserve">Generator warunków beztlenowych </t>
    </r>
    <r>
      <rPr>
        <vertAlign val="subscript"/>
        <sz val="10"/>
        <rFont val="Tahoma"/>
        <family val="2"/>
      </rPr>
      <t xml:space="preserve"> </t>
    </r>
    <r>
      <rPr>
        <sz val="10"/>
        <rFont val="Tahoma"/>
        <family val="2"/>
      </rPr>
      <t>z torebkami i klipsami dla 2-4 płytek</t>
    </r>
  </si>
  <si>
    <t xml:space="preserve">Amikacyna </t>
  </si>
  <si>
    <t xml:space="preserve">Amoksycylina z kw. klawulanowym </t>
  </si>
  <si>
    <t>Ampicylina</t>
  </si>
  <si>
    <t xml:space="preserve">Ampicylina z sulbaktamem </t>
  </si>
  <si>
    <t>Azytromycyna</t>
  </si>
  <si>
    <t>Cefaklor</t>
  </si>
  <si>
    <t>Cefalotyna</t>
  </si>
  <si>
    <t>Ceftizoksym</t>
  </si>
  <si>
    <t>Cefpirom</t>
  </si>
  <si>
    <t xml:space="preserve">Cefepim </t>
  </si>
  <si>
    <t>Cefpodoksym</t>
  </si>
  <si>
    <t>Cefotetan</t>
  </si>
  <si>
    <t>Cefoksytyna</t>
  </si>
  <si>
    <t xml:space="preserve">Cefoperazon z sulbaktamem </t>
  </si>
  <si>
    <t>Cefotaksym 32</t>
  </si>
  <si>
    <t>Ceftarolina</t>
  </si>
  <si>
    <t>Ceftazydym</t>
  </si>
  <si>
    <t xml:space="preserve">Ceftriakson </t>
  </si>
  <si>
    <t>Cefuroksym</t>
  </si>
  <si>
    <t>Chloramfenikol</t>
  </si>
  <si>
    <t>Ciprofloksacyna</t>
  </si>
  <si>
    <t>Daptomycyna</t>
  </si>
  <si>
    <t>Doksycyklina</t>
  </si>
  <si>
    <t>Doripenem</t>
  </si>
  <si>
    <t>Ertapenem</t>
  </si>
  <si>
    <t>Erytromycyna</t>
  </si>
  <si>
    <t>E-test do oznaczania ESBL cefepim/cefepim z inhibitorem</t>
  </si>
  <si>
    <t>E-test do oznaczania ESBL cefotaksym/cefotaksym z inhibitorem</t>
  </si>
  <si>
    <t>E-test do oznaczania ESBL ceftazydym/ceftazydym z inhibitorem</t>
  </si>
  <si>
    <t>E-test do oznaczania MBL</t>
  </si>
  <si>
    <t>Fosfomycyna</t>
  </si>
  <si>
    <t>Gatifloksacyna</t>
  </si>
  <si>
    <t>Gemifloksacyna</t>
  </si>
  <si>
    <t>Gentamycyna</t>
  </si>
  <si>
    <t>GRD VA/TP</t>
  </si>
  <si>
    <t>Imipenem</t>
  </si>
  <si>
    <t>Klarytromycyna</t>
  </si>
  <si>
    <t>Klindamycyna</t>
  </si>
  <si>
    <t>Kolistyna</t>
  </si>
  <si>
    <t>Lewofloksacyna</t>
  </si>
  <si>
    <t>Linezolid</t>
  </si>
  <si>
    <t>Meropenem</t>
  </si>
  <si>
    <t xml:space="preserve">Metronidazol </t>
  </si>
  <si>
    <t>Moksifloksacyna</t>
  </si>
  <si>
    <t>Netylmycyna</t>
  </si>
  <si>
    <t>Penicylina benzylowa</t>
  </si>
  <si>
    <t>Piperacylina/tazobaktam</t>
  </si>
  <si>
    <t>Rifampicyna</t>
  </si>
  <si>
    <t>Teikoplanina</t>
  </si>
  <si>
    <t>Telawancyna</t>
  </si>
  <si>
    <t>Tetracyklina</t>
  </si>
  <si>
    <t>Tigecyklina</t>
  </si>
  <si>
    <t>Tikarcylina/kw. klawulanowy</t>
  </si>
  <si>
    <t>Trimethoprim/sulphamethoxazole (kotrimoksazol)</t>
  </si>
  <si>
    <t>Wankomycyna</t>
  </si>
  <si>
    <t>Podłoże Mueller-Hinton + 5% krwi końskiej i NAD</t>
  </si>
  <si>
    <t>Podłoże Mueller-Hinton z kloksacyliną</t>
  </si>
  <si>
    <t>Podłoże Mueller-Hinton 90 mm</t>
  </si>
  <si>
    <t xml:space="preserve">Agar Brucella </t>
  </si>
  <si>
    <t>eza bakteriologiczna sterylna jednorazowa 10 µl</t>
  </si>
  <si>
    <t>wymazówki, plastikowe zakończone wacikiem bawełnianym lub wiskozowym, bez probówki, jałowe, pakowane pojedynczo</t>
  </si>
  <si>
    <t>Pakiet 12: Drobny sprzęt laboratoryjny w Medycznym Laboratorium Mikrobiologicznym ZAKŁADU DIAGNOSTYKI LABORATORYJNEJ CSK UM W ŁODZI.</t>
  </si>
  <si>
    <r>
      <t xml:space="preserve">Pakiet 13: Odczynniki do diagnostyki mikrobiologicznej w Medycznym Laboratorium Mikrobiologicznym, ZAKŁADU DIAGNOSTYKI LABORATORYJNEJ CSK UM W ŁODZI. </t>
    </r>
    <r>
      <rPr>
        <b/>
        <u val="single"/>
        <sz val="10"/>
        <rFont val="Tahoma"/>
        <family val="2"/>
      </rPr>
      <t>Dzierżawa automatycznego systemu do wykrywania drobnoustrojów w hodowli krwi i płynach ustrojowych wraz z materiałami zużywalnymi i odczynnikami oraz lodówką laboratoryjną i cieplarką.</t>
    </r>
  </si>
  <si>
    <t>op=50szt</t>
  </si>
  <si>
    <t>op=100ml</t>
  </si>
  <si>
    <t>op=15x50ml</t>
  </si>
  <si>
    <t>Butelki do hodowli bakterii beztlenowych; op. 50szt.</t>
  </si>
  <si>
    <t xml:space="preserve"> Butelki z mieszadełkiem do hodowli bakterii tlenowych oraz grzybów; op.= 50 szt.</t>
  </si>
  <si>
    <t>Odwłókniona krew końska; op=100 ml</t>
  </si>
  <si>
    <t>Butelki do hodowli prątków oraz oznaczania lekowrażliwości Mtb; op=15x50ml</t>
  </si>
  <si>
    <t>Zapewniamy kontrole   wewnętrzne 2 x w tygodniu na jednym poziomie oraz zewnętrzlaboratoryjne/międzynarodowe –półroczne (preferowane Labquality)</t>
  </si>
  <si>
    <r>
      <t xml:space="preserve">Pakiet 8: Odczynniki do diagnostyki mikrobiologicznej w Medycznym Laboratorium Mikrobiologicznym, ZAKŁADU DIAGNOSTYKI LABORATORYJNEJ CSK UM W ŁODZI. </t>
    </r>
    <r>
      <rPr>
        <b/>
        <u val="single"/>
        <sz val="10"/>
        <rFont val="Tahoma"/>
        <family val="2"/>
      </rPr>
      <t>Podłoża i odczynniki do hodowli, izolacji i identyfikacji drobnoustrojów z dzierżawą densytometru, wytrząsarki, lodówki laboratoryjnej i cieplarki.</t>
    </r>
  </si>
  <si>
    <r>
      <t xml:space="preserve">Pakiet 9: Odczynniki i materiały eksploatacyjne dla diagnostyki mikrobiologicznej w Medycznym Laboratorium Mikrobiologicznym, ZAKŁADU DIAGNOSTYKI LABORATORYJNEJ CSK UM W ŁODZI.  </t>
    </r>
    <r>
      <rPr>
        <b/>
        <u val="single"/>
        <sz val="10"/>
        <rFont val="Tahoma"/>
        <family val="2"/>
      </rPr>
      <t>Materiały zużywalne i odczynniki do oznaczania, identyfikacji i lekowrażliwości drobnoustrojów dedykowane specjalnie do urządzenia Phoenix BD z dzierżawą wytrząsarki</t>
    </r>
  </si>
  <si>
    <r>
      <t>Pakiet 11: Odczynniki i materiały eksploatacyjne wraz z dzierżawą dla diagnostyki mikrobiologicznej w Medycznym Laboratorium Mikrobiologicznym, ZAKŁADU DIAGNOSTYKI LABORATORYJNEJ CSK UM W ŁODZI.</t>
    </r>
    <r>
      <rPr>
        <b/>
        <u val="single"/>
        <sz val="10"/>
        <rFont val="Tahoma"/>
        <family val="2"/>
      </rPr>
      <t xml:space="preserve"> Paski nasączone gradientem stężenia antybiotyku i podłoża do oznaczania wartości MIC oraz podłoża wybiórcze i chromogenne do selektywnej izolacji oraz identyfikacji drobnoustrojów wraz z dzierżawą densytometru, inkubatora CO2,zamrażarki niskotemperaturowej oraz cieplarki.</t>
    </r>
  </si>
  <si>
    <t>1 m-c</t>
  </si>
  <si>
    <r>
      <rPr>
        <sz val="10"/>
        <rFont val="Arial"/>
        <family val="2"/>
      </rPr>
      <t xml:space="preserve">Dzierżawa - Densytometr wraz z zestawem zawiesin do kalibracji kompatybilny z probówkami płaskodennymi 16mm </t>
    </r>
    <r>
      <rPr>
        <sz val="10"/>
        <color indexed="12"/>
        <rFont val="Arial"/>
        <family val="2"/>
      </rPr>
      <t>( na okres umowy )</t>
    </r>
  </si>
  <si>
    <r>
      <rPr>
        <sz val="10"/>
        <rFont val="Arial"/>
        <family val="2"/>
      </rPr>
      <t>Dzierżawa- Wytrząsarka typu vortex</t>
    </r>
    <r>
      <rPr>
        <sz val="10"/>
        <color indexed="12"/>
        <rFont val="Arial"/>
        <family val="2"/>
      </rPr>
      <t xml:space="preserve"> ( na okres umowy )</t>
    </r>
  </si>
  <si>
    <r>
      <rPr>
        <sz val="10"/>
        <rFont val="Arial"/>
        <family val="2"/>
      </rPr>
      <t xml:space="preserve">Dzierżawa - lodówka laboratoryjna </t>
    </r>
    <r>
      <rPr>
        <sz val="10"/>
        <color indexed="12"/>
        <rFont val="Arial"/>
        <family val="2"/>
      </rPr>
      <t xml:space="preserve"> ( na okres umowy )</t>
    </r>
  </si>
  <si>
    <r>
      <rPr>
        <sz val="10"/>
        <rFont val="Arial"/>
        <family val="2"/>
      </rPr>
      <t xml:space="preserve">Dzierżawa - cieplarka  </t>
    </r>
    <r>
      <rPr>
        <sz val="10"/>
        <color indexed="12"/>
        <rFont val="Arial"/>
        <family val="2"/>
      </rPr>
      <t>( na okres umowy )</t>
    </r>
  </si>
  <si>
    <r>
      <t xml:space="preserve">Dzierżawa- Wytrząsarka typu vortex </t>
    </r>
    <r>
      <rPr>
        <sz val="10"/>
        <color indexed="12"/>
        <rFont val="Arial"/>
        <family val="2"/>
      </rPr>
      <t>( na okres umowy )</t>
    </r>
  </si>
  <si>
    <r>
      <t xml:space="preserve">Dzierżawa-zamrażarka laboratoryjna </t>
    </r>
    <r>
      <rPr>
        <sz val="10"/>
        <color indexed="12"/>
        <rFont val="Tahoma"/>
        <family val="2"/>
      </rPr>
      <t>( na okres umowy)</t>
    </r>
  </si>
  <si>
    <r>
      <t>Dzierżawa -</t>
    </r>
    <r>
      <rPr>
        <sz val="10"/>
        <rFont val="Tahoma"/>
        <family val="2"/>
      </rPr>
      <t xml:space="preserve"> inkubator CO2 </t>
    </r>
    <r>
      <rPr>
        <sz val="10"/>
        <color indexed="12"/>
        <rFont val="Tahoma"/>
        <family val="2"/>
      </rPr>
      <t>( na okres umowy)</t>
    </r>
  </si>
  <si>
    <r>
      <t xml:space="preserve">Dzierżawa - cieplarka duża </t>
    </r>
    <r>
      <rPr>
        <sz val="10"/>
        <color indexed="12"/>
        <rFont val="Tahoma"/>
        <family val="2"/>
      </rPr>
      <t>( na okres umowy)</t>
    </r>
  </si>
  <si>
    <r>
      <t xml:space="preserve">Dzierżawa - Densytometr </t>
    </r>
    <r>
      <rPr>
        <sz val="10"/>
        <color indexed="12"/>
        <rFont val="Tahoma"/>
        <family val="2"/>
      </rPr>
      <t>( na okres umowy)</t>
    </r>
  </si>
  <si>
    <r>
      <t>Dzierżawa-</t>
    </r>
    <r>
      <rPr>
        <sz val="10"/>
        <rFont val="Tahoma"/>
        <family val="2"/>
      </rPr>
      <t xml:space="preserve"> zamrażarka niskotemperaturowa</t>
    </r>
    <r>
      <rPr>
        <sz val="10"/>
        <color indexed="12"/>
        <rFont val="Tahoma"/>
        <family val="2"/>
      </rPr>
      <t xml:space="preserve"> ( na okres umowy)</t>
    </r>
  </si>
  <si>
    <r>
      <t xml:space="preserve">Dzierżawa- system automatyczny </t>
    </r>
    <r>
      <rPr>
        <sz val="10"/>
        <color indexed="12"/>
        <rFont val="Tahoma"/>
        <family val="2"/>
      </rPr>
      <t xml:space="preserve"> ( na okres umowy)</t>
    </r>
  </si>
  <si>
    <r>
      <t xml:space="preserve">Dzierżawa-cieplarka </t>
    </r>
    <r>
      <rPr>
        <sz val="10"/>
        <color indexed="12"/>
        <rFont val="Tahoma"/>
        <family val="2"/>
      </rPr>
      <t xml:space="preserve"> ( na okres umowy)</t>
    </r>
  </si>
  <si>
    <r>
      <t xml:space="preserve">Dzierżawa - lodówka laboratoryjna </t>
    </r>
    <r>
      <rPr>
        <sz val="10"/>
        <color indexed="12"/>
        <rFont val="Tahoma"/>
        <family val="2"/>
      </rPr>
      <t xml:space="preserve"> ( na okres umowy)</t>
    </r>
  </si>
  <si>
    <r>
      <t>Ilość</t>
    </r>
    <r>
      <rPr>
        <sz val="10"/>
        <color indexed="17"/>
        <rFont val="Arial CE"/>
        <family val="0"/>
      </rPr>
      <t xml:space="preserve"> </t>
    </r>
    <r>
      <rPr>
        <strike/>
        <sz val="10"/>
        <color indexed="17"/>
        <rFont val="Arial CE"/>
        <family val="0"/>
      </rPr>
      <t>opak.</t>
    </r>
    <r>
      <rPr>
        <sz val="10"/>
        <rFont val="Arial CE"/>
        <family val="2"/>
      </rPr>
      <t xml:space="preserve"> </t>
    </r>
  </si>
  <si>
    <r>
      <t xml:space="preserve">Podłoże Mueller-Hinton </t>
    </r>
    <r>
      <rPr>
        <strike/>
        <sz val="10"/>
        <color indexed="8"/>
        <rFont val="Tahoma"/>
        <family val="2"/>
      </rPr>
      <t>145</t>
    </r>
    <r>
      <rPr>
        <sz val="10"/>
        <color indexed="8"/>
        <rFont val="Tahoma"/>
        <family val="2"/>
      </rPr>
      <t>-140-150 mm</t>
    </r>
  </si>
  <si>
    <r>
      <t xml:space="preserve">Ilość </t>
    </r>
    <r>
      <rPr>
        <strike/>
        <sz val="10"/>
        <rFont val="Arial CE"/>
        <family val="0"/>
      </rPr>
      <t>opak.</t>
    </r>
    <r>
      <rPr>
        <sz val="10"/>
        <rFont val="Arial CE"/>
        <family val="2"/>
      </rPr>
      <t xml:space="preserve"> </t>
    </r>
  </si>
  <si>
    <t>1 zestaw - 16 pasków</t>
  </si>
  <si>
    <r>
      <t xml:space="preserve">Ilość </t>
    </r>
    <r>
      <rPr>
        <strike/>
        <sz val="10"/>
        <rFont val="Arial CE"/>
        <family val="0"/>
      </rPr>
      <t>opak</t>
    </r>
    <r>
      <rPr>
        <sz val="10"/>
        <rFont val="Arial CE"/>
        <family val="2"/>
      </rPr>
      <t xml:space="preserve">. </t>
    </r>
  </si>
  <si>
    <r>
      <t>Probówki do przechowywania mikroorganizmów w niskich temperaturach, z roztworem krio-konserwantu w fiolce zawierającej</t>
    </r>
    <r>
      <rPr>
        <sz val="10"/>
        <color indexed="10"/>
        <rFont val="Arial"/>
        <family val="2"/>
      </rPr>
      <t xml:space="preserve"> 20-</t>
    </r>
    <r>
      <rPr>
        <sz val="10"/>
        <rFont val="Arial"/>
        <family val="2"/>
      </rPr>
      <t>25 koralików wraz ze statywem do przechowywania fiolek w stanie zamrożenia</t>
    </r>
  </si>
  <si>
    <t>indykator do paneli ID/ASTdo urządzenia Phoenix BD</t>
  </si>
  <si>
    <t>op.=6ml.</t>
  </si>
  <si>
    <t>indykator do paneli ID/AST do paciorkowców do urządzenia Phoenix BD</t>
  </si>
  <si>
    <r>
      <t>Ilość</t>
    </r>
    <r>
      <rPr>
        <strike/>
        <sz val="10"/>
        <rFont val="Arial CE"/>
        <family val="0"/>
      </rPr>
      <t xml:space="preserve"> opak.</t>
    </r>
    <r>
      <rPr>
        <sz val="10"/>
        <rFont val="Arial CE"/>
        <family val="2"/>
      </rPr>
      <t xml:space="preserve"> </t>
    </r>
  </si>
  <si>
    <r>
      <t>Ilość</t>
    </r>
    <r>
      <rPr>
        <strike/>
        <sz val="10"/>
        <rFont val="Arial CE"/>
        <family val="0"/>
      </rPr>
      <t xml:space="preserve"> opak</t>
    </r>
    <r>
      <rPr>
        <sz val="10"/>
        <rFont val="Arial CE"/>
        <family val="2"/>
      </rPr>
      <t xml:space="preserve">. </t>
    </r>
  </si>
  <si>
    <t>op.</t>
  </si>
  <si>
    <r>
      <t xml:space="preserve">wymazówki w probówce transportowej z podłożem, jałowe, plastikowe, końcówka bawełniana </t>
    </r>
    <r>
      <rPr>
        <sz val="10"/>
        <color indexed="10"/>
        <rFont val="Tahoma"/>
        <family val="2"/>
      </rPr>
      <t>lub wiskozowa,</t>
    </r>
    <r>
      <rPr>
        <sz val="10"/>
        <color indexed="8"/>
        <rFont val="Tahoma"/>
        <family val="2"/>
      </rPr>
      <t xml:space="preserve"> 150mm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</si>
</sst>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_ ;\-#,##0.00\ "/>
    <numFmt numFmtId="171" formatCode="00\-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[$€-1];\-#,##0.00\ [$€-1]"/>
    <numFmt numFmtId="177" formatCode="#,##0.00\ _z_ł"/>
    <numFmt numFmtId="178" formatCode="#,##0.00\ [$€-1]"/>
    <numFmt numFmtId="179" formatCode="#,##0.00\ &quot;zł&quot;"/>
    <numFmt numFmtId="180" formatCode="_-* #,##0.00\ [$zł-415]_-;\-* #,##0.00\ [$zł-415]_-;_-* &quot;-&quot;??\ [$zł-415]_-;_-@_-"/>
    <numFmt numFmtId="181" formatCode="#,##0.0"/>
    <numFmt numFmtId="182" formatCode="#\ ###\ ###\ ##0.00\ &quot;zł&quot;_-;\-#\ ###\ ###\ ##0.00\ &quot;zł&quot;_-;_-* &quot;-&quot;??\ &quot;zł&quot;_-;_-@_-"/>
    <numFmt numFmtId="183" formatCode="0.00_ ;\-0.00\ "/>
    <numFmt numFmtId="184" formatCode="#,##0_ ;\-#,##0\ "/>
  </numFmts>
  <fonts count="64">
    <font>
      <sz val="12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u val="single"/>
      <sz val="10"/>
      <name val="Tahoma"/>
      <family val="2"/>
    </font>
    <font>
      <vertAlign val="subscript"/>
      <sz val="10"/>
      <name val="Tahoma"/>
      <family val="2"/>
    </font>
    <font>
      <sz val="10"/>
      <color indexed="12"/>
      <name val="Arial"/>
      <family val="2"/>
    </font>
    <font>
      <sz val="10"/>
      <color indexed="12"/>
      <name val="Tahoma"/>
      <family val="2"/>
    </font>
    <font>
      <sz val="10"/>
      <color indexed="17"/>
      <name val="Arial CE"/>
      <family val="0"/>
    </font>
    <font>
      <strike/>
      <sz val="10"/>
      <color indexed="17"/>
      <name val="Arial CE"/>
      <family val="0"/>
    </font>
    <font>
      <strike/>
      <sz val="10"/>
      <color indexed="8"/>
      <name val="Tahoma"/>
      <family val="2"/>
    </font>
    <font>
      <strike/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rgb="FF0066FF"/>
      <name val="Arial"/>
      <family val="2"/>
    </font>
    <font>
      <sz val="10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4" fontId="1" fillId="0" borderId="12" xfId="68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 wrapText="1"/>
    </xf>
    <xf numFmtId="44" fontId="8" fillId="0" borderId="0" xfId="68" applyFont="1" applyAlignment="1">
      <alignment/>
    </xf>
    <xf numFmtId="2" fontId="2" fillId="33" borderId="14" xfId="54" applyNumberFormat="1" applyFont="1" applyFill="1" applyBorder="1" applyAlignment="1">
      <alignment horizontal="right" vertical="center" wrapText="1"/>
      <protection/>
    </xf>
    <xf numFmtId="2" fontId="2" fillId="33" borderId="16" xfId="0" applyNumberFormat="1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35" borderId="0" xfId="0" applyFont="1" applyFill="1" applyAlignment="1">
      <alignment horizontal="right" vertical="center"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44" fontId="1" fillId="0" borderId="18" xfId="68" applyFont="1" applyFill="1" applyBorder="1" applyAlignment="1">
      <alignment vertical="center"/>
    </xf>
    <xf numFmtId="1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64" applyNumberFormat="1" applyFont="1" applyBorder="1" applyAlignment="1" applyProtection="1">
      <alignment horizontal="left" vertical="center"/>
      <protection/>
    </xf>
    <xf numFmtId="0" fontId="15" fillId="36" borderId="14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55" applyFont="1" applyFill="1" applyBorder="1" applyAlignment="1">
      <alignment horizontal="left" vertical="center" wrapText="1"/>
      <protection/>
    </xf>
    <xf numFmtId="43" fontId="12" fillId="0" borderId="12" xfId="55" applyNumberFormat="1" applyFont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3" fontId="11" fillId="0" borderId="0" xfId="55" applyNumberFormat="1" applyFont="1" applyBorder="1" applyAlignment="1">
      <alignment horizontal="center" vertical="center" wrapText="1"/>
      <protection/>
    </xf>
    <xf numFmtId="3" fontId="11" fillId="0" borderId="14" xfId="0" applyNumberFormat="1" applyFont="1" applyFill="1" applyBorder="1" applyAlignment="1">
      <alignment horizontal="center" vertical="center" wrapText="1"/>
    </xf>
    <xf numFmtId="43" fontId="11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11" fillId="0" borderId="0" xfId="64" applyNumberFormat="1" applyFont="1" applyFill="1" applyBorder="1" applyAlignment="1" applyProtection="1">
      <alignment vertical="center"/>
      <protection/>
    </xf>
    <xf numFmtId="2" fontId="2" fillId="33" borderId="20" xfId="58" applyNumberFormat="1" applyFont="1" applyFill="1" applyBorder="1" applyAlignment="1">
      <alignment horizontal="right" vertical="center" wrapText="1"/>
      <protection/>
    </xf>
    <xf numFmtId="2" fontId="2" fillId="0" borderId="22" xfId="58" applyNumberFormat="1" applyFont="1" applyBorder="1" applyAlignment="1">
      <alignment horizontal="right" vertical="center" wrapText="1"/>
      <protection/>
    </xf>
    <xf numFmtId="182" fontId="10" fillId="33" borderId="14" xfId="58" applyNumberFormat="1" applyFont="1" applyFill="1" applyBorder="1" applyAlignment="1">
      <alignment vertical="center"/>
      <protection/>
    </xf>
    <xf numFmtId="44" fontId="2" fillId="0" borderId="14" xfId="71" applyFont="1" applyBorder="1" applyAlignment="1">
      <alignment horizontal="right" vertical="center" wrapText="1"/>
    </xf>
    <xf numFmtId="9" fontId="2" fillId="33" borderId="22" xfId="58" applyNumberFormat="1" applyFont="1" applyFill="1" applyBorder="1" applyAlignment="1">
      <alignment horizontal="center" vertical="center" wrapText="1"/>
      <protection/>
    </xf>
    <xf numFmtId="44" fontId="2" fillId="0" borderId="22" xfId="71" applyFont="1" applyBorder="1" applyAlignment="1">
      <alignment horizontal="right" vertical="center" wrapText="1"/>
    </xf>
    <xf numFmtId="0" fontId="2" fillId="33" borderId="20" xfId="58" applyFont="1" applyFill="1" applyBorder="1" applyAlignment="1">
      <alignment horizontal="center" vertical="center" wrapText="1"/>
      <protection/>
    </xf>
    <xf numFmtId="0" fontId="2" fillId="33" borderId="22" xfId="58" applyFont="1" applyFill="1" applyBorder="1" applyAlignment="1">
      <alignment horizontal="center" vertical="center" wrapText="1"/>
      <protection/>
    </xf>
    <xf numFmtId="2" fontId="2" fillId="0" borderId="14" xfId="58" applyNumberFormat="1" applyFont="1" applyFill="1" applyBorder="1" applyAlignment="1">
      <alignment horizontal="right" vertical="center" wrapText="1"/>
      <protection/>
    </xf>
    <xf numFmtId="9" fontId="1" fillId="33" borderId="23" xfId="58" applyNumberFormat="1" applyFont="1" applyFill="1" applyBorder="1" applyAlignment="1">
      <alignment horizontal="center" vertical="center"/>
      <protection/>
    </xf>
    <xf numFmtId="2" fontId="3" fillId="0" borderId="14" xfId="57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55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9" fillId="0" borderId="21" xfId="58" applyFont="1" applyFill="1" applyBorder="1" applyAlignment="1">
      <alignment horizontal="center" vertical="center" wrapText="1"/>
      <protection/>
    </xf>
    <xf numFmtId="49" fontId="9" fillId="0" borderId="21" xfId="58" applyNumberFormat="1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14" xfId="58" applyFont="1" applyFill="1" applyBorder="1" applyAlignment="1">
      <alignment horizontal="center" vertical="center" wrapText="1"/>
      <protection/>
    </xf>
    <xf numFmtId="2" fontId="2" fillId="33" borderId="14" xfId="58" applyNumberFormat="1" applyFont="1" applyFill="1" applyBorder="1" applyAlignment="1">
      <alignment horizontal="right" vertical="center" wrapText="1"/>
      <protection/>
    </xf>
    <xf numFmtId="2" fontId="2" fillId="0" borderId="14" xfId="58" applyNumberFormat="1" applyFont="1" applyBorder="1" applyAlignment="1">
      <alignment horizontal="right" vertical="center" wrapText="1"/>
      <protection/>
    </xf>
    <xf numFmtId="9" fontId="2" fillId="33" borderId="14" xfId="58" applyNumberFormat="1" applyFont="1" applyFill="1" applyBorder="1" applyAlignment="1">
      <alignment horizontal="center" vertical="center" wrapText="1"/>
      <protection/>
    </xf>
    <xf numFmtId="0" fontId="2" fillId="33" borderId="14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0" borderId="14" xfId="56" applyFont="1" applyBorder="1" applyAlignment="1">
      <alignment horizontal="center" vertical="center" wrapText="1"/>
      <protection/>
    </xf>
    <xf numFmtId="0" fontId="11" fillId="0" borderId="14" xfId="56" applyNumberFormat="1" applyFont="1" applyFill="1" applyBorder="1" applyAlignment="1">
      <alignment horizontal="center" vertical="center" wrapText="1"/>
      <protection/>
    </xf>
    <xf numFmtId="0" fontId="11" fillId="0" borderId="14" xfId="56" applyFont="1" applyBorder="1" applyAlignment="1">
      <alignment horizontal="center" vertical="center"/>
      <protection/>
    </xf>
    <xf numFmtId="0" fontId="11" fillId="0" borderId="14" xfId="56" applyFont="1" applyFill="1" applyBorder="1" applyAlignment="1">
      <alignment horizontal="center" vertical="center" wrapText="1"/>
      <protection/>
    </xf>
    <xf numFmtId="0" fontId="1" fillId="0" borderId="14" xfId="56" applyFont="1" applyFill="1" applyBorder="1" applyAlignment="1">
      <alignment horizontal="center" vertical="center" wrapText="1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1" fillId="0" borderId="14" xfId="56" applyFont="1" applyFill="1" applyBorder="1" applyAlignment="1">
      <alignment horizontal="left" vertical="top" wrapText="1"/>
      <protection/>
    </xf>
    <xf numFmtId="0" fontId="2" fillId="0" borderId="14" xfId="56" applyFont="1" applyFill="1" applyBorder="1" applyAlignment="1">
      <alignment horizontal="left" vertical="top" wrapText="1"/>
      <protection/>
    </xf>
    <xf numFmtId="0" fontId="1" fillId="38" borderId="14" xfId="56" applyFont="1" applyFill="1" applyBorder="1" applyAlignment="1">
      <alignment horizontal="left" vertical="top" wrapText="1"/>
      <protection/>
    </xf>
    <xf numFmtId="0" fontId="61" fillId="0" borderId="14" xfId="0" applyFont="1" applyBorder="1" applyAlignment="1">
      <alignment/>
    </xf>
    <xf numFmtId="0" fontId="1" fillId="38" borderId="14" xfId="56" applyFont="1" applyFill="1" applyBorder="1" applyAlignment="1">
      <alignment horizontal="center" vertical="center" wrapText="1"/>
      <protection/>
    </xf>
    <xf numFmtId="0" fontId="1" fillId="0" borderId="14" xfId="56" applyFont="1" applyBorder="1" applyAlignment="1">
      <alignment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0" fontId="1" fillId="0" borderId="14" xfId="56" applyFont="1" applyBorder="1" applyAlignment="1">
      <alignment horizontal="center" vertical="center"/>
      <protection/>
    </xf>
    <xf numFmtId="0" fontId="61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0" xfId="64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1" fillId="0" borderId="0" xfId="68" applyFont="1" applyFill="1" applyBorder="1" applyAlignment="1">
      <alignment horizontal="center" vertical="center" wrapText="1"/>
    </xf>
    <xf numFmtId="44" fontId="1" fillId="0" borderId="0" xfId="68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56" applyFont="1" applyFill="1" applyBorder="1" applyAlignment="1">
      <alignment vertical="center" wrapText="1"/>
      <protection/>
    </xf>
    <xf numFmtId="0" fontId="1" fillId="0" borderId="14" xfId="56" applyFont="1" applyFill="1" applyBorder="1" applyAlignment="1">
      <alignment horizontal="left" vertical="center" wrapText="1"/>
      <protection/>
    </xf>
    <xf numFmtId="0" fontId="1" fillId="0" borderId="22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/>
    </xf>
    <xf numFmtId="3" fontId="62" fillId="0" borderId="14" xfId="0" applyNumberFormat="1" applyFont="1" applyFill="1" applyBorder="1" applyAlignment="1">
      <alignment horizontal="center" vertical="center" wrapText="1"/>
    </xf>
    <xf numFmtId="0" fontId="2" fillId="0" borderId="14" xfId="56" applyFont="1" applyFill="1" applyBorder="1" applyAlignment="1">
      <alignment wrapText="1"/>
      <protection/>
    </xf>
    <xf numFmtId="0" fontId="2" fillId="39" borderId="14" xfId="56" applyFont="1" applyFill="1" applyBorder="1" applyAlignment="1">
      <alignment horizontal="left" vertical="top" wrapText="1"/>
      <protection/>
    </xf>
    <xf numFmtId="0" fontId="11" fillId="40" borderId="14" xfId="0" applyFont="1" applyFill="1" applyBorder="1" applyAlignment="1">
      <alignment horizontal="left" vertical="center" wrapText="1"/>
    </xf>
    <xf numFmtId="0" fontId="63" fillId="40" borderId="14" xfId="0" applyFont="1" applyFill="1" applyBorder="1" applyAlignment="1">
      <alignment vertical="center" wrapText="1"/>
    </xf>
    <xf numFmtId="0" fontId="61" fillId="40" borderId="14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" fillId="0" borderId="21" xfId="58" applyFont="1" applyFill="1" applyBorder="1" applyAlignment="1">
      <alignment horizontal="left" vertical="center" wrapText="1"/>
      <protection/>
    </xf>
    <xf numFmtId="0" fontId="7" fillId="0" borderId="26" xfId="58" applyFont="1" applyFill="1" applyBorder="1" applyAlignment="1">
      <alignment horizontal="left" vertical="center" wrapText="1"/>
      <protection/>
    </xf>
    <xf numFmtId="0" fontId="7" fillId="0" borderId="27" xfId="58" applyFont="1" applyFill="1" applyBorder="1" applyAlignment="1">
      <alignment horizontal="left" vertical="center" wrapText="1"/>
      <protection/>
    </xf>
    <xf numFmtId="0" fontId="1" fillId="0" borderId="0" xfId="58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left" vertical="center" wrapText="1"/>
      <protection/>
    </xf>
    <xf numFmtId="0" fontId="3" fillId="0" borderId="26" xfId="58" applyFont="1" applyFill="1" applyBorder="1" applyAlignment="1">
      <alignment horizontal="left" vertical="center"/>
      <protection/>
    </xf>
    <xf numFmtId="0" fontId="3" fillId="0" borderId="27" xfId="58" applyFont="1" applyFill="1" applyBorder="1" applyAlignment="1">
      <alignment horizontal="left" vertical="center"/>
      <protection/>
    </xf>
    <xf numFmtId="0" fontId="3" fillId="0" borderId="28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29" xfId="57" applyFont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6" fillId="0" borderId="21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left" wrapText="1"/>
    </xf>
    <xf numFmtId="0" fontId="16" fillId="0" borderId="27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3" fillId="0" borderId="15" xfId="58" applyFont="1" applyFill="1" applyBorder="1" applyAlignment="1">
      <alignment horizontal="left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" xfId="53"/>
    <cellStyle name="Normal 3" xfId="54"/>
    <cellStyle name="Normalny 2" xfId="55"/>
    <cellStyle name="Normalny 2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4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71151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41" name="Text Box 164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42" name="Text Box 165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43" name="Text Box 166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44" name="Text Box 167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45" name="Text Box 168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46" name="Text Box 169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47" name="Text Box 170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48" name="Text Box 171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49" name="Text Box 172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0" name="Text Box 173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1" name="Text Box 174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2" name="Text Box 175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3" name="Text Box 176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4" name="Text Box 177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5" name="Text Box 178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6" name="Text Box 179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7" name="Text Box 180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8" name="Text Box 181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59" name="Text Box 182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0" name="Text Box 183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1" name="Text Box 184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2" name="Text Box 185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3" name="Text Box 186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4" name="Text Box 187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5" name="Text Box 188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6" name="Text Box 189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7" name="Text Box 190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8" name="Text Box 191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69" name="Text Box 192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0" name="Text Box 193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1" name="Text Box 194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2" name="Text Box 195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3" name="Text Box 196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4" name="Text Box 197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5" name="Text Box 198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6" name="Text Box 199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7" name="Text Box 200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8" name="Text Box 201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79" name="Text Box 202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80" name="Text Box 203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81" name="Text Box 204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82" name="Text Box 205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83" name="Text Box 206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84" name="Text Box 207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85" name="Text Box 208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86" name="Text Box 209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87" name="Text Box 210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40100"/>
    <xdr:sp fLocksText="0">
      <xdr:nvSpPr>
        <xdr:cNvPr id="88" name="Text Box 211"/>
        <xdr:cNvSpPr txBox="1">
          <a:spLocks noChangeArrowheads="1"/>
        </xdr:cNvSpPr>
      </xdr:nvSpPr>
      <xdr:spPr>
        <a:xfrm>
          <a:off x="7115175" y="16563975"/>
          <a:ext cx="85725" cy="1604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89" name="Text Box 1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1" name="Text Box 3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2" name="Text Box 4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3" name="Text Box 5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4" name="Text Box 6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5" name="Text Box 7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6" name="Text Box 8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7" name="Text Box 9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8" name="Text Box 10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99" name="Text Box 11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0" name="Text Box 12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1" name="Text Box 13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2" name="Text Box 14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3" name="Text Box 15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4" name="Text Box 16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5" name="Text Box 17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6" name="Text Box 18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7" name="Text Box 19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8" name="Text Box 20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09" name="Text Box 21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0" name="Text Box 22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1" name="Text Box 23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2" name="Text Box 24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3" name="Text Box 25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4" name="Text Box 26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5" name="Text Box 27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6" name="Text Box 28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7" name="Text Box 29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8" name="Text Box 30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19" name="Text Box 31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20" name="Text Box 32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21" name="Text Box 33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22" name="Text Box 34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23" name="Text Box 35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24" name="Text Box 36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25" name="Text Box 37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26" name="Text Box 38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27" name="Text Box 39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09550"/>
    <xdr:sp fLocksText="0">
      <xdr:nvSpPr>
        <xdr:cNvPr id="128" name="Text Box 40"/>
        <xdr:cNvSpPr txBox="1">
          <a:spLocks noChangeArrowheads="1"/>
        </xdr:cNvSpPr>
      </xdr:nvSpPr>
      <xdr:spPr>
        <a:xfrm>
          <a:off x="480060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29" name="Text Box 16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0" name="Text Box 16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1" name="Text Box 16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2" name="Text Box 16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3" name="Text Box 16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4" name="Text Box 16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5" name="Text Box 17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6" name="Text Box 17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7" name="Text Box 172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8" name="Text Box 173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39" name="Text Box 17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0" name="Text Box 17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1" name="Text Box 17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2" name="Text Box 17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3" name="Text Box 17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4" name="Text Box 17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5" name="Text Box 18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6" name="Text Box 18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7" name="Text Box 182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8" name="Text Box 183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49" name="Text Box 18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0" name="Text Box 18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1" name="Text Box 18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2" name="Text Box 18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3" name="Text Box 18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4" name="Text Box 18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5" name="Text Box 19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6" name="Text Box 19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7" name="Text Box 192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8" name="Text Box 193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59" name="Text Box 19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0" name="Text Box 19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1" name="Text Box 19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2" name="Text Box 19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3" name="Text Box 19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4" name="Text Box 19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5" name="Text Box 20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6" name="Text Box 20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7" name="Text Box 202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8" name="Text Box 203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69" name="Text Box 20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70" name="Text Box 20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71" name="Text Box 20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72" name="Text Box 20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73" name="Text Box 20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74" name="Text Box 20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75" name="Text Box 21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176" name="Text Box 21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77" name="Text Box 16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78" name="Text Box 16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79" name="Text Box 16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0" name="Text Box 16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1" name="Text Box 16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2" name="Text Box 16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3" name="Text Box 17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4" name="Text Box 171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5" name="Text Box 172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6" name="Text Box 173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7" name="Text Box 17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8" name="Text Box 17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89" name="Text Box 17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0" name="Text Box 17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1" name="Text Box 17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2" name="Text Box 17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3" name="Text Box 18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4" name="Text Box 181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5" name="Text Box 182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6" name="Text Box 183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7" name="Text Box 18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8" name="Text Box 18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199" name="Text Box 18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0" name="Text Box 18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1" name="Text Box 18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2" name="Text Box 18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3" name="Text Box 19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4" name="Text Box 191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5" name="Text Box 192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6" name="Text Box 193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7" name="Text Box 19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8" name="Text Box 19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09" name="Text Box 19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0" name="Text Box 19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1" name="Text Box 19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2" name="Text Box 19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3" name="Text Box 20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4" name="Text Box 201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5" name="Text Box 202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6" name="Text Box 203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7" name="Text Box 20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8" name="Text Box 20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19" name="Text Box 20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20" name="Text Box 20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21" name="Text Box 20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22" name="Text Box 20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23" name="Text Box 21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224" name="Text Box 211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25" name="Text Box 164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26" name="Text Box 165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27" name="Text Box 166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28" name="Text Box 167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29" name="Text Box 168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0" name="Text Box 169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1" name="Text Box 170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2" name="Text Box 171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3" name="Text Box 172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4" name="Text Box 173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5" name="Text Box 174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6" name="Text Box 175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7" name="Text Box 176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8" name="Text Box 177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39" name="Text Box 178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0" name="Text Box 179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1" name="Text Box 180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2" name="Text Box 181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3" name="Text Box 182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4" name="Text Box 183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5" name="Text Box 184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6" name="Text Box 185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7" name="Text Box 186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8" name="Text Box 187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49" name="Text Box 188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0" name="Text Box 189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1" name="Text Box 190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2" name="Text Box 191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3" name="Text Box 192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4" name="Text Box 193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5" name="Text Box 194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6" name="Text Box 195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7" name="Text Box 196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8" name="Text Box 197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59" name="Text Box 198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0" name="Text Box 199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1" name="Text Box 200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2" name="Text Box 201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3" name="Text Box 202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4" name="Text Box 203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5" name="Text Box 204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6" name="Text Box 205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7" name="Text Box 206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8" name="Text Box 207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69" name="Text Box 208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70" name="Text Box 209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71" name="Text Box 210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16030575"/>
    <xdr:sp fLocksText="0">
      <xdr:nvSpPr>
        <xdr:cNvPr id="272" name="Text Box 211"/>
        <xdr:cNvSpPr txBox="1">
          <a:spLocks noChangeArrowheads="1"/>
        </xdr:cNvSpPr>
      </xdr:nvSpPr>
      <xdr:spPr>
        <a:xfrm>
          <a:off x="7115175" y="16563975"/>
          <a:ext cx="85725" cy="1603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73" name="Text Box 16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74" name="Text Box 16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75" name="Text Box 16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76" name="Text Box 16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77" name="Text Box 16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78" name="Text Box 16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79" name="Text Box 17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0" name="Text Box 17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1" name="Text Box 172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2" name="Text Box 173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3" name="Text Box 17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4" name="Text Box 17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5" name="Text Box 17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6" name="Text Box 17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7" name="Text Box 17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8" name="Text Box 17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89" name="Text Box 18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0" name="Text Box 18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1" name="Text Box 182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2" name="Text Box 183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3" name="Text Box 18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4" name="Text Box 18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5" name="Text Box 18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6" name="Text Box 18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7" name="Text Box 18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8" name="Text Box 18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299" name="Text Box 19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0" name="Text Box 19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1" name="Text Box 192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2" name="Text Box 193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3" name="Text Box 19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4" name="Text Box 19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5" name="Text Box 19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6" name="Text Box 19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7" name="Text Box 19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8" name="Text Box 19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09" name="Text Box 20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0" name="Text Box 20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1" name="Text Box 202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2" name="Text Box 203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3" name="Text Box 204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4" name="Text Box 205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5" name="Text Box 206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6" name="Text Box 207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7" name="Text Box 208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8" name="Text Box 209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19" name="Text Box 210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15992475"/>
    <xdr:sp fLocksText="0">
      <xdr:nvSpPr>
        <xdr:cNvPr id="320" name="Text Box 211"/>
        <xdr:cNvSpPr txBox="1">
          <a:spLocks noChangeArrowheads="1"/>
        </xdr:cNvSpPr>
      </xdr:nvSpPr>
      <xdr:spPr>
        <a:xfrm>
          <a:off x="6343650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21" name="Text Box 16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22" name="Text Box 16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23" name="Text Box 16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24" name="Text Box 16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25" name="Text Box 16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26" name="Text Box 16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27" name="Text Box 17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28" name="Text Box 171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29" name="Text Box 172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0" name="Text Box 173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1" name="Text Box 17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2" name="Text Box 17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3" name="Text Box 17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4" name="Text Box 17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5" name="Text Box 17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6" name="Text Box 17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7" name="Text Box 18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8" name="Text Box 181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39" name="Text Box 182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0" name="Text Box 183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1" name="Text Box 18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2" name="Text Box 18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3" name="Text Box 18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4" name="Text Box 18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5" name="Text Box 18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6" name="Text Box 18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7" name="Text Box 19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8" name="Text Box 191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49" name="Text Box 192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0" name="Text Box 193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1" name="Text Box 19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2" name="Text Box 19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3" name="Text Box 19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4" name="Text Box 19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5" name="Text Box 19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6" name="Text Box 19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7" name="Text Box 20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8" name="Text Box 201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59" name="Text Box 202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60" name="Text Box 203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61" name="Text Box 204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62" name="Text Box 205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63" name="Text Box 206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64" name="Text Box 207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65" name="Text Box 208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66" name="Text Box 209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5992475"/>
    <xdr:sp fLocksText="0">
      <xdr:nvSpPr>
        <xdr:cNvPr id="367" name="Text Box 210"/>
        <xdr:cNvSpPr txBox="1">
          <a:spLocks noChangeArrowheads="1"/>
        </xdr:cNvSpPr>
      </xdr:nvSpPr>
      <xdr:spPr>
        <a:xfrm>
          <a:off x="559117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2743200</xdr:colOff>
      <xdr:row>73</xdr:row>
      <xdr:rowOff>0</xdr:rowOff>
    </xdr:from>
    <xdr:ext cx="85725" cy="15992475"/>
    <xdr:sp fLocksText="0">
      <xdr:nvSpPr>
        <xdr:cNvPr id="368" name="Text Box 211"/>
        <xdr:cNvSpPr txBox="1">
          <a:spLocks noChangeArrowheads="1"/>
        </xdr:cNvSpPr>
      </xdr:nvSpPr>
      <xdr:spPr>
        <a:xfrm>
          <a:off x="3209925" y="16563975"/>
          <a:ext cx="85725" cy="159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C16" sqref="C16"/>
    </sheetView>
  </sheetViews>
  <sheetFormatPr defaultColWidth="8.796875" defaultRowHeight="15"/>
  <cols>
    <col min="1" max="1" width="3.8984375" style="0" customWidth="1"/>
    <col min="2" max="2" width="26.59765625" style="0" customWidth="1"/>
    <col min="7" max="7" width="12.3984375" style="0" customWidth="1"/>
    <col min="8" max="8" width="6.796875" style="0" customWidth="1"/>
    <col min="9" max="9" width="13.09765625" style="0" customWidth="1"/>
    <col min="10" max="10" width="16.69921875" style="0" customWidth="1"/>
    <col min="11" max="11" width="14.19921875" style="0" customWidth="1"/>
  </cols>
  <sheetData>
    <row r="1" spans="1:11" ht="50.25" customHeight="1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67.5">
      <c r="A2" s="17" t="s">
        <v>0</v>
      </c>
      <c r="B2" s="17" t="s">
        <v>29</v>
      </c>
      <c r="C2" s="17" t="s">
        <v>53</v>
      </c>
      <c r="D2" s="16" t="s">
        <v>26</v>
      </c>
      <c r="E2" s="17" t="s">
        <v>28</v>
      </c>
      <c r="F2" s="16" t="s">
        <v>3</v>
      </c>
      <c r="G2" s="17" t="s">
        <v>21</v>
      </c>
      <c r="H2" s="17" t="s">
        <v>1</v>
      </c>
      <c r="I2" s="17" t="s">
        <v>2</v>
      </c>
      <c r="J2" s="16" t="s">
        <v>18</v>
      </c>
      <c r="K2" s="20" t="s">
        <v>27</v>
      </c>
    </row>
    <row r="3" spans="1:11" ht="15">
      <c r="A3" s="17" t="s">
        <v>6</v>
      </c>
      <c r="B3" s="18" t="s">
        <v>7</v>
      </c>
      <c r="C3" s="16" t="s">
        <v>8</v>
      </c>
      <c r="D3" s="16" t="s">
        <v>9</v>
      </c>
      <c r="E3" s="17" t="s">
        <v>10</v>
      </c>
      <c r="F3" s="16" t="s">
        <v>11</v>
      </c>
      <c r="G3" s="17" t="s">
        <v>12</v>
      </c>
      <c r="H3" s="17" t="s">
        <v>13</v>
      </c>
      <c r="I3" s="17" t="s">
        <v>14</v>
      </c>
      <c r="J3" s="16" t="s">
        <v>15</v>
      </c>
      <c r="K3" s="16" t="s">
        <v>16</v>
      </c>
    </row>
    <row r="4" spans="1:11" ht="30" customHeight="1">
      <c r="A4" s="80">
        <v>1</v>
      </c>
      <c r="B4" s="133" t="s">
        <v>60</v>
      </c>
      <c r="C4" s="134"/>
      <c r="D4" s="134"/>
      <c r="E4" s="134"/>
      <c r="F4" s="134"/>
      <c r="G4" s="134"/>
      <c r="H4" s="134"/>
      <c r="I4" s="134"/>
      <c r="J4" s="134"/>
      <c r="K4" s="135"/>
    </row>
    <row r="5" spans="1:11" ht="15">
      <c r="A5" s="77" t="s">
        <v>118</v>
      </c>
      <c r="B5" s="42" t="s">
        <v>58</v>
      </c>
      <c r="C5" s="66">
        <v>3000</v>
      </c>
      <c r="D5" s="56"/>
      <c r="E5" s="57" t="e">
        <f>ROUND(C5/D5,2)</f>
        <v>#DIV/0!</v>
      </c>
      <c r="F5" s="58">
        <v>0</v>
      </c>
      <c r="G5" s="59" t="e">
        <f>ROUND(E5*F5,2)</f>
        <v>#DIV/0!</v>
      </c>
      <c r="H5" s="60">
        <v>0.08</v>
      </c>
      <c r="I5" s="61" t="e">
        <f>ROUND(G5*H5+G5,2)</f>
        <v>#DIV/0!</v>
      </c>
      <c r="J5" s="62"/>
      <c r="K5" s="63"/>
    </row>
    <row r="6" spans="1:11" ht="25.5" customHeight="1" thickBot="1">
      <c r="A6" s="79">
        <v>2</v>
      </c>
      <c r="B6" s="140" t="s">
        <v>59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1:11" ht="15.75" thickBot="1">
      <c r="A7" s="78" t="s">
        <v>123</v>
      </c>
      <c r="B7" s="19"/>
      <c r="C7" s="22"/>
      <c r="D7" s="23"/>
      <c r="E7" s="64" t="e">
        <f>ROUND(C7/D7,2)</f>
        <v>#DIV/0!</v>
      </c>
      <c r="F7" s="58">
        <v>0</v>
      </c>
      <c r="G7" s="59" t="e">
        <f>ROUND(E7*F7,2)</f>
        <v>#DIV/0!</v>
      </c>
      <c r="H7" s="65">
        <v>0.08</v>
      </c>
      <c r="I7" s="59" t="e">
        <f>ROUND(G7*H7+G7,2)</f>
        <v>#DIV/0!</v>
      </c>
      <c r="J7" s="24"/>
      <c r="K7" s="24"/>
    </row>
    <row r="8" spans="1:11" ht="15.75" thickBot="1">
      <c r="A8" s="78" t="s">
        <v>124</v>
      </c>
      <c r="B8" s="19"/>
      <c r="C8" s="22"/>
      <c r="D8" s="23"/>
      <c r="E8" s="64" t="e">
        <f>ROUND(C8/D8,2)</f>
        <v>#DIV/0!</v>
      </c>
      <c r="F8" s="58">
        <v>0</v>
      </c>
      <c r="G8" s="59" t="e">
        <f>ROUND(E8*F8,2)</f>
        <v>#DIV/0!</v>
      </c>
      <c r="H8" s="65">
        <v>0.08</v>
      </c>
      <c r="I8" s="59" t="e">
        <f>ROUND(G8*H8+G8,2)</f>
        <v>#DIV/0!</v>
      </c>
      <c r="J8" s="24"/>
      <c r="K8" s="24"/>
    </row>
    <row r="9" spans="1:11" ht="15.75" thickBot="1">
      <c r="A9" s="78" t="s">
        <v>125</v>
      </c>
      <c r="B9" s="19"/>
      <c r="C9" s="22"/>
      <c r="D9" s="23"/>
      <c r="E9" s="64" t="e">
        <f>ROUND(C9/D9,2)</f>
        <v>#DIV/0!</v>
      </c>
      <c r="F9" s="58">
        <v>0</v>
      </c>
      <c r="G9" s="59" t="e">
        <f>ROUND(E9*F9,2)</f>
        <v>#DIV/0!</v>
      </c>
      <c r="H9" s="65">
        <v>0.08</v>
      </c>
      <c r="I9" s="59" t="e">
        <f>ROUND(G9*H9+G9,2)</f>
        <v>#DIV/0!</v>
      </c>
      <c r="J9" s="24"/>
      <c r="K9" s="24"/>
    </row>
    <row r="10" spans="1:11" ht="15.75" thickBot="1">
      <c r="A10" s="78" t="s">
        <v>126</v>
      </c>
      <c r="B10" s="19"/>
      <c r="C10" s="22"/>
      <c r="D10" s="23"/>
      <c r="E10" s="64" t="e">
        <f>ROUND(C10/D10,2)</f>
        <v>#DIV/0!</v>
      </c>
      <c r="F10" s="58">
        <v>0</v>
      </c>
      <c r="G10" s="59" t="e">
        <f>ROUND(E10*F10,2)</f>
        <v>#DIV/0!</v>
      </c>
      <c r="H10" s="65">
        <v>0.08</v>
      </c>
      <c r="I10" s="59" t="e">
        <f>ROUND(G10*H10+G10,2)</f>
        <v>#DIV/0!</v>
      </c>
      <c r="J10" s="24"/>
      <c r="K10" s="24"/>
    </row>
    <row r="11" spans="1:11" ht="15">
      <c r="A11" s="78" t="s">
        <v>127</v>
      </c>
      <c r="B11" s="19"/>
      <c r="C11" s="22"/>
      <c r="D11" s="23"/>
      <c r="E11" s="64" t="e">
        <f>ROUND(C11/D11,2)</f>
        <v>#DIV/0!</v>
      </c>
      <c r="F11" s="58">
        <v>0</v>
      </c>
      <c r="G11" s="59" t="e">
        <f>ROUND(E11*F11,2)</f>
        <v>#DIV/0!</v>
      </c>
      <c r="H11" s="65">
        <v>0.08</v>
      </c>
      <c r="I11" s="59" t="e">
        <f>ROUND(G11*H11+G11,2)</f>
        <v>#DIV/0!</v>
      </c>
      <c r="J11" s="24"/>
      <c r="K11" s="24"/>
    </row>
    <row r="12" spans="1:11" ht="24.75" customHeight="1" thickBot="1">
      <c r="A12" s="79">
        <v>3</v>
      </c>
      <c r="B12" s="133" t="s">
        <v>54</v>
      </c>
      <c r="C12" s="138"/>
      <c r="D12" s="138"/>
      <c r="E12" s="138"/>
      <c r="F12" s="138"/>
      <c r="G12" s="138"/>
      <c r="H12" s="138"/>
      <c r="I12" s="138"/>
      <c r="J12" s="138"/>
      <c r="K12" s="139"/>
    </row>
    <row r="13" spans="1:11" ht="15.75" thickBot="1">
      <c r="A13" s="78" t="s">
        <v>128</v>
      </c>
      <c r="B13" s="19"/>
      <c r="C13" s="22"/>
      <c r="D13" s="23"/>
      <c r="E13" s="64" t="e">
        <f>ROUND(C13/D13,2)</f>
        <v>#DIV/0!</v>
      </c>
      <c r="F13" s="58">
        <v>0</v>
      </c>
      <c r="G13" s="59" t="e">
        <f>ROUND(E13*F13,2)</f>
        <v>#DIV/0!</v>
      </c>
      <c r="H13" s="65">
        <v>0.08</v>
      </c>
      <c r="I13" s="59" t="e">
        <f>ROUND(G13*H13+G13,2)</f>
        <v>#DIV/0!</v>
      </c>
      <c r="J13" s="24"/>
      <c r="K13" s="24"/>
    </row>
    <row r="14" spans="1:11" ht="15.75" thickBot="1">
      <c r="A14" s="78" t="s">
        <v>129</v>
      </c>
      <c r="B14" s="19"/>
      <c r="C14" s="22"/>
      <c r="D14" s="23"/>
      <c r="E14" s="64" t="e">
        <f>ROUND(C14/D14,2)</f>
        <v>#DIV/0!</v>
      </c>
      <c r="F14" s="58">
        <v>0</v>
      </c>
      <c r="G14" s="59" t="e">
        <f>ROUND(E14*F14,2)</f>
        <v>#DIV/0!</v>
      </c>
      <c r="H14" s="65">
        <v>0.08</v>
      </c>
      <c r="I14" s="59" t="e">
        <f>ROUND(G14*H14+G14,2)</f>
        <v>#DIV/0!</v>
      </c>
      <c r="J14" s="24"/>
      <c r="K14" s="24"/>
    </row>
    <row r="15" spans="1:11" ht="15.75" thickBot="1">
      <c r="A15" s="78" t="s">
        <v>130</v>
      </c>
      <c r="B15" s="19"/>
      <c r="C15" s="22"/>
      <c r="D15" s="23"/>
      <c r="E15" s="64" t="e">
        <f>ROUND(C15/D15,2)</f>
        <v>#DIV/0!</v>
      </c>
      <c r="F15" s="58">
        <v>0</v>
      </c>
      <c r="G15" s="59" t="e">
        <f>ROUND(E15*F15,2)</f>
        <v>#DIV/0!</v>
      </c>
      <c r="H15" s="65">
        <v>0.08</v>
      </c>
      <c r="I15" s="59" t="e">
        <f>ROUND(G15*H15+G15,2)</f>
        <v>#DIV/0!</v>
      </c>
      <c r="J15" s="24"/>
      <c r="K15" s="24"/>
    </row>
    <row r="16" spans="1:11" ht="15.75" thickBot="1">
      <c r="A16" s="78" t="s">
        <v>131</v>
      </c>
      <c r="B16" s="19"/>
      <c r="C16" s="22"/>
      <c r="D16" s="23"/>
      <c r="E16" s="64" t="e">
        <f>ROUND(C16/D16,2)</f>
        <v>#DIV/0!</v>
      </c>
      <c r="F16" s="58">
        <v>0</v>
      </c>
      <c r="G16" s="59" t="e">
        <f>ROUND(E16*F16,2)</f>
        <v>#DIV/0!</v>
      </c>
      <c r="H16" s="65">
        <v>0.08</v>
      </c>
      <c r="I16" s="59" t="e">
        <f>ROUND(G16*H16+G16,2)</f>
        <v>#DIV/0!</v>
      </c>
      <c r="J16" s="24"/>
      <c r="K16" s="24"/>
    </row>
    <row r="17" spans="1:11" ht="15.75" thickBot="1">
      <c r="A17" s="11" t="s">
        <v>24</v>
      </c>
      <c r="B17" s="3" t="s">
        <v>20</v>
      </c>
      <c r="C17" s="1"/>
      <c r="D17" s="8"/>
      <c r="E17" s="11" t="s">
        <v>23</v>
      </c>
      <c r="F17" s="9"/>
      <c r="G17" s="12"/>
      <c r="H17" s="13"/>
      <c r="I17" s="32"/>
      <c r="J17" s="1"/>
      <c r="K17" s="10"/>
    </row>
    <row r="18" spans="1:11" s="86" customFormat="1" ht="15">
      <c r="A18" s="15" t="s">
        <v>4</v>
      </c>
      <c r="B18" s="136" t="s">
        <v>61</v>
      </c>
      <c r="C18" s="136"/>
      <c r="D18" s="136"/>
      <c r="E18" s="136"/>
      <c r="F18" s="136"/>
      <c r="G18" s="136"/>
      <c r="H18" s="136"/>
      <c r="I18" s="136"/>
      <c r="J18" s="136"/>
      <c r="K18" s="108"/>
    </row>
    <row r="19" spans="1:11" s="86" customFormat="1" ht="15">
      <c r="A19" s="15" t="s">
        <v>4</v>
      </c>
      <c r="B19" s="136" t="s">
        <v>62</v>
      </c>
      <c r="C19" s="136"/>
      <c r="D19" s="136"/>
      <c r="E19" s="136"/>
      <c r="F19" s="136"/>
      <c r="G19" s="136"/>
      <c r="H19" s="136"/>
      <c r="I19" s="136"/>
      <c r="J19" s="136"/>
      <c r="K19" s="108"/>
    </row>
    <row r="20" spans="1:11" s="86" customFormat="1" ht="15">
      <c r="A20" s="15" t="s">
        <v>4</v>
      </c>
      <c r="B20" s="143" t="s">
        <v>19</v>
      </c>
      <c r="C20" s="143"/>
      <c r="D20" s="143"/>
      <c r="E20" s="143"/>
      <c r="F20" s="143"/>
      <c r="G20" s="143"/>
      <c r="H20" s="143"/>
      <c r="I20" s="143"/>
      <c r="J20" s="143"/>
      <c r="K20" s="108"/>
    </row>
    <row r="21" spans="1:11" s="86" customFormat="1" ht="15">
      <c r="A21" s="15" t="s">
        <v>4</v>
      </c>
      <c r="B21" s="144" t="s">
        <v>17</v>
      </c>
      <c r="C21" s="144"/>
      <c r="D21" s="144"/>
      <c r="E21" s="144"/>
      <c r="F21" s="144"/>
      <c r="G21" s="144"/>
      <c r="H21" s="144"/>
      <c r="I21" s="144"/>
      <c r="J21" s="144"/>
      <c r="K21" s="14"/>
    </row>
    <row r="22" spans="1:11" s="86" customFormat="1" ht="15">
      <c r="A22" s="15" t="s">
        <v>4</v>
      </c>
      <c r="B22" s="109" t="s">
        <v>22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s="86" customFormat="1" ht="27.75" customHeight="1">
      <c r="A23" s="15" t="s">
        <v>4</v>
      </c>
      <c r="B23" s="131" t="s">
        <v>30</v>
      </c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s="86" customFormat="1" ht="15">
      <c r="A24" s="15" t="s">
        <v>4</v>
      </c>
      <c r="B24" s="14" t="s">
        <v>49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s="86" customFormat="1" ht="15">
      <c r="A25" s="15"/>
      <c r="B25" s="110" t="s">
        <v>31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s="86" customFormat="1" ht="15">
      <c r="A26" s="15" t="s">
        <v>4</v>
      </c>
      <c r="B26" s="111" t="s">
        <v>56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">
      <c r="A27" s="7"/>
      <c r="B27" s="25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7"/>
      <c r="B28" s="25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14"/>
      <c r="G29" s="21"/>
      <c r="H29" s="21"/>
      <c r="I29" s="21"/>
      <c r="J29" s="2"/>
      <c r="K29" s="2"/>
    </row>
    <row r="30" spans="1:11" ht="15.75">
      <c r="A30" s="2"/>
      <c r="B30" s="132" t="s">
        <v>37</v>
      </c>
      <c r="C30" s="132"/>
      <c r="D30" s="2"/>
      <c r="E30" s="2"/>
      <c r="F30" s="2"/>
      <c r="G30" s="2"/>
      <c r="H30" s="5" t="s">
        <v>5</v>
      </c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6" t="s">
        <v>25</v>
      </c>
      <c r="I31" s="2"/>
      <c r="J31" s="2"/>
      <c r="K31" s="2"/>
    </row>
    <row r="33" ht="15">
      <c r="B33" s="27"/>
    </row>
    <row r="34" ht="15">
      <c r="B34" s="27"/>
    </row>
    <row r="35" ht="15">
      <c r="B35" s="27"/>
    </row>
    <row r="36" ht="15">
      <c r="B36" s="27"/>
    </row>
    <row r="38" ht="15">
      <c r="B38" s="27"/>
    </row>
    <row r="39" ht="15">
      <c r="B39" s="27"/>
    </row>
    <row r="40" ht="15">
      <c r="B40" s="28"/>
    </row>
    <row r="41" ht="15">
      <c r="B41" s="28"/>
    </row>
  </sheetData>
  <sheetProtection/>
  <mergeCells count="10">
    <mergeCell ref="B23:K23"/>
    <mergeCell ref="B30:C30"/>
    <mergeCell ref="B4:K4"/>
    <mergeCell ref="B19:J19"/>
    <mergeCell ref="A1:K1"/>
    <mergeCell ref="B12:K12"/>
    <mergeCell ref="B6:K6"/>
    <mergeCell ref="B18:J18"/>
    <mergeCell ref="B20:J20"/>
    <mergeCell ref="B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25">
      <selection activeCell="F53" sqref="F53"/>
    </sheetView>
  </sheetViews>
  <sheetFormatPr defaultColWidth="8.796875" defaultRowHeight="15"/>
  <cols>
    <col min="1" max="1" width="4.8984375" style="0" customWidth="1"/>
    <col min="2" max="2" width="36.69921875" style="0" customWidth="1"/>
    <col min="4" max="4" width="8.296875" style="0" customWidth="1"/>
    <col min="5" max="5" width="7.8984375" style="0" customWidth="1"/>
    <col min="6" max="6" width="8.09765625" style="0" customWidth="1"/>
    <col min="7" max="7" width="7.3984375" style="0" customWidth="1"/>
    <col min="9" max="9" width="7.19921875" style="0" bestFit="1" customWidth="1"/>
    <col min="10" max="10" width="9.09765625" style="0" bestFit="1" customWidth="1"/>
    <col min="11" max="11" width="9.69921875" style="0" customWidth="1"/>
  </cols>
  <sheetData>
    <row r="1" spans="1:11" ht="35.25" customHeight="1">
      <c r="A1" s="137" t="s">
        <v>233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330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15">
      <c r="A3" s="44">
        <v>1</v>
      </c>
      <c r="B3" s="96" t="s">
        <v>181</v>
      </c>
      <c r="C3" s="45" t="s">
        <v>41</v>
      </c>
      <c r="D3" s="73"/>
      <c r="E3" s="95" t="s">
        <v>161</v>
      </c>
      <c r="F3" s="95">
        <v>150</v>
      </c>
      <c r="G3" s="74"/>
      <c r="H3" s="50">
        <f>G3*(1+I3)</f>
        <v>0</v>
      </c>
      <c r="I3" s="33"/>
      <c r="J3" s="50">
        <f>G3*F3</f>
        <v>0</v>
      </c>
      <c r="K3" s="50">
        <f>J3*I3+J3</f>
        <v>0</v>
      </c>
    </row>
    <row r="4" spans="1:11" ht="15">
      <c r="A4" s="44">
        <v>2</v>
      </c>
      <c r="B4" s="96" t="s">
        <v>182</v>
      </c>
      <c r="C4" s="45" t="s">
        <v>41</v>
      </c>
      <c r="D4" s="73"/>
      <c r="E4" s="95" t="s">
        <v>161</v>
      </c>
      <c r="F4" s="95">
        <v>450</v>
      </c>
      <c r="G4" s="74"/>
      <c r="H4" s="50">
        <f aca="true" t="shared" si="0" ref="H4:H53">G4*(1+I4)</f>
        <v>0</v>
      </c>
      <c r="I4" s="33"/>
      <c r="J4" s="50">
        <f aca="true" t="shared" si="1" ref="J4:J53">G4*F4</f>
        <v>0</v>
      </c>
      <c r="K4" s="50">
        <f aca="true" t="shared" si="2" ref="K4:K53">J4*I4+J4</f>
        <v>0</v>
      </c>
    </row>
    <row r="5" spans="1:11" ht="15">
      <c r="A5" s="44">
        <v>3</v>
      </c>
      <c r="B5" s="96" t="s">
        <v>183</v>
      </c>
      <c r="C5" s="45" t="s">
        <v>41</v>
      </c>
      <c r="D5" s="73"/>
      <c r="E5" s="95" t="s">
        <v>161</v>
      </c>
      <c r="F5" s="95">
        <v>150</v>
      </c>
      <c r="G5" s="74"/>
      <c r="H5" s="50">
        <f t="shared" si="0"/>
        <v>0</v>
      </c>
      <c r="I5" s="33"/>
      <c r="J5" s="50">
        <f t="shared" si="1"/>
        <v>0</v>
      </c>
      <c r="K5" s="50">
        <f t="shared" si="2"/>
        <v>0</v>
      </c>
    </row>
    <row r="6" spans="1:11" ht="15">
      <c r="A6" s="44">
        <v>4</v>
      </c>
      <c r="B6" s="96" t="s">
        <v>184</v>
      </c>
      <c r="C6" s="45" t="s">
        <v>41</v>
      </c>
      <c r="D6" s="73"/>
      <c r="E6" s="95" t="s">
        <v>161</v>
      </c>
      <c r="F6" s="95">
        <v>150</v>
      </c>
      <c r="G6" s="74"/>
      <c r="H6" s="50">
        <f t="shared" si="0"/>
        <v>0</v>
      </c>
      <c r="I6" s="33"/>
      <c r="J6" s="50">
        <f t="shared" si="1"/>
        <v>0</v>
      </c>
      <c r="K6" s="50">
        <f t="shared" si="2"/>
        <v>0</v>
      </c>
    </row>
    <row r="7" spans="1:11" ht="15">
      <c r="A7" s="44">
        <v>5</v>
      </c>
      <c r="B7" s="96" t="s">
        <v>185</v>
      </c>
      <c r="C7" s="45" t="s">
        <v>41</v>
      </c>
      <c r="D7" s="73"/>
      <c r="E7" s="95" t="s">
        <v>161</v>
      </c>
      <c r="F7" s="95">
        <v>150</v>
      </c>
      <c r="G7" s="74"/>
      <c r="H7" s="50">
        <f t="shared" si="0"/>
        <v>0</v>
      </c>
      <c r="I7" s="33"/>
      <c r="J7" s="50">
        <f t="shared" si="1"/>
        <v>0</v>
      </c>
      <c r="K7" s="50">
        <f t="shared" si="2"/>
        <v>0</v>
      </c>
    </row>
    <row r="8" spans="1:11" ht="15">
      <c r="A8" s="44">
        <v>6</v>
      </c>
      <c r="B8" s="96" t="s">
        <v>186</v>
      </c>
      <c r="C8" s="45" t="s">
        <v>41</v>
      </c>
      <c r="D8" s="73"/>
      <c r="E8" s="95" t="s">
        <v>161</v>
      </c>
      <c r="F8" s="95">
        <v>150</v>
      </c>
      <c r="G8" s="74"/>
      <c r="H8" s="50">
        <f t="shared" si="0"/>
        <v>0</v>
      </c>
      <c r="I8" s="33"/>
      <c r="J8" s="50">
        <f t="shared" si="1"/>
        <v>0</v>
      </c>
      <c r="K8" s="50">
        <f t="shared" si="2"/>
        <v>0</v>
      </c>
    </row>
    <row r="9" spans="1:11" ht="15">
      <c r="A9" s="44">
        <v>7</v>
      </c>
      <c r="B9" s="96" t="s">
        <v>187</v>
      </c>
      <c r="C9" s="45" t="s">
        <v>41</v>
      </c>
      <c r="D9" s="73"/>
      <c r="E9" s="95" t="s">
        <v>161</v>
      </c>
      <c r="F9" s="95">
        <v>150</v>
      </c>
      <c r="G9" s="74"/>
      <c r="H9" s="50">
        <f t="shared" si="0"/>
        <v>0</v>
      </c>
      <c r="I9" s="33"/>
      <c r="J9" s="50">
        <f t="shared" si="1"/>
        <v>0</v>
      </c>
      <c r="K9" s="50">
        <f t="shared" si="2"/>
        <v>0</v>
      </c>
    </row>
    <row r="10" spans="1:11" ht="15">
      <c r="A10" s="44">
        <v>8</v>
      </c>
      <c r="B10" s="96" t="s">
        <v>188</v>
      </c>
      <c r="C10" s="45" t="s">
        <v>41</v>
      </c>
      <c r="D10" s="73"/>
      <c r="E10" s="95" t="s">
        <v>161</v>
      </c>
      <c r="F10" s="95">
        <v>150</v>
      </c>
      <c r="G10" s="74"/>
      <c r="H10" s="50">
        <f t="shared" si="0"/>
        <v>0</v>
      </c>
      <c r="I10" s="33"/>
      <c r="J10" s="50">
        <f t="shared" si="1"/>
        <v>0</v>
      </c>
      <c r="K10" s="50">
        <f t="shared" si="2"/>
        <v>0</v>
      </c>
    </row>
    <row r="11" spans="1:11" ht="15">
      <c r="A11" s="44">
        <v>9</v>
      </c>
      <c r="B11" s="96" t="s">
        <v>189</v>
      </c>
      <c r="C11" s="45" t="s">
        <v>41</v>
      </c>
      <c r="D11" s="73"/>
      <c r="E11" s="95" t="s">
        <v>161</v>
      </c>
      <c r="F11" s="95">
        <v>150</v>
      </c>
      <c r="G11" s="74"/>
      <c r="H11" s="50">
        <f t="shared" si="0"/>
        <v>0</v>
      </c>
      <c r="I11" s="33"/>
      <c r="J11" s="50">
        <f t="shared" si="1"/>
        <v>0</v>
      </c>
      <c r="K11" s="50">
        <f t="shared" si="2"/>
        <v>0</v>
      </c>
    </row>
    <row r="12" spans="1:11" ht="15">
      <c r="A12" s="44">
        <v>10</v>
      </c>
      <c r="B12" s="96" t="s">
        <v>190</v>
      </c>
      <c r="C12" s="45" t="s">
        <v>41</v>
      </c>
      <c r="D12" s="73"/>
      <c r="E12" s="95" t="s">
        <v>161</v>
      </c>
      <c r="F12" s="95">
        <v>150</v>
      </c>
      <c r="G12" s="74"/>
      <c r="H12" s="50">
        <f t="shared" si="0"/>
        <v>0</v>
      </c>
      <c r="I12" s="33"/>
      <c r="J12" s="50">
        <f t="shared" si="1"/>
        <v>0</v>
      </c>
      <c r="K12" s="50">
        <f t="shared" si="2"/>
        <v>0</v>
      </c>
    </row>
    <row r="13" spans="1:11" ht="15">
      <c r="A13" s="44">
        <v>11</v>
      </c>
      <c r="B13" s="96" t="s">
        <v>191</v>
      </c>
      <c r="C13" s="45" t="s">
        <v>41</v>
      </c>
      <c r="D13" s="73"/>
      <c r="E13" s="95" t="s">
        <v>161</v>
      </c>
      <c r="F13" s="95">
        <v>150</v>
      </c>
      <c r="G13" s="74"/>
      <c r="H13" s="50">
        <f t="shared" si="0"/>
        <v>0</v>
      </c>
      <c r="I13" s="33"/>
      <c r="J13" s="50">
        <f t="shared" si="1"/>
        <v>0</v>
      </c>
      <c r="K13" s="50">
        <f t="shared" si="2"/>
        <v>0</v>
      </c>
    </row>
    <row r="14" spans="1:11" ht="15">
      <c r="A14" s="44">
        <v>12</v>
      </c>
      <c r="B14" s="96" t="s">
        <v>192</v>
      </c>
      <c r="C14" s="45" t="s">
        <v>41</v>
      </c>
      <c r="D14" s="73"/>
      <c r="E14" s="95" t="s">
        <v>161</v>
      </c>
      <c r="F14" s="95">
        <v>150</v>
      </c>
      <c r="G14" s="74"/>
      <c r="H14" s="50">
        <f t="shared" si="0"/>
        <v>0</v>
      </c>
      <c r="I14" s="33"/>
      <c r="J14" s="50">
        <f t="shared" si="1"/>
        <v>0</v>
      </c>
      <c r="K14" s="50">
        <f t="shared" si="2"/>
        <v>0</v>
      </c>
    </row>
    <row r="15" spans="1:11" ht="15">
      <c r="A15" s="44">
        <v>13</v>
      </c>
      <c r="B15" s="96" t="s">
        <v>193</v>
      </c>
      <c r="C15" s="45" t="s">
        <v>41</v>
      </c>
      <c r="D15" s="73"/>
      <c r="E15" s="95" t="s">
        <v>161</v>
      </c>
      <c r="F15" s="95">
        <v>150</v>
      </c>
      <c r="G15" s="74"/>
      <c r="H15" s="50">
        <f t="shared" si="0"/>
        <v>0</v>
      </c>
      <c r="I15" s="33"/>
      <c r="J15" s="50">
        <f t="shared" si="1"/>
        <v>0</v>
      </c>
      <c r="K15" s="50">
        <f t="shared" si="2"/>
        <v>0</v>
      </c>
    </row>
    <row r="16" spans="1:11" ht="15">
      <c r="A16" s="44">
        <v>14</v>
      </c>
      <c r="B16" s="96" t="s">
        <v>194</v>
      </c>
      <c r="C16" s="45" t="s">
        <v>41</v>
      </c>
      <c r="D16" s="73"/>
      <c r="E16" s="95" t="s">
        <v>161</v>
      </c>
      <c r="F16" s="95">
        <v>750</v>
      </c>
      <c r="G16" s="74"/>
      <c r="H16" s="50">
        <f t="shared" si="0"/>
        <v>0</v>
      </c>
      <c r="I16" s="33"/>
      <c r="J16" s="50">
        <f t="shared" si="1"/>
        <v>0</v>
      </c>
      <c r="K16" s="50">
        <f t="shared" si="2"/>
        <v>0</v>
      </c>
    </row>
    <row r="17" spans="1:11" ht="15">
      <c r="A17" s="44">
        <v>15</v>
      </c>
      <c r="B17" s="96" t="s">
        <v>195</v>
      </c>
      <c r="C17" s="45" t="s">
        <v>41</v>
      </c>
      <c r="D17" s="73"/>
      <c r="E17" s="95" t="s">
        <v>161</v>
      </c>
      <c r="F17" s="95">
        <v>3750</v>
      </c>
      <c r="G17" s="74"/>
      <c r="H17" s="50">
        <f t="shared" si="0"/>
        <v>0</v>
      </c>
      <c r="I17" s="33"/>
      <c r="J17" s="50">
        <f t="shared" si="1"/>
        <v>0</v>
      </c>
      <c r="K17" s="50">
        <f t="shared" si="2"/>
        <v>0</v>
      </c>
    </row>
    <row r="18" spans="1:11" ht="15">
      <c r="A18" s="44">
        <v>16</v>
      </c>
      <c r="B18" s="96" t="s">
        <v>196</v>
      </c>
      <c r="C18" s="45" t="s">
        <v>41</v>
      </c>
      <c r="D18" s="73"/>
      <c r="E18" s="95" t="s">
        <v>161</v>
      </c>
      <c r="F18" s="95">
        <v>150</v>
      </c>
      <c r="G18" s="74"/>
      <c r="H18" s="50">
        <f t="shared" si="0"/>
        <v>0</v>
      </c>
      <c r="I18" s="33"/>
      <c r="J18" s="50">
        <f t="shared" si="1"/>
        <v>0</v>
      </c>
      <c r="K18" s="50">
        <f t="shared" si="2"/>
        <v>0</v>
      </c>
    </row>
    <row r="19" spans="1:11" ht="15">
      <c r="A19" s="44">
        <v>17</v>
      </c>
      <c r="B19" s="96" t="s">
        <v>197</v>
      </c>
      <c r="C19" s="45" t="s">
        <v>41</v>
      </c>
      <c r="D19" s="73"/>
      <c r="E19" s="95" t="s">
        <v>161</v>
      </c>
      <c r="F19" s="95">
        <v>150</v>
      </c>
      <c r="G19" s="74"/>
      <c r="H19" s="50">
        <f t="shared" si="0"/>
        <v>0</v>
      </c>
      <c r="I19" s="33"/>
      <c r="J19" s="50">
        <f t="shared" si="1"/>
        <v>0</v>
      </c>
      <c r="K19" s="50">
        <f t="shared" si="2"/>
        <v>0</v>
      </c>
    </row>
    <row r="20" spans="1:11" ht="15">
      <c r="A20" s="44">
        <v>18</v>
      </c>
      <c r="B20" s="96" t="s">
        <v>198</v>
      </c>
      <c r="C20" s="45" t="s">
        <v>41</v>
      </c>
      <c r="D20" s="73"/>
      <c r="E20" s="95" t="s">
        <v>161</v>
      </c>
      <c r="F20" s="95">
        <v>2250</v>
      </c>
      <c r="G20" s="74"/>
      <c r="H20" s="50">
        <f t="shared" si="0"/>
        <v>0</v>
      </c>
      <c r="I20" s="33"/>
      <c r="J20" s="50">
        <f t="shared" si="1"/>
        <v>0</v>
      </c>
      <c r="K20" s="50">
        <f t="shared" si="2"/>
        <v>0</v>
      </c>
    </row>
    <row r="21" spans="1:11" ht="15">
      <c r="A21" s="44">
        <v>19</v>
      </c>
      <c r="B21" s="96" t="s">
        <v>199</v>
      </c>
      <c r="C21" s="45" t="s">
        <v>41</v>
      </c>
      <c r="D21" s="73"/>
      <c r="E21" s="95" t="s">
        <v>161</v>
      </c>
      <c r="F21" s="95">
        <v>350</v>
      </c>
      <c r="G21" s="74"/>
      <c r="H21" s="50">
        <f t="shared" si="0"/>
        <v>0</v>
      </c>
      <c r="I21" s="33"/>
      <c r="J21" s="50">
        <f t="shared" si="1"/>
        <v>0</v>
      </c>
      <c r="K21" s="50">
        <f t="shared" si="2"/>
        <v>0</v>
      </c>
    </row>
    <row r="22" spans="1:11" ht="15">
      <c r="A22" s="44">
        <v>20</v>
      </c>
      <c r="B22" s="96" t="s">
        <v>200</v>
      </c>
      <c r="C22" s="45" t="s">
        <v>41</v>
      </c>
      <c r="D22" s="73"/>
      <c r="E22" s="95" t="s">
        <v>161</v>
      </c>
      <c r="F22" s="95">
        <v>100</v>
      </c>
      <c r="G22" s="74"/>
      <c r="H22" s="50">
        <f t="shared" si="0"/>
        <v>0</v>
      </c>
      <c r="I22" s="33"/>
      <c r="J22" s="50">
        <f t="shared" si="1"/>
        <v>0</v>
      </c>
      <c r="K22" s="50">
        <f t="shared" si="2"/>
        <v>0</v>
      </c>
    </row>
    <row r="23" spans="1:11" ht="15">
      <c r="A23" s="44">
        <v>21</v>
      </c>
      <c r="B23" s="96" t="s">
        <v>201</v>
      </c>
      <c r="C23" s="45" t="s">
        <v>41</v>
      </c>
      <c r="D23" s="73"/>
      <c r="E23" s="95" t="s">
        <v>161</v>
      </c>
      <c r="F23" s="95">
        <v>150</v>
      </c>
      <c r="G23" s="74"/>
      <c r="H23" s="50">
        <f t="shared" si="0"/>
        <v>0</v>
      </c>
      <c r="I23" s="33"/>
      <c r="J23" s="50">
        <f t="shared" si="1"/>
        <v>0</v>
      </c>
      <c r="K23" s="50">
        <f t="shared" si="2"/>
        <v>0</v>
      </c>
    </row>
    <row r="24" spans="1:11" ht="15">
      <c r="A24" s="44">
        <v>22</v>
      </c>
      <c r="B24" s="96" t="s">
        <v>202</v>
      </c>
      <c r="C24" s="45" t="s">
        <v>41</v>
      </c>
      <c r="D24" s="73"/>
      <c r="E24" s="95" t="s">
        <v>161</v>
      </c>
      <c r="F24" s="95">
        <v>2250</v>
      </c>
      <c r="G24" s="74"/>
      <c r="H24" s="50">
        <f t="shared" si="0"/>
        <v>0</v>
      </c>
      <c r="I24" s="33"/>
      <c r="J24" s="50">
        <f t="shared" si="1"/>
        <v>0</v>
      </c>
      <c r="K24" s="50">
        <f t="shared" si="2"/>
        <v>0</v>
      </c>
    </row>
    <row r="25" spans="1:11" ht="15">
      <c r="A25" s="44">
        <v>23</v>
      </c>
      <c r="B25" s="96" t="s">
        <v>203</v>
      </c>
      <c r="C25" s="45" t="s">
        <v>41</v>
      </c>
      <c r="D25" s="73"/>
      <c r="E25" s="95" t="s">
        <v>161</v>
      </c>
      <c r="F25" s="95">
        <v>1000</v>
      </c>
      <c r="G25" s="74"/>
      <c r="H25" s="50">
        <f t="shared" si="0"/>
        <v>0</v>
      </c>
      <c r="I25" s="33"/>
      <c r="J25" s="50">
        <f t="shared" si="1"/>
        <v>0</v>
      </c>
      <c r="K25" s="50">
        <f t="shared" si="2"/>
        <v>0</v>
      </c>
    </row>
    <row r="26" spans="1:11" ht="15">
      <c r="A26" s="44">
        <v>24</v>
      </c>
      <c r="B26" s="125" t="s">
        <v>204</v>
      </c>
      <c r="C26" s="45" t="s">
        <v>41</v>
      </c>
      <c r="D26" s="73"/>
      <c r="E26" s="95" t="s">
        <v>161</v>
      </c>
      <c r="F26" s="95">
        <v>50</v>
      </c>
      <c r="G26" s="74"/>
      <c r="H26" s="50">
        <f t="shared" si="0"/>
        <v>0</v>
      </c>
      <c r="I26" s="33"/>
      <c r="J26" s="50">
        <f t="shared" si="1"/>
        <v>0</v>
      </c>
      <c r="K26" s="50">
        <f t="shared" si="2"/>
        <v>0</v>
      </c>
    </row>
    <row r="27" spans="1:11" ht="15">
      <c r="A27" s="44">
        <v>25</v>
      </c>
      <c r="B27" s="96" t="s">
        <v>205</v>
      </c>
      <c r="C27" s="45" t="s">
        <v>41</v>
      </c>
      <c r="D27" s="73"/>
      <c r="E27" s="95" t="s">
        <v>161</v>
      </c>
      <c r="F27" s="95">
        <v>600</v>
      </c>
      <c r="G27" s="74"/>
      <c r="H27" s="50">
        <f t="shared" si="0"/>
        <v>0</v>
      </c>
      <c r="I27" s="33"/>
      <c r="J27" s="50">
        <f t="shared" si="1"/>
        <v>0</v>
      </c>
      <c r="K27" s="50">
        <f t="shared" si="2"/>
        <v>0</v>
      </c>
    </row>
    <row r="28" spans="1:11" ht="15">
      <c r="A28" s="44">
        <v>26</v>
      </c>
      <c r="B28" s="96" t="s">
        <v>206</v>
      </c>
      <c r="C28" s="45" t="s">
        <v>41</v>
      </c>
      <c r="D28" s="73"/>
      <c r="E28" s="95" t="s">
        <v>161</v>
      </c>
      <c r="F28" s="95">
        <v>350</v>
      </c>
      <c r="G28" s="74"/>
      <c r="H28" s="50">
        <f t="shared" si="0"/>
        <v>0</v>
      </c>
      <c r="I28" s="33"/>
      <c r="J28" s="50">
        <f t="shared" si="1"/>
        <v>0</v>
      </c>
      <c r="K28" s="50">
        <f t="shared" si="2"/>
        <v>0</v>
      </c>
    </row>
    <row r="29" spans="1:11" ht="15">
      <c r="A29" s="44">
        <v>27</v>
      </c>
      <c r="B29" s="96" t="s">
        <v>207</v>
      </c>
      <c r="C29" s="45" t="s">
        <v>41</v>
      </c>
      <c r="D29" s="73"/>
      <c r="E29" s="95" t="s">
        <v>161</v>
      </c>
      <c r="F29" s="95">
        <v>350</v>
      </c>
      <c r="G29" s="74"/>
      <c r="H29" s="50">
        <f t="shared" si="0"/>
        <v>0</v>
      </c>
      <c r="I29" s="33"/>
      <c r="J29" s="50">
        <f t="shared" si="1"/>
        <v>0</v>
      </c>
      <c r="K29" s="50">
        <f t="shared" si="2"/>
        <v>0</v>
      </c>
    </row>
    <row r="30" spans="1:11" ht="15">
      <c r="A30" s="44">
        <v>28</v>
      </c>
      <c r="B30" s="96" t="s">
        <v>208</v>
      </c>
      <c r="C30" s="45" t="s">
        <v>41</v>
      </c>
      <c r="D30" s="73"/>
      <c r="E30" s="95" t="s">
        <v>161</v>
      </c>
      <c r="F30" s="95">
        <v>300</v>
      </c>
      <c r="G30" s="74"/>
      <c r="H30" s="50">
        <f t="shared" si="0"/>
        <v>0</v>
      </c>
      <c r="I30" s="33"/>
      <c r="J30" s="50">
        <f t="shared" si="1"/>
        <v>0</v>
      </c>
      <c r="K30" s="50">
        <f t="shared" si="2"/>
        <v>0</v>
      </c>
    </row>
    <row r="31" spans="1:11" ht="15">
      <c r="A31" s="44">
        <v>29</v>
      </c>
      <c r="B31" s="96" t="s">
        <v>209</v>
      </c>
      <c r="C31" s="45" t="s">
        <v>41</v>
      </c>
      <c r="D31" s="73"/>
      <c r="E31" s="95" t="s">
        <v>161</v>
      </c>
      <c r="F31" s="95">
        <v>150</v>
      </c>
      <c r="G31" s="74"/>
      <c r="H31" s="50">
        <f t="shared" si="0"/>
        <v>0</v>
      </c>
      <c r="I31" s="33"/>
      <c r="J31" s="50">
        <f t="shared" si="1"/>
        <v>0</v>
      </c>
      <c r="K31" s="50">
        <f t="shared" si="2"/>
        <v>0</v>
      </c>
    </row>
    <row r="32" spans="1:11" ht="15">
      <c r="A32" s="44">
        <v>30</v>
      </c>
      <c r="B32" s="96" t="s">
        <v>210</v>
      </c>
      <c r="C32" s="45" t="s">
        <v>41</v>
      </c>
      <c r="D32" s="73"/>
      <c r="E32" s="95" t="s">
        <v>161</v>
      </c>
      <c r="F32" s="95">
        <v>650</v>
      </c>
      <c r="G32" s="74"/>
      <c r="H32" s="50">
        <f t="shared" si="0"/>
        <v>0</v>
      </c>
      <c r="I32" s="33"/>
      <c r="J32" s="50">
        <f t="shared" si="1"/>
        <v>0</v>
      </c>
      <c r="K32" s="50">
        <f t="shared" si="2"/>
        <v>0</v>
      </c>
    </row>
    <row r="33" spans="1:11" ht="15">
      <c r="A33" s="44">
        <v>31</v>
      </c>
      <c r="B33" s="96" t="s">
        <v>211</v>
      </c>
      <c r="C33" s="45" t="s">
        <v>41</v>
      </c>
      <c r="D33" s="73"/>
      <c r="E33" s="95" t="s">
        <v>161</v>
      </c>
      <c r="F33" s="95">
        <v>50</v>
      </c>
      <c r="G33" s="74"/>
      <c r="H33" s="50">
        <f t="shared" si="0"/>
        <v>0</v>
      </c>
      <c r="I33" s="33"/>
      <c r="J33" s="50">
        <f t="shared" si="1"/>
        <v>0</v>
      </c>
      <c r="K33" s="50">
        <f t="shared" si="2"/>
        <v>0</v>
      </c>
    </row>
    <row r="34" spans="1:11" ht="15">
      <c r="A34" s="44">
        <v>32</v>
      </c>
      <c r="B34" s="96" t="s">
        <v>212</v>
      </c>
      <c r="C34" s="45" t="s">
        <v>41</v>
      </c>
      <c r="D34" s="73"/>
      <c r="E34" s="95" t="s">
        <v>161</v>
      </c>
      <c r="F34" s="95">
        <v>650</v>
      </c>
      <c r="G34" s="74"/>
      <c r="H34" s="50">
        <f t="shared" si="0"/>
        <v>0</v>
      </c>
      <c r="I34" s="33"/>
      <c r="J34" s="50">
        <f t="shared" si="1"/>
        <v>0</v>
      </c>
      <c r="K34" s="50">
        <f t="shared" si="2"/>
        <v>0</v>
      </c>
    </row>
    <row r="35" spans="1:11" ht="15">
      <c r="A35" s="44">
        <v>33</v>
      </c>
      <c r="B35" s="96" t="s">
        <v>213</v>
      </c>
      <c r="C35" s="45" t="s">
        <v>41</v>
      </c>
      <c r="D35" s="73"/>
      <c r="E35" s="95" t="s">
        <v>161</v>
      </c>
      <c r="F35" s="95">
        <v>1800</v>
      </c>
      <c r="G35" s="74"/>
      <c r="H35" s="50">
        <f t="shared" si="0"/>
        <v>0</v>
      </c>
      <c r="I35" s="33"/>
      <c r="J35" s="50">
        <f t="shared" si="1"/>
        <v>0</v>
      </c>
      <c r="K35" s="50">
        <f t="shared" si="2"/>
        <v>0</v>
      </c>
    </row>
    <row r="36" spans="1:11" ht="15">
      <c r="A36" s="44">
        <v>34</v>
      </c>
      <c r="B36" s="96" t="s">
        <v>214</v>
      </c>
      <c r="C36" s="45" t="s">
        <v>41</v>
      </c>
      <c r="D36" s="73"/>
      <c r="E36" s="95" t="s">
        <v>161</v>
      </c>
      <c r="F36" s="95">
        <v>150</v>
      </c>
      <c r="G36" s="74"/>
      <c r="H36" s="50">
        <f t="shared" si="0"/>
        <v>0</v>
      </c>
      <c r="I36" s="33"/>
      <c r="J36" s="50">
        <f t="shared" si="1"/>
        <v>0</v>
      </c>
      <c r="K36" s="50">
        <f t="shared" si="2"/>
        <v>0</v>
      </c>
    </row>
    <row r="37" spans="1:11" ht="15">
      <c r="A37" s="44">
        <v>35</v>
      </c>
      <c r="B37" s="96" t="s">
        <v>215</v>
      </c>
      <c r="C37" s="45" t="s">
        <v>41</v>
      </c>
      <c r="D37" s="73"/>
      <c r="E37" s="95" t="s">
        <v>161</v>
      </c>
      <c r="F37" s="95">
        <v>100</v>
      </c>
      <c r="G37" s="74"/>
      <c r="H37" s="50">
        <f t="shared" si="0"/>
        <v>0</v>
      </c>
      <c r="I37" s="33"/>
      <c r="J37" s="50">
        <f t="shared" si="1"/>
        <v>0</v>
      </c>
      <c r="K37" s="50">
        <f t="shared" si="2"/>
        <v>0</v>
      </c>
    </row>
    <row r="38" spans="1:11" ht="15">
      <c r="A38" s="44">
        <v>36</v>
      </c>
      <c r="B38" s="96" t="s">
        <v>216</v>
      </c>
      <c r="C38" s="45" t="s">
        <v>41</v>
      </c>
      <c r="D38" s="73"/>
      <c r="E38" s="95" t="s">
        <v>161</v>
      </c>
      <c r="F38" s="95">
        <v>50</v>
      </c>
      <c r="G38" s="74"/>
      <c r="H38" s="50">
        <f t="shared" si="0"/>
        <v>0</v>
      </c>
      <c r="I38" s="33"/>
      <c r="J38" s="50">
        <f t="shared" si="1"/>
        <v>0</v>
      </c>
      <c r="K38" s="50">
        <f t="shared" si="2"/>
        <v>0</v>
      </c>
    </row>
    <row r="39" spans="1:11" ht="15">
      <c r="A39" s="44">
        <v>37</v>
      </c>
      <c r="B39" s="96" t="s">
        <v>217</v>
      </c>
      <c r="C39" s="45" t="s">
        <v>41</v>
      </c>
      <c r="D39" s="73"/>
      <c r="E39" s="95" t="s">
        <v>161</v>
      </c>
      <c r="F39" s="95">
        <v>200</v>
      </c>
      <c r="G39" s="74"/>
      <c r="H39" s="50">
        <f t="shared" si="0"/>
        <v>0</v>
      </c>
      <c r="I39" s="33"/>
      <c r="J39" s="50">
        <f t="shared" si="1"/>
        <v>0</v>
      </c>
      <c r="K39" s="50">
        <f t="shared" si="2"/>
        <v>0</v>
      </c>
    </row>
    <row r="40" spans="1:11" ht="15">
      <c r="A40" s="44">
        <v>38</v>
      </c>
      <c r="B40" s="96" t="s">
        <v>218</v>
      </c>
      <c r="C40" s="45" t="s">
        <v>41</v>
      </c>
      <c r="D40" s="73"/>
      <c r="E40" s="95" t="s">
        <v>161</v>
      </c>
      <c r="F40" s="95">
        <v>600</v>
      </c>
      <c r="G40" s="74"/>
      <c r="H40" s="50">
        <f t="shared" si="0"/>
        <v>0</v>
      </c>
      <c r="I40" s="33"/>
      <c r="J40" s="50">
        <f t="shared" si="1"/>
        <v>0</v>
      </c>
      <c r="K40" s="50">
        <f t="shared" si="2"/>
        <v>0</v>
      </c>
    </row>
    <row r="41" spans="1:11" ht="15">
      <c r="A41" s="44">
        <v>39</v>
      </c>
      <c r="B41" s="96" t="s">
        <v>219</v>
      </c>
      <c r="C41" s="45" t="s">
        <v>41</v>
      </c>
      <c r="D41" s="73"/>
      <c r="E41" s="95" t="s">
        <v>161</v>
      </c>
      <c r="F41" s="95">
        <v>100</v>
      </c>
      <c r="G41" s="74"/>
      <c r="H41" s="50">
        <f t="shared" si="0"/>
        <v>0</v>
      </c>
      <c r="I41" s="33"/>
      <c r="J41" s="50">
        <f t="shared" si="1"/>
        <v>0</v>
      </c>
      <c r="K41" s="50">
        <f t="shared" si="2"/>
        <v>0</v>
      </c>
    </row>
    <row r="42" spans="1:11" ht="15">
      <c r="A42" s="44">
        <v>40</v>
      </c>
      <c r="B42" s="96" t="s">
        <v>220</v>
      </c>
      <c r="C42" s="45" t="s">
        <v>41</v>
      </c>
      <c r="D42" s="73"/>
      <c r="E42" s="95" t="s">
        <v>161</v>
      </c>
      <c r="F42" s="95">
        <v>150</v>
      </c>
      <c r="G42" s="74"/>
      <c r="H42" s="50">
        <f t="shared" si="0"/>
        <v>0</v>
      </c>
      <c r="I42" s="33"/>
      <c r="J42" s="50">
        <f t="shared" si="1"/>
        <v>0</v>
      </c>
      <c r="K42" s="50">
        <f t="shared" si="2"/>
        <v>0</v>
      </c>
    </row>
    <row r="43" spans="1:11" ht="15">
      <c r="A43" s="44">
        <v>41</v>
      </c>
      <c r="B43" s="96" t="s">
        <v>221</v>
      </c>
      <c r="C43" s="45" t="s">
        <v>41</v>
      </c>
      <c r="D43" s="73"/>
      <c r="E43" s="95" t="s">
        <v>161</v>
      </c>
      <c r="F43" s="95">
        <v>350</v>
      </c>
      <c r="G43" s="74"/>
      <c r="H43" s="50">
        <f t="shared" si="0"/>
        <v>0</v>
      </c>
      <c r="I43" s="33"/>
      <c r="J43" s="50">
        <f t="shared" si="1"/>
        <v>0</v>
      </c>
      <c r="K43" s="50">
        <f t="shared" si="2"/>
        <v>0</v>
      </c>
    </row>
    <row r="44" spans="1:11" ht="15">
      <c r="A44" s="44">
        <v>42</v>
      </c>
      <c r="B44" s="96" t="s">
        <v>222</v>
      </c>
      <c r="C44" s="45" t="s">
        <v>41</v>
      </c>
      <c r="D44" s="73"/>
      <c r="E44" s="95" t="s">
        <v>161</v>
      </c>
      <c r="F44" s="95">
        <v>750</v>
      </c>
      <c r="G44" s="74"/>
      <c r="H44" s="50">
        <f t="shared" si="0"/>
        <v>0</v>
      </c>
      <c r="I44" s="33"/>
      <c r="J44" s="50">
        <f t="shared" si="1"/>
        <v>0</v>
      </c>
      <c r="K44" s="50">
        <f t="shared" si="2"/>
        <v>0</v>
      </c>
    </row>
    <row r="45" spans="1:11" ht="15">
      <c r="A45" s="44">
        <v>43</v>
      </c>
      <c r="B45" s="96" t="s">
        <v>223</v>
      </c>
      <c r="C45" s="45" t="s">
        <v>41</v>
      </c>
      <c r="D45" s="73"/>
      <c r="E45" s="95" t="s">
        <v>161</v>
      </c>
      <c r="F45" s="95">
        <v>100</v>
      </c>
      <c r="G45" s="74"/>
      <c r="H45" s="50">
        <f t="shared" si="0"/>
        <v>0</v>
      </c>
      <c r="I45" s="33"/>
      <c r="J45" s="50">
        <f t="shared" si="1"/>
        <v>0</v>
      </c>
      <c r="K45" s="50">
        <f t="shared" si="2"/>
        <v>0</v>
      </c>
    </row>
    <row r="46" spans="1:11" ht="15">
      <c r="A46" s="44">
        <v>44</v>
      </c>
      <c r="B46" s="96" t="s">
        <v>224</v>
      </c>
      <c r="C46" s="45" t="s">
        <v>41</v>
      </c>
      <c r="D46" s="73"/>
      <c r="E46" s="95" t="s">
        <v>161</v>
      </c>
      <c r="F46" s="95">
        <v>150</v>
      </c>
      <c r="G46" s="74"/>
      <c r="H46" s="50">
        <f t="shared" si="0"/>
        <v>0</v>
      </c>
      <c r="I46" s="33"/>
      <c r="J46" s="50">
        <f t="shared" si="1"/>
        <v>0</v>
      </c>
      <c r="K46" s="50">
        <f t="shared" si="2"/>
        <v>0</v>
      </c>
    </row>
    <row r="47" spans="1:11" ht="15">
      <c r="A47" s="44">
        <v>45</v>
      </c>
      <c r="B47" s="96" t="s">
        <v>225</v>
      </c>
      <c r="C47" s="45" t="s">
        <v>41</v>
      </c>
      <c r="D47" s="73"/>
      <c r="E47" s="95" t="s">
        <v>161</v>
      </c>
      <c r="F47" s="95">
        <v>950</v>
      </c>
      <c r="G47" s="74"/>
      <c r="H47" s="50">
        <f t="shared" si="0"/>
        <v>0</v>
      </c>
      <c r="I47" s="33"/>
      <c r="J47" s="50">
        <f t="shared" si="1"/>
        <v>0</v>
      </c>
      <c r="K47" s="50">
        <f t="shared" si="2"/>
        <v>0</v>
      </c>
    </row>
    <row r="48" spans="1:11" ht="15">
      <c r="A48" s="44">
        <v>46</v>
      </c>
      <c r="B48" s="96" t="s">
        <v>226</v>
      </c>
      <c r="C48" s="45" t="s">
        <v>41</v>
      </c>
      <c r="D48" s="73"/>
      <c r="E48" s="95" t="s">
        <v>161</v>
      </c>
      <c r="F48" s="95">
        <v>150</v>
      </c>
      <c r="G48" s="74"/>
      <c r="H48" s="50">
        <f t="shared" si="0"/>
        <v>0</v>
      </c>
      <c r="I48" s="33"/>
      <c r="J48" s="50">
        <f t="shared" si="1"/>
        <v>0</v>
      </c>
      <c r="K48" s="50">
        <f t="shared" si="2"/>
        <v>0</v>
      </c>
    </row>
    <row r="49" spans="1:11" ht="15">
      <c r="A49" s="44">
        <v>47</v>
      </c>
      <c r="B49" s="96" t="s">
        <v>227</v>
      </c>
      <c r="C49" s="45" t="s">
        <v>41</v>
      </c>
      <c r="D49" s="73"/>
      <c r="E49" s="95" t="s">
        <v>161</v>
      </c>
      <c r="F49" s="95">
        <v>200</v>
      </c>
      <c r="G49" s="74"/>
      <c r="H49" s="50">
        <f t="shared" si="0"/>
        <v>0</v>
      </c>
      <c r="I49" s="33"/>
      <c r="J49" s="50">
        <f t="shared" si="1"/>
        <v>0</v>
      </c>
      <c r="K49" s="50">
        <f t="shared" si="2"/>
        <v>0</v>
      </c>
    </row>
    <row r="50" spans="1:11" ht="15">
      <c r="A50" s="44">
        <v>48</v>
      </c>
      <c r="B50" s="96" t="s">
        <v>228</v>
      </c>
      <c r="C50" s="45" t="s">
        <v>41</v>
      </c>
      <c r="D50" s="73"/>
      <c r="E50" s="95" t="s">
        <v>161</v>
      </c>
      <c r="F50" s="95">
        <v>100</v>
      </c>
      <c r="G50" s="74"/>
      <c r="H50" s="50">
        <f t="shared" si="0"/>
        <v>0</v>
      </c>
      <c r="I50" s="33"/>
      <c r="J50" s="50">
        <f t="shared" si="1"/>
        <v>0</v>
      </c>
      <c r="K50" s="50">
        <f t="shared" si="2"/>
        <v>0</v>
      </c>
    </row>
    <row r="51" spans="1:11" ht="15">
      <c r="A51" s="44">
        <v>49</v>
      </c>
      <c r="B51" s="96" t="s">
        <v>229</v>
      </c>
      <c r="C51" s="45" t="s">
        <v>41</v>
      </c>
      <c r="D51" s="73"/>
      <c r="E51" s="95" t="s">
        <v>161</v>
      </c>
      <c r="F51" s="95">
        <v>950</v>
      </c>
      <c r="G51" s="74"/>
      <c r="H51" s="50">
        <f t="shared" si="0"/>
        <v>0</v>
      </c>
      <c r="I51" s="33"/>
      <c r="J51" s="50">
        <f t="shared" si="1"/>
        <v>0</v>
      </c>
      <c r="K51" s="50">
        <f t="shared" si="2"/>
        <v>0</v>
      </c>
    </row>
    <row r="52" spans="1:11" ht="15">
      <c r="A52" s="44">
        <v>50</v>
      </c>
      <c r="B52" s="96" t="s">
        <v>230</v>
      </c>
      <c r="C52" s="45" t="s">
        <v>41</v>
      </c>
      <c r="D52" s="73"/>
      <c r="E52" s="95" t="s">
        <v>161</v>
      </c>
      <c r="F52" s="95">
        <v>950</v>
      </c>
      <c r="G52" s="74"/>
      <c r="H52" s="50">
        <f t="shared" si="0"/>
        <v>0</v>
      </c>
      <c r="I52" s="33"/>
      <c r="J52" s="50">
        <f t="shared" si="1"/>
        <v>0</v>
      </c>
      <c r="K52" s="50">
        <f t="shared" si="2"/>
        <v>0</v>
      </c>
    </row>
    <row r="53" spans="1:11" ht="15">
      <c r="A53" s="44">
        <v>51</v>
      </c>
      <c r="B53" s="96" t="s">
        <v>231</v>
      </c>
      <c r="C53" s="45" t="s">
        <v>41</v>
      </c>
      <c r="D53" s="73"/>
      <c r="E53" s="95" t="s">
        <v>339</v>
      </c>
      <c r="F53" s="95">
        <v>1</v>
      </c>
      <c r="G53" s="74"/>
      <c r="H53" s="50">
        <f t="shared" si="0"/>
        <v>0</v>
      </c>
      <c r="I53" s="33"/>
      <c r="J53" s="50">
        <f t="shared" si="1"/>
        <v>0</v>
      </c>
      <c r="K53" s="50">
        <f t="shared" si="2"/>
        <v>0</v>
      </c>
    </row>
    <row r="54" spans="1:11" ht="15">
      <c r="A54" s="44">
        <v>52</v>
      </c>
      <c r="B54" s="96" t="s">
        <v>232</v>
      </c>
      <c r="C54" s="45" t="s">
        <v>41</v>
      </c>
      <c r="D54" s="73"/>
      <c r="E54" s="95" t="s">
        <v>339</v>
      </c>
      <c r="F54" s="95">
        <v>1</v>
      </c>
      <c r="G54" s="74"/>
      <c r="H54" s="50">
        <f>G54*(1+I54)</f>
        <v>0</v>
      </c>
      <c r="I54" s="33"/>
      <c r="J54" s="50">
        <f>G54*F54</f>
        <v>0</v>
      </c>
      <c r="K54" s="50">
        <f>J54*I54+J54</f>
        <v>0</v>
      </c>
    </row>
    <row r="55" spans="1:11" ht="15.75" customHeight="1" thickBot="1">
      <c r="A55" s="44">
        <v>53</v>
      </c>
      <c r="B55" s="119" t="s">
        <v>320</v>
      </c>
      <c r="C55" s="45" t="s">
        <v>41</v>
      </c>
      <c r="D55" s="73"/>
      <c r="E55" s="123" t="s">
        <v>314</v>
      </c>
      <c r="F55" s="124">
        <v>27</v>
      </c>
      <c r="G55" s="74"/>
      <c r="H55" s="50">
        <f>G55*(1+I55)</f>
        <v>0</v>
      </c>
      <c r="I55" s="33"/>
      <c r="J55" s="50">
        <f>G55*F55</f>
        <v>0</v>
      </c>
      <c r="K55" s="50">
        <f>J55*I55+J55</f>
        <v>0</v>
      </c>
    </row>
    <row r="56" spans="1:11" ht="15.75" thickBot="1">
      <c r="A56" s="26"/>
      <c r="B56" s="26"/>
      <c r="C56" s="26"/>
      <c r="D56" s="52"/>
      <c r="E56" s="52"/>
      <c r="F56" s="53"/>
      <c r="G56" s="52"/>
      <c r="H56" s="52"/>
      <c r="I56" s="48" t="s">
        <v>40</v>
      </c>
      <c r="J56" s="43">
        <f>SUM(J3:J55)</f>
        <v>0</v>
      </c>
      <c r="K56" s="43">
        <f>SUM(K3:K55)</f>
        <v>0</v>
      </c>
    </row>
    <row r="57" spans="2:6" ht="15">
      <c r="B57" s="36" t="s">
        <v>39</v>
      </c>
      <c r="F57" s="54"/>
    </row>
    <row r="58" spans="1:10" ht="15">
      <c r="A58" s="29" t="s">
        <v>4</v>
      </c>
      <c r="B58" s="112" t="s">
        <v>32</v>
      </c>
      <c r="C58" s="86"/>
      <c r="D58" s="86"/>
      <c r="E58" s="86"/>
      <c r="F58" s="117"/>
      <c r="G58" s="86"/>
      <c r="H58" s="86"/>
      <c r="I58" s="86"/>
      <c r="J58" s="86"/>
    </row>
    <row r="59" spans="1:10" ht="25.5" customHeight="1">
      <c r="A59" s="29" t="s">
        <v>4</v>
      </c>
      <c r="B59" s="136" t="s">
        <v>55</v>
      </c>
      <c r="C59" s="136"/>
      <c r="D59" s="136"/>
      <c r="E59" s="136"/>
      <c r="F59" s="136"/>
      <c r="G59" s="136"/>
      <c r="H59" s="136"/>
      <c r="I59" s="136"/>
      <c r="J59" s="136"/>
    </row>
    <row r="60" spans="1:2" ht="15">
      <c r="A60" s="29" t="s">
        <v>4</v>
      </c>
      <c r="B60" s="37" t="s">
        <v>17</v>
      </c>
    </row>
    <row r="61" spans="1:2" ht="15">
      <c r="A61" s="7" t="s">
        <v>4</v>
      </c>
      <c r="B61" s="4" t="s">
        <v>51</v>
      </c>
    </row>
    <row r="62" spans="1:2" ht="15">
      <c r="A62" s="7" t="s">
        <v>4</v>
      </c>
      <c r="B62" s="55" t="s">
        <v>50</v>
      </c>
    </row>
    <row r="63" spans="1:2" ht="15">
      <c r="A63" s="7" t="s">
        <v>4</v>
      </c>
      <c r="B63" s="55" t="s">
        <v>38</v>
      </c>
    </row>
    <row r="64" ht="15">
      <c r="B64" s="25" t="s">
        <v>31</v>
      </c>
    </row>
    <row r="65" spans="1:2" ht="15">
      <c r="A65" s="29" t="s">
        <v>4</v>
      </c>
      <c r="B65" s="37" t="s">
        <v>56</v>
      </c>
    </row>
    <row r="66" spans="2:7" ht="15">
      <c r="B66" s="148" t="s">
        <v>37</v>
      </c>
      <c r="C66" s="148"/>
      <c r="G66" s="30" t="s">
        <v>5</v>
      </c>
    </row>
    <row r="67" spans="2:7" ht="15">
      <c r="B67" s="148"/>
      <c r="C67" s="148"/>
      <c r="G67" s="31" t="s">
        <v>25</v>
      </c>
    </row>
  </sheetData>
  <sheetProtection/>
  <mergeCells count="3">
    <mergeCell ref="A1:K1"/>
    <mergeCell ref="B59:J59"/>
    <mergeCell ref="B66:C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34">
      <selection activeCell="B66" sqref="B66"/>
    </sheetView>
  </sheetViews>
  <sheetFormatPr defaultColWidth="8.796875" defaultRowHeight="15"/>
  <cols>
    <col min="1" max="1" width="4.8984375" style="0" customWidth="1"/>
    <col min="2" max="2" width="36.69921875" style="0" customWidth="1"/>
    <col min="4" max="4" width="8.296875" style="0" customWidth="1"/>
    <col min="5" max="5" width="7.8984375" style="0" customWidth="1"/>
    <col min="6" max="6" width="8.09765625" style="0" customWidth="1"/>
    <col min="7" max="7" width="7.3984375" style="0" customWidth="1"/>
    <col min="9" max="9" width="7.19921875" style="0" bestFit="1" customWidth="1"/>
    <col min="10" max="10" width="9.09765625" style="0" bestFit="1" customWidth="1"/>
    <col min="11" max="11" width="9.69921875" style="0" customWidth="1"/>
  </cols>
  <sheetData>
    <row r="1" spans="1:11" ht="51" customHeight="1">
      <c r="A1" s="137" t="s">
        <v>313</v>
      </c>
      <c r="B1" s="137"/>
      <c r="C1" s="137"/>
      <c r="D1" s="137"/>
      <c r="E1" s="137"/>
      <c r="F1" s="137"/>
      <c r="G1" s="137"/>
      <c r="H1" s="137"/>
      <c r="I1" s="137"/>
      <c r="J1" s="137"/>
      <c r="K1" s="133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328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15">
      <c r="A3" s="44">
        <v>1</v>
      </c>
      <c r="B3" s="97" t="s">
        <v>234</v>
      </c>
      <c r="C3" s="45" t="s">
        <v>41</v>
      </c>
      <c r="D3" s="73"/>
      <c r="E3" s="94" t="s">
        <v>161</v>
      </c>
      <c r="F3" s="102">
        <v>200</v>
      </c>
      <c r="G3" s="74"/>
      <c r="H3" s="50">
        <f>G3*(1+I3)</f>
        <v>0</v>
      </c>
      <c r="I3" s="33"/>
      <c r="J3" s="50">
        <f>G3*F3</f>
        <v>0</v>
      </c>
      <c r="K3" s="50">
        <f>J3*I3+J3</f>
        <v>0</v>
      </c>
    </row>
    <row r="4" spans="1:11" ht="15">
      <c r="A4" s="44">
        <v>2</v>
      </c>
      <c r="B4" s="97" t="s">
        <v>235</v>
      </c>
      <c r="C4" s="45" t="s">
        <v>41</v>
      </c>
      <c r="D4" s="73"/>
      <c r="E4" s="94" t="s">
        <v>161</v>
      </c>
      <c r="F4" s="102">
        <v>200</v>
      </c>
      <c r="G4" s="74"/>
      <c r="H4" s="50">
        <f aca="true" t="shared" si="0" ref="H4:H67">G4*(1+I4)</f>
        <v>0</v>
      </c>
      <c r="I4" s="33"/>
      <c r="J4" s="50">
        <f aca="true" t="shared" si="1" ref="J4:J67">G4*F4</f>
        <v>0</v>
      </c>
      <c r="K4" s="50">
        <f aca="true" t="shared" si="2" ref="K4:K67">J4*I4+J4</f>
        <v>0</v>
      </c>
    </row>
    <row r="5" spans="1:11" ht="25.5">
      <c r="A5" s="44">
        <v>3</v>
      </c>
      <c r="B5" s="97" t="s">
        <v>236</v>
      </c>
      <c r="C5" s="45" t="s">
        <v>41</v>
      </c>
      <c r="D5" s="73"/>
      <c r="E5" s="94" t="s">
        <v>161</v>
      </c>
      <c r="F5" s="102">
        <v>400</v>
      </c>
      <c r="G5" s="74"/>
      <c r="H5" s="50">
        <f t="shared" si="0"/>
        <v>0</v>
      </c>
      <c r="I5" s="33"/>
      <c r="J5" s="50">
        <f t="shared" si="1"/>
        <v>0</v>
      </c>
      <c r="K5" s="50">
        <f t="shared" si="2"/>
        <v>0</v>
      </c>
    </row>
    <row r="6" spans="1:11" ht="38.25">
      <c r="A6" s="44">
        <v>4</v>
      </c>
      <c r="B6" s="97" t="s">
        <v>237</v>
      </c>
      <c r="C6" s="45" t="s">
        <v>41</v>
      </c>
      <c r="D6" s="73"/>
      <c r="E6" s="94" t="s">
        <v>161</v>
      </c>
      <c r="F6" s="102">
        <v>400</v>
      </c>
      <c r="G6" s="74"/>
      <c r="H6" s="50">
        <f t="shared" si="0"/>
        <v>0</v>
      </c>
      <c r="I6" s="33"/>
      <c r="J6" s="50">
        <f t="shared" si="1"/>
        <v>0</v>
      </c>
      <c r="K6" s="50">
        <f t="shared" si="2"/>
        <v>0</v>
      </c>
    </row>
    <row r="7" spans="1:11" ht="51">
      <c r="A7" s="44">
        <v>5</v>
      </c>
      <c r="B7" s="97" t="s">
        <v>238</v>
      </c>
      <c r="C7" s="45" t="s">
        <v>41</v>
      </c>
      <c r="D7" s="73"/>
      <c r="E7" s="94" t="s">
        <v>161</v>
      </c>
      <c r="F7" s="102">
        <v>3000</v>
      </c>
      <c r="G7" s="74"/>
      <c r="H7" s="50">
        <f t="shared" si="0"/>
        <v>0</v>
      </c>
      <c r="I7" s="33"/>
      <c r="J7" s="50">
        <f t="shared" si="1"/>
        <v>0</v>
      </c>
      <c r="K7" s="50">
        <f t="shared" si="2"/>
        <v>0</v>
      </c>
    </row>
    <row r="8" spans="1:11" ht="27">
      <c r="A8" s="44">
        <v>6</v>
      </c>
      <c r="B8" s="98" t="s">
        <v>239</v>
      </c>
      <c r="C8" s="45" t="s">
        <v>41</v>
      </c>
      <c r="D8" s="73"/>
      <c r="E8" s="94" t="s">
        <v>161</v>
      </c>
      <c r="F8" s="102">
        <v>200</v>
      </c>
      <c r="G8" s="74"/>
      <c r="H8" s="50">
        <f t="shared" si="0"/>
        <v>0</v>
      </c>
      <c r="I8" s="33"/>
      <c r="J8" s="50">
        <f t="shared" si="1"/>
        <v>0</v>
      </c>
      <c r="K8" s="50">
        <f t="shared" si="2"/>
        <v>0</v>
      </c>
    </row>
    <row r="9" spans="1:11" ht="15">
      <c r="A9" s="44">
        <v>7</v>
      </c>
      <c r="B9" s="98" t="s">
        <v>240</v>
      </c>
      <c r="C9" s="45" t="s">
        <v>41</v>
      </c>
      <c r="D9" s="73"/>
      <c r="E9" s="94" t="s">
        <v>161</v>
      </c>
      <c r="F9" s="95">
        <v>390</v>
      </c>
      <c r="G9" s="74"/>
      <c r="H9" s="50">
        <f t="shared" si="0"/>
        <v>0</v>
      </c>
      <c r="I9" s="33"/>
      <c r="J9" s="50">
        <f t="shared" si="1"/>
        <v>0</v>
      </c>
      <c r="K9" s="50">
        <f t="shared" si="2"/>
        <v>0</v>
      </c>
    </row>
    <row r="10" spans="1:11" ht="15">
      <c r="A10" s="44">
        <v>8</v>
      </c>
      <c r="B10" s="98" t="s">
        <v>241</v>
      </c>
      <c r="C10" s="45" t="s">
        <v>41</v>
      </c>
      <c r="D10" s="73"/>
      <c r="E10" s="94" t="s">
        <v>161</v>
      </c>
      <c r="F10" s="95">
        <v>360</v>
      </c>
      <c r="G10" s="74"/>
      <c r="H10" s="50">
        <f t="shared" si="0"/>
        <v>0</v>
      </c>
      <c r="I10" s="33"/>
      <c r="J10" s="50">
        <f t="shared" si="1"/>
        <v>0</v>
      </c>
      <c r="K10" s="50">
        <f t="shared" si="2"/>
        <v>0</v>
      </c>
    </row>
    <row r="11" spans="1:11" ht="15">
      <c r="A11" s="44">
        <v>9</v>
      </c>
      <c r="B11" s="98" t="s">
        <v>242</v>
      </c>
      <c r="C11" s="45" t="s">
        <v>41</v>
      </c>
      <c r="D11" s="73"/>
      <c r="E11" s="94" t="s">
        <v>161</v>
      </c>
      <c r="F11" s="95">
        <v>240</v>
      </c>
      <c r="G11" s="74"/>
      <c r="H11" s="50">
        <f t="shared" si="0"/>
        <v>0</v>
      </c>
      <c r="I11" s="33"/>
      <c r="J11" s="50">
        <f t="shared" si="1"/>
        <v>0</v>
      </c>
      <c r="K11" s="50">
        <f t="shared" si="2"/>
        <v>0</v>
      </c>
    </row>
    <row r="12" spans="1:11" ht="15">
      <c r="A12" s="44">
        <v>10</v>
      </c>
      <c r="B12" s="98" t="s">
        <v>243</v>
      </c>
      <c r="C12" s="45" t="s">
        <v>41</v>
      </c>
      <c r="D12" s="73"/>
      <c r="E12" s="94" t="s">
        <v>161</v>
      </c>
      <c r="F12" s="95">
        <v>60</v>
      </c>
      <c r="G12" s="74"/>
      <c r="H12" s="50">
        <f t="shared" si="0"/>
        <v>0</v>
      </c>
      <c r="I12" s="33"/>
      <c r="J12" s="50">
        <f t="shared" si="1"/>
        <v>0</v>
      </c>
      <c r="K12" s="50">
        <f t="shared" si="2"/>
        <v>0</v>
      </c>
    </row>
    <row r="13" spans="1:11" ht="15">
      <c r="A13" s="44">
        <v>11</v>
      </c>
      <c r="B13" s="98" t="s">
        <v>244</v>
      </c>
      <c r="C13" s="45" t="s">
        <v>41</v>
      </c>
      <c r="D13" s="73"/>
      <c r="E13" s="94" t="s">
        <v>161</v>
      </c>
      <c r="F13" s="95">
        <v>60</v>
      </c>
      <c r="G13" s="74"/>
      <c r="H13" s="50">
        <f t="shared" si="0"/>
        <v>0</v>
      </c>
      <c r="I13" s="33"/>
      <c r="J13" s="50">
        <f t="shared" si="1"/>
        <v>0</v>
      </c>
      <c r="K13" s="50">
        <f t="shared" si="2"/>
        <v>0</v>
      </c>
    </row>
    <row r="14" spans="1:11" ht="15">
      <c r="A14" s="44">
        <v>12</v>
      </c>
      <c r="B14" s="98" t="s">
        <v>245</v>
      </c>
      <c r="C14" s="45" t="s">
        <v>41</v>
      </c>
      <c r="D14" s="73"/>
      <c r="E14" s="94" t="s">
        <v>161</v>
      </c>
      <c r="F14" s="95">
        <v>30</v>
      </c>
      <c r="G14" s="74"/>
      <c r="H14" s="50">
        <f t="shared" si="0"/>
        <v>0</v>
      </c>
      <c r="I14" s="33"/>
      <c r="J14" s="50">
        <f t="shared" si="1"/>
        <v>0</v>
      </c>
      <c r="K14" s="50">
        <f t="shared" si="2"/>
        <v>0</v>
      </c>
    </row>
    <row r="15" spans="1:11" ht="15">
      <c r="A15" s="44">
        <v>13</v>
      </c>
      <c r="B15" s="98" t="s">
        <v>246</v>
      </c>
      <c r="C15" s="45" t="s">
        <v>41</v>
      </c>
      <c r="D15" s="73"/>
      <c r="E15" s="94" t="s">
        <v>161</v>
      </c>
      <c r="F15" s="95">
        <v>60</v>
      </c>
      <c r="G15" s="74"/>
      <c r="H15" s="50">
        <f t="shared" si="0"/>
        <v>0</v>
      </c>
      <c r="I15" s="33"/>
      <c r="J15" s="50">
        <f t="shared" si="1"/>
        <v>0</v>
      </c>
      <c r="K15" s="50">
        <f t="shared" si="2"/>
        <v>0</v>
      </c>
    </row>
    <row r="16" spans="1:11" ht="15">
      <c r="A16" s="44">
        <v>14</v>
      </c>
      <c r="B16" s="98" t="s">
        <v>247</v>
      </c>
      <c r="C16" s="45" t="s">
        <v>41</v>
      </c>
      <c r="D16" s="73"/>
      <c r="E16" s="94" t="s">
        <v>161</v>
      </c>
      <c r="F16" s="95">
        <v>30</v>
      </c>
      <c r="G16" s="74"/>
      <c r="H16" s="50">
        <f t="shared" si="0"/>
        <v>0</v>
      </c>
      <c r="I16" s="33"/>
      <c r="J16" s="50">
        <f t="shared" si="1"/>
        <v>0</v>
      </c>
      <c r="K16" s="50">
        <f t="shared" si="2"/>
        <v>0</v>
      </c>
    </row>
    <row r="17" spans="1:11" ht="15">
      <c r="A17" s="44">
        <v>15</v>
      </c>
      <c r="B17" s="98" t="s">
        <v>248</v>
      </c>
      <c r="C17" s="45" t="s">
        <v>41</v>
      </c>
      <c r="D17" s="73"/>
      <c r="E17" s="94" t="s">
        <v>161</v>
      </c>
      <c r="F17" s="95">
        <v>30</v>
      </c>
      <c r="G17" s="74"/>
      <c r="H17" s="50">
        <f t="shared" si="0"/>
        <v>0</v>
      </c>
      <c r="I17" s="33"/>
      <c r="J17" s="50">
        <f t="shared" si="1"/>
        <v>0</v>
      </c>
      <c r="K17" s="50">
        <f t="shared" si="2"/>
        <v>0</v>
      </c>
    </row>
    <row r="18" spans="1:11" ht="15">
      <c r="A18" s="44">
        <v>16</v>
      </c>
      <c r="B18" s="98" t="s">
        <v>249</v>
      </c>
      <c r="C18" s="45" t="s">
        <v>41</v>
      </c>
      <c r="D18" s="73"/>
      <c r="E18" s="94" t="s">
        <v>161</v>
      </c>
      <c r="F18" s="95">
        <v>300</v>
      </c>
      <c r="G18" s="74"/>
      <c r="H18" s="50">
        <f t="shared" si="0"/>
        <v>0</v>
      </c>
      <c r="I18" s="33"/>
      <c r="J18" s="50">
        <f t="shared" si="1"/>
        <v>0</v>
      </c>
      <c r="K18" s="50">
        <f t="shared" si="2"/>
        <v>0</v>
      </c>
    </row>
    <row r="19" spans="1:11" ht="15">
      <c r="A19" s="44">
        <v>17</v>
      </c>
      <c r="B19" s="98" t="s">
        <v>250</v>
      </c>
      <c r="C19" s="45" t="s">
        <v>41</v>
      </c>
      <c r="D19" s="73"/>
      <c r="E19" s="94" t="s">
        <v>161</v>
      </c>
      <c r="F19" s="95">
        <v>30</v>
      </c>
      <c r="G19" s="74"/>
      <c r="H19" s="50">
        <f t="shared" si="0"/>
        <v>0</v>
      </c>
      <c r="I19" s="33"/>
      <c r="J19" s="50">
        <f t="shared" si="1"/>
        <v>0</v>
      </c>
      <c r="K19" s="50">
        <f t="shared" si="2"/>
        <v>0</v>
      </c>
    </row>
    <row r="20" spans="1:11" ht="15">
      <c r="A20" s="44">
        <v>18</v>
      </c>
      <c r="B20" s="98" t="s">
        <v>251</v>
      </c>
      <c r="C20" s="45" t="s">
        <v>41</v>
      </c>
      <c r="D20" s="73"/>
      <c r="E20" s="94" t="s">
        <v>161</v>
      </c>
      <c r="F20" s="95">
        <v>30</v>
      </c>
      <c r="G20" s="74"/>
      <c r="H20" s="50">
        <f t="shared" si="0"/>
        <v>0</v>
      </c>
      <c r="I20" s="33"/>
      <c r="J20" s="50">
        <f t="shared" si="1"/>
        <v>0</v>
      </c>
      <c r="K20" s="50">
        <f t="shared" si="2"/>
        <v>0</v>
      </c>
    </row>
    <row r="21" spans="1:11" ht="15">
      <c r="A21" s="44">
        <v>19</v>
      </c>
      <c r="B21" s="98" t="s">
        <v>252</v>
      </c>
      <c r="C21" s="45" t="s">
        <v>41</v>
      </c>
      <c r="D21" s="73"/>
      <c r="E21" s="94" t="s">
        <v>161</v>
      </c>
      <c r="F21" s="95">
        <v>30</v>
      </c>
      <c r="G21" s="74"/>
      <c r="H21" s="50">
        <f t="shared" si="0"/>
        <v>0</v>
      </c>
      <c r="I21" s="33"/>
      <c r="J21" s="50">
        <f t="shared" si="1"/>
        <v>0</v>
      </c>
      <c r="K21" s="50">
        <f t="shared" si="2"/>
        <v>0</v>
      </c>
    </row>
    <row r="22" spans="1:11" ht="15">
      <c r="A22" s="44">
        <v>20</v>
      </c>
      <c r="B22" s="98" t="s">
        <v>253</v>
      </c>
      <c r="C22" s="45" t="s">
        <v>41</v>
      </c>
      <c r="D22" s="73"/>
      <c r="E22" s="94" t="s">
        <v>161</v>
      </c>
      <c r="F22" s="95">
        <v>60</v>
      </c>
      <c r="G22" s="74"/>
      <c r="H22" s="50">
        <f t="shared" si="0"/>
        <v>0</v>
      </c>
      <c r="I22" s="33"/>
      <c r="J22" s="50">
        <f t="shared" si="1"/>
        <v>0</v>
      </c>
      <c r="K22" s="50">
        <f t="shared" si="2"/>
        <v>0</v>
      </c>
    </row>
    <row r="23" spans="1:11" ht="15">
      <c r="A23" s="44">
        <v>21</v>
      </c>
      <c r="B23" s="98" t="s">
        <v>254</v>
      </c>
      <c r="C23" s="45" t="s">
        <v>41</v>
      </c>
      <c r="D23" s="73"/>
      <c r="E23" s="94" t="s">
        <v>161</v>
      </c>
      <c r="F23" s="95">
        <v>300</v>
      </c>
      <c r="G23" s="74"/>
      <c r="H23" s="50">
        <f t="shared" si="0"/>
        <v>0</v>
      </c>
      <c r="I23" s="33"/>
      <c r="J23" s="50">
        <f t="shared" si="1"/>
        <v>0</v>
      </c>
      <c r="K23" s="50">
        <f t="shared" si="2"/>
        <v>0</v>
      </c>
    </row>
    <row r="24" spans="1:11" ht="15">
      <c r="A24" s="44">
        <v>22</v>
      </c>
      <c r="B24" s="99" t="s">
        <v>255</v>
      </c>
      <c r="C24" s="45" t="s">
        <v>41</v>
      </c>
      <c r="D24" s="73"/>
      <c r="E24" s="94" t="s">
        <v>161</v>
      </c>
      <c r="F24" s="95">
        <v>90</v>
      </c>
      <c r="G24" s="74"/>
      <c r="H24" s="50">
        <f t="shared" si="0"/>
        <v>0</v>
      </c>
      <c r="I24" s="33"/>
      <c r="J24" s="50">
        <f t="shared" si="1"/>
        <v>0</v>
      </c>
      <c r="K24" s="50">
        <f t="shared" si="2"/>
        <v>0</v>
      </c>
    </row>
    <row r="25" spans="1:11" ht="15">
      <c r="A25" s="44">
        <v>23</v>
      </c>
      <c r="B25" s="99" t="s">
        <v>256</v>
      </c>
      <c r="C25" s="45" t="s">
        <v>41</v>
      </c>
      <c r="D25" s="73"/>
      <c r="E25" s="94" t="s">
        <v>161</v>
      </c>
      <c r="F25" s="95">
        <v>300</v>
      </c>
      <c r="G25" s="74"/>
      <c r="H25" s="50">
        <f t="shared" si="0"/>
        <v>0</v>
      </c>
      <c r="I25" s="33"/>
      <c r="J25" s="50">
        <f t="shared" si="1"/>
        <v>0</v>
      </c>
      <c r="K25" s="50">
        <f t="shared" si="2"/>
        <v>0</v>
      </c>
    </row>
    <row r="26" spans="1:11" ht="15">
      <c r="A26" s="44">
        <v>24</v>
      </c>
      <c r="B26" s="99" t="s">
        <v>257</v>
      </c>
      <c r="C26" s="45" t="s">
        <v>41</v>
      </c>
      <c r="D26" s="73"/>
      <c r="E26" s="94" t="s">
        <v>161</v>
      </c>
      <c r="F26" s="95">
        <v>390</v>
      </c>
      <c r="G26" s="74"/>
      <c r="H26" s="50">
        <f t="shared" si="0"/>
        <v>0</v>
      </c>
      <c r="I26" s="33"/>
      <c r="J26" s="50">
        <f t="shared" si="1"/>
        <v>0</v>
      </c>
      <c r="K26" s="50">
        <f t="shared" si="2"/>
        <v>0</v>
      </c>
    </row>
    <row r="27" spans="1:11" ht="15">
      <c r="A27" s="44">
        <v>25</v>
      </c>
      <c r="B27" s="99" t="s">
        <v>258</v>
      </c>
      <c r="C27" s="45" t="s">
        <v>41</v>
      </c>
      <c r="D27" s="73"/>
      <c r="E27" s="94" t="s">
        <v>161</v>
      </c>
      <c r="F27" s="95">
        <v>300</v>
      </c>
      <c r="G27" s="74"/>
      <c r="H27" s="50">
        <f t="shared" si="0"/>
        <v>0</v>
      </c>
      <c r="I27" s="33"/>
      <c r="J27" s="50">
        <f t="shared" si="1"/>
        <v>0</v>
      </c>
      <c r="K27" s="50">
        <f t="shared" si="2"/>
        <v>0</v>
      </c>
    </row>
    <row r="28" spans="1:11" ht="15">
      <c r="A28" s="44">
        <v>26</v>
      </c>
      <c r="B28" s="99" t="s">
        <v>259</v>
      </c>
      <c r="C28" s="45" t="s">
        <v>41</v>
      </c>
      <c r="D28" s="73"/>
      <c r="E28" s="94" t="s">
        <v>161</v>
      </c>
      <c r="F28" s="95">
        <v>60</v>
      </c>
      <c r="G28" s="74"/>
      <c r="H28" s="50">
        <f t="shared" si="0"/>
        <v>0</v>
      </c>
      <c r="I28" s="33"/>
      <c r="J28" s="50">
        <f t="shared" si="1"/>
        <v>0</v>
      </c>
      <c r="K28" s="50">
        <f t="shared" si="2"/>
        <v>0</v>
      </c>
    </row>
    <row r="29" spans="1:11" ht="15">
      <c r="A29" s="44">
        <v>27</v>
      </c>
      <c r="B29" s="99" t="s">
        <v>260</v>
      </c>
      <c r="C29" s="45" t="s">
        <v>41</v>
      </c>
      <c r="D29" s="73"/>
      <c r="E29" s="94" t="s">
        <v>161</v>
      </c>
      <c r="F29" s="95">
        <v>390</v>
      </c>
      <c r="G29" s="74"/>
      <c r="H29" s="50">
        <f t="shared" si="0"/>
        <v>0</v>
      </c>
      <c r="I29" s="33"/>
      <c r="J29" s="50">
        <f t="shared" si="1"/>
        <v>0</v>
      </c>
      <c r="K29" s="50">
        <f t="shared" si="2"/>
        <v>0</v>
      </c>
    </row>
    <row r="30" spans="1:11" ht="15">
      <c r="A30" s="44">
        <v>28</v>
      </c>
      <c r="B30" s="99" t="s">
        <v>261</v>
      </c>
      <c r="C30" s="45" t="s">
        <v>41</v>
      </c>
      <c r="D30" s="73"/>
      <c r="E30" s="94" t="s">
        <v>161</v>
      </c>
      <c r="F30" s="95">
        <v>60</v>
      </c>
      <c r="G30" s="74"/>
      <c r="H30" s="50">
        <f t="shared" si="0"/>
        <v>0</v>
      </c>
      <c r="I30" s="33"/>
      <c r="J30" s="50">
        <f t="shared" si="1"/>
        <v>0</v>
      </c>
      <c r="K30" s="50">
        <f t="shared" si="2"/>
        <v>0</v>
      </c>
    </row>
    <row r="31" spans="1:11" ht="15">
      <c r="A31" s="44">
        <v>29</v>
      </c>
      <c r="B31" s="99" t="s">
        <v>262</v>
      </c>
      <c r="C31" s="45" t="s">
        <v>41</v>
      </c>
      <c r="D31" s="73"/>
      <c r="E31" s="94" t="s">
        <v>161</v>
      </c>
      <c r="F31" s="95">
        <v>270</v>
      </c>
      <c r="G31" s="74"/>
      <c r="H31" s="50">
        <f t="shared" si="0"/>
        <v>0</v>
      </c>
      <c r="I31" s="33"/>
      <c r="J31" s="50">
        <f t="shared" si="1"/>
        <v>0</v>
      </c>
      <c r="K31" s="50">
        <f t="shared" si="2"/>
        <v>0</v>
      </c>
    </row>
    <row r="32" spans="1:11" ht="15">
      <c r="A32" s="44">
        <v>30</v>
      </c>
      <c r="B32" s="99" t="s">
        <v>263</v>
      </c>
      <c r="C32" s="45" t="s">
        <v>41</v>
      </c>
      <c r="D32" s="73"/>
      <c r="E32" s="94" t="s">
        <v>161</v>
      </c>
      <c r="F32" s="95">
        <v>240</v>
      </c>
      <c r="G32" s="74"/>
      <c r="H32" s="50">
        <f t="shared" si="0"/>
        <v>0</v>
      </c>
      <c r="I32" s="33"/>
      <c r="J32" s="50">
        <f t="shared" si="1"/>
        <v>0</v>
      </c>
      <c r="K32" s="50">
        <f t="shared" si="2"/>
        <v>0</v>
      </c>
    </row>
    <row r="33" spans="1:11" ht="15">
      <c r="A33" s="44">
        <v>31</v>
      </c>
      <c r="B33" s="99" t="s">
        <v>264</v>
      </c>
      <c r="C33" s="45" t="s">
        <v>41</v>
      </c>
      <c r="D33" s="73"/>
      <c r="E33" s="94" t="s">
        <v>161</v>
      </c>
      <c r="F33" s="95">
        <v>390</v>
      </c>
      <c r="G33" s="74"/>
      <c r="H33" s="50">
        <f t="shared" si="0"/>
        <v>0</v>
      </c>
      <c r="I33" s="33"/>
      <c r="J33" s="50">
        <f t="shared" si="1"/>
        <v>0</v>
      </c>
      <c r="K33" s="50">
        <f t="shared" si="2"/>
        <v>0</v>
      </c>
    </row>
    <row r="34" spans="1:11" ht="15">
      <c r="A34" s="44">
        <v>32</v>
      </c>
      <c r="B34" s="99" t="s">
        <v>265</v>
      </c>
      <c r="C34" s="45" t="s">
        <v>41</v>
      </c>
      <c r="D34" s="73"/>
      <c r="E34" s="94" t="s">
        <v>161</v>
      </c>
      <c r="F34" s="95">
        <v>60</v>
      </c>
      <c r="G34" s="74"/>
      <c r="H34" s="50">
        <f t="shared" si="0"/>
        <v>0</v>
      </c>
      <c r="I34" s="33"/>
      <c r="J34" s="50">
        <f t="shared" si="1"/>
        <v>0</v>
      </c>
      <c r="K34" s="50">
        <f t="shared" si="2"/>
        <v>0</v>
      </c>
    </row>
    <row r="35" spans="1:11" ht="25.5">
      <c r="A35" s="44">
        <v>33</v>
      </c>
      <c r="B35" s="98" t="s">
        <v>266</v>
      </c>
      <c r="C35" s="45" t="s">
        <v>41</v>
      </c>
      <c r="D35" s="73"/>
      <c r="E35" s="94" t="s">
        <v>161</v>
      </c>
      <c r="F35" s="95">
        <v>30</v>
      </c>
      <c r="G35" s="74"/>
      <c r="H35" s="50">
        <f t="shared" si="0"/>
        <v>0</v>
      </c>
      <c r="I35" s="33"/>
      <c r="J35" s="50">
        <f t="shared" si="1"/>
        <v>0</v>
      </c>
      <c r="K35" s="50">
        <f t="shared" si="2"/>
        <v>0</v>
      </c>
    </row>
    <row r="36" spans="1:11" ht="25.5">
      <c r="A36" s="44">
        <v>34</v>
      </c>
      <c r="B36" s="98" t="s">
        <v>267</v>
      </c>
      <c r="C36" s="45" t="s">
        <v>41</v>
      </c>
      <c r="D36" s="73"/>
      <c r="E36" s="94" t="s">
        <v>161</v>
      </c>
      <c r="F36" s="95">
        <v>30</v>
      </c>
      <c r="G36" s="74"/>
      <c r="H36" s="50">
        <f t="shared" si="0"/>
        <v>0</v>
      </c>
      <c r="I36" s="33"/>
      <c r="J36" s="50">
        <f t="shared" si="1"/>
        <v>0</v>
      </c>
      <c r="K36" s="50">
        <f t="shared" si="2"/>
        <v>0</v>
      </c>
    </row>
    <row r="37" spans="1:11" ht="25.5">
      <c r="A37" s="44">
        <v>35</v>
      </c>
      <c r="B37" s="98" t="s">
        <v>268</v>
      </c>
      <c r="C37" s="45" t="s">
        <v>41</v>
      </c>
      <c r="D37" s="73"/>
      <c r="E37" s="94" t="s">
        <v>161</v>
      </c>
      <c r="F37" s="95">
        <v>30</v>
      </c>
      <c r="G37" s="74"/>
      <c r="H37" s="50">
        <f t="shared" si="0"/>
        <v>0</v>
      </c>
      <c r="I37" s="33"/>
      <c r="J37" s="50">
        <f t="shared" si="1"/>
        <v>0</v>
      </c>
      <c r="K37" s="50">
        <f t="shared" si="2"/>
        <v>0</v>
      </c>
    </row>
    <row r="38" spans="1:11" ht="15">
      <c r="A38" s="44">
        <v>36</v>
      </c>
      <c r="B38" s="98" t="s">
        <v>269</v>
      </c>
      <c r="C38" s="45" t="s">
        <v>41</v>
      </c>
      <c r="D38" s="73"/>
      <c r="E38" s="94" t="s">
        <v>161</v>
      </c>
      <c r="F38" s="95">
        <v>60</v>
      </c>
      <c r="G38" s="74"/>
      <c r="H38" s="50">
        <f t="shared" si="0"/>
        <v>0</v>
      </c>
      <c r="I38" s="33"/>
      <c r="J38" s="50">
        <f t="shared" si="1"/>
        <v>0</v>
      </c>
      <c r="K38" s="50">
        <f t="shared" si="2"/>
        <v>0</v>
      </c>
    </row>
    <row r="39" spans="1:11" ht="15">
      <c r="A39" s="44">
        <v>37</v>
      </c>
      <c r="B39" s="98" t="s">
        <v>270</v>
      </c>
      <c r="C39" s="45" t="s">
        <v>41</v>
      </c>
      <c r="D39" s="73"/>
      <c r="E39" s="94" t="s">
        <v>161</v>
      </c>
      <c r="F39" s="95">
        <v>30</v>
      </c>
      <c r="G39" s="74"/>
      <c r="H39" s="50">
        <f t="shared" si="0"/>
        <v>0</v>
      </c>
      <c r="I39" s="33"/>
      <c r="J39" s="50">
        <f t="shared" si="1"/>
        <v>0</v>
      </c>
      <c r="K39" s="50">
        <f t="shared" si="2"/>
        <v>0</v>
      </c>
    </row>
    <row r="40" spans="1:11" ht="15">
      <c r="A40" s="44">
        <v>38</v>
      </c>
      <c r="B40" s="98" t="s">
        <v>271</v>
      </c>
      <c r="C40" s="45" t="s">
        <v>41</v>
      </c>
      <c r="D40" s="73"/>
      <c r="E40" s="94" t="s">
        <v>161</v>
      </c>
      <c r="F40" s="95">
        <v>30</v>
      </c>
      <c r="G40" s="74"/>
      <c r="H40" s="50">
        <f t="shared" si="0"/>
        <v>0</v>
      </c>
      <c r="I40" s="33"/>
      <c r="J40" s="50">
        <f t="shared" si="1"/>
        <v>0</v>
      </c>
      <c r="K40" s="50">
        <f t="shared" si="2"/>
        <v>0</v>
      </c>
    </row>
    <row r="41" spans="1:11" ht="15">
      <c r="A41" s="44">
        <v>39</v>
      </c>
      <c r="B41" s="98" t="s">
        <v>272</v>
      </c>
      <c r="C41" s="45" t="s">
        <v>41</v>
      </c>
      <c r="D41" s="73"/>
      <c r="E41" s="94" t="s">
        <v>161</v>
      </c>
      <c r="F41" s="95">
        <v>30</v>
      </c>
      <c r="G41" s="74"/>
      <c r="H41" s="50">
        <f t="shared" si="0"/>
        <v>0</v>
      </c>
      <c r="I41" s="33"/>
      <c r="J41" s="50">
        <f t="shared" si="1"/>
        <v>0</v>
      </c>
      <c r="K41" s="50">
        <f t="shared" si="2"/>
        <v>0</v>
      </c>
    </row>
    <row r="42" spans="1:11" ht="15">
      <c r="A42" s="44">
        <v>40</v>
      </c>
      <c r="B42" s="98" t="s">
        <v>273</v>
      </c>
      <c r="C42" s="45" t="s">
        <v>41</v>
      </c>
      <c r="D42" s="73"/>
      <c r="E42" s="94" t="s">
        <v>161</v>
      </c>
      <c r="F42" s="95">
        <v>450</v>
      </c>
      <c r="G42" s="74"/>
      <c r="H42" s="50">
        <f t="shared" si="0"/>
        <v>0</v>
      </c>
      <c r="I42" s="33"/>
      <c r="J42" s="50">
        <f t="shared" si="1"/>
        <v>0</v>
      </c>
      <c r="K42" s="50">
        <f t="shared" si="2"/>
        <v>0</v>
      </c>
    </row>
    <row r="43" spans="1:11" ht="15">
      <c r="A43" s="44">
        <v>41</v>
      </c>
      <c r="B43" s="98" t="s">
        <v>274</v>
      </c>
      <c r="C43" s="45" t="s">
        <v>41</v>
      </c>
      <c r="D43" s="73"/>
      <c r="E43" s="94" t="s">
        <v>161</v>
      </c>
      <c r="F43" s="95">
        <v>30</v>
      </c>
      <c r="G43" s="74"/>
      <c r="H43" s="50">
        <f t="shared" si="0"/>
        <v>0</v>
      </c>
      <c r="I43" s="33"/>
      <c r="J43" s="50">
        <f t="shared" si="1"/>
        <v>0</v>
      </c>
      <c r="K43" s="50">
        <f t="shared" si="2"/>
        <v>0</v>
      </c>
    </row>
    <row r="44" spans="1:11" ht="15">
      <c r="A44" s="44">
        <v>42</v>
      </c>
      <c r="B44" s="98" t="s">
        <v>275</v>
      </c>
      <c r="C44" s="45" t="s">
        <v>41</v>
      </c>
      <c r="D44" s="73"/>
      <c r="E44" s="94" t="s">
        <v>161</v>
      </c>
      <c r="F44" s="95">
        <v>450</v>
      </c>
      <c r="G44" s="74"/>
      <c r="H44" s="50">
        <f t="shared" si="0"/>
        <v>0</v>
      </c>
      <c r="I44" s="33"/>
      <c r="J44" s="50">
        <f t="shared" si="1"/>
        <v>0</v>
      </c>
      <c r="K44" s="50">
        <f t="shared" si="2"/>
        <v>0</v>
      </c>
    </row>
    <row r="45" spans="1:11" ht="15">
      <c r="A45" s="44">
        <v>43</v>
      </c>
      <c r="B45" s="98" t="s">
        <v>204</v>
      </c>
      <c r="C45" s="45" t="s">
        <v>41</v>
      </c>
      <c r="D45" s="73"/>
      <c r="E45" s="94" t="s">
        <v>161</v>
      </c>
      <c r="F45" s="95">
        <v>30</v>
      </c>
      <c r="G45" s="74"/>
      <c r="H45" s="50">
        <f t="shared" si="0"/>
        <v>0</v>
      </c>
      <c r="I45" s="33"/>
      <c r="J45" s="50">
        <f t="shared" si="1"/>
        <v>0</v>
      </c>
      <c r="K45" s="50">
        <f t="shared" si="2"/>
        <v>0</v>
      </c>
    </row>
    <row r="46" spans="1:11" ht="15">
      <c r="A46" s="44">
        <v>44</v>
      </c>
      <c r="B46" s="98" t="s">
        <v>276</v>
      </c>
      <c r="C46" s="45" t="s">
        <v>41</v>
      </c>
      <c r="D46" s="73"/>
      <c r="E46" s="94" t="s">
        <v>161</v>
      </c>
      <c r="F46" s="95">
        <v>30</v>
      </c>
      <c r="G46" s="74"/>
      <c r="H46" s="50">
        <f t="shared" si="0"/>
        <v>0</v>
      </c>
      <c r="I46" s="33"/>
      <c r="J46" s="50">
        <f t="shared" si="1"/>
        <v>0</v>
      </c>
      <c r="K46" s="50">
        <f t="shared" si="2"/>
        <v>0</v>
      </c>
    </row>
    <row r="47" spans="1:11" ht="15">
      <c r="A47" s="44">
        <v>45</v>
      </c>
      <c r="B47" s="98" t="s">
        <v>277</v>
      </c>
      <c r="C47" s="45" t="s">
        <v>41</v>
      </c>
      <c r="D47" s="73"/>
      <c r="E47" s="94" t="s">
        <v>161</v>
      </c>
      <c r="F47" s="95">
        <v>270</v>
      </c>
      <c r="G47" s="74"/>
      <c r="H47" s="50">
        <f t="shared" si="0"/>
        <v>0</v>
      </c>
      <c r="I47" s="33"/>
      <c r="J47" s="50">
        <f t="shared" si="1"/>
        <v>0</v>
      </c>
      <c r="K47" s="50">
        <f t="shared" si="2"/>
        <v>0</v>
      </c>
    </row>
    <row r="48" spans="1:11" ht="15">
      <c r="A48" s="44">
        <v>46</v>
      </c>
      <c r="B48" s="98" t="s">
        <v>278</v>
      </c>
      <c r="C48" s="45" t="s">
        <v>41</v>
      </c>
      <c r="D48" s="73"/>
      <c r="E48" s="94" t="s">
        <v>161</v>
      </c>
      <c r="F48" s="95">
        <v>450</v>
      </c>
      <c r="G48" s="74"/>
      <c r="H48" s="50">
        <f t="shared" si="0"/>
        <v>0</v>
      </c>
      <c r="I48" s="33"/>
      <c r="J48" s="50">
        <f t="shared" si="1"/>
        <v>0</v>
      </c>
      <c r="K48" s="50">
        <f t="shared" si="2"/>
        <v>0</v>
      </c>
    </row>
    <row r="49" spans="1:11" ht="15">
      <c r="A49" s="44">
        <v>47</v>
      </c>
      <c r="B49" s="98" t="s">
        <v>279</v>
      </c>
      <c r="C49" s="45" t="s">
        <v>41</v>
      </c>
      <c r="D49" s="73"/>
      <c r="E49" s="94" t="s">
        <v>161</v>
      </c>
      <c r="F49" s="95">
        <v>300</v>
      </c>
      <c r="G49" s="74"/>
      <c r="H49" s="50">
        <f t="shared" si="0"/>
        <v>0</v>
      </c>
      <c r="I49" s="33"/>
      <c r="J49" s="50">
        <f t="shared" si="1"/>
        <v>0</v>
      </c>
      <c r="K49" s="50">
        <f t="shared" si="2"/>
        <v>0</v>
      </c>
    </row>
    <row r="50" spans="1:11" ht="15">
      <c r="A50" s="44">
        <v>48</v>
      </c>
      <c r="B50" s="98" t="s">
        <v>280</v>
      </c>
      <c r="C50" s="45" t="s">
        <v>41</v>
      </c>
      <c r="D50" s="73"/>
      <c r="E50" s="94" t="s">
        <v>161</v>
      </c>
      <c r="F50" s="95">
        <v>390</v>
      </c>
      <c r="G50" s="74"/>
      <c r="H50" s="50">
        <f t="shared" si="0"/>
        <v>0</v>
      </c>
      <c r="I50" s="33"/>
      <c r="J50" s="50">
        <f t="shared" si="1"/>
        <v>0</v>
      </c>
      <c r="K50" s="50">
        <f t="shared" si="2"/>
        <v>0</v>
      </c>
    </row>
    <row r="51" spans="1:11" ht="15">
      <c r="A51" s="44">
        <v>49</v>
      </c>
      <c r="B51" s="98" t="s">
        <v>281</v>
      </c>
      <c r="C51" s="45" t="s">
        <v>41</v>
      </c>
      <c r="D51" s="73"/>
      <c r="E51" s="94" t="s">
        <v>161</v>
      </c>
      <c r="F51" s="95">
        <v>450</v>
      </c>
      <c r="G51" s="74"/>
      <c r="H51" s="50">
        <f t="shared" si="0"/>
        <v>0</v>
      </c>
      <c r="I51" s="33"/>
      <c r="J51" s="50">
        <f t="shared" si="1"/>
        <v>0</v>
      </c>
      <c r="K51" s="50">
        <f t="shared" si="2"/>
        <v>0</v>
      </c>
    </row>
    <row r="52" spans="1:11" ht="15">
      <c r="A52" s="44">
        <v>50</v>
      </c>
      <c r="B52" s="98" t="s">
        <v>282</v>
      </c>
      <c r="C52" s="45" t="s">
        <v>41</v>
      </c>
      <c r="D52" s="73"/>
      <c r="E52" s="94" t="s">
        <v>161</v>
      </c>
      <c r="F52" s="95">
        <v>60</v>
      </c>
      <c r="G52" s="74"/>
      <c r="H52" s="50">
        <f t="shared" si="0"/>
        <v>0</v>
      </c>
      <c r="I52" s="33"/>
      <c r="J52" s="50">
        <f t="shared" si="1"/>
        <v>0</v>
      </c>
      <c r="K52" s="50">
        <f t="shared" si="2"/>
        <v>0</v>
      </c>
    </row>
    <row r="53" spans="1:11" ht="15">
      <c r="A53" s="44">
        <v>51</v>
      </c>
      <c r="B53" s="98" t="s">
        <v>283</v>
      </c>
      <c r="C53" s="45" t="s">
        <v>41</v>
      </c>
      <c r="D53" s="73"/>
      <c r="E53" s="94" t="s">
        <v>161</v>
      </c>
      <c r="F53" s="95">
        <v>60</v>
      </c>
      <c r="G53" s="74"/>
      <c r="H53" s="50">
        <f t="shared" si="0"/>
        <v>0</v>
      </c>
      <c r="I53" s="33"/>
      <c r="J53" s="50">
        <f t="shared" si="1"/>
        <v>0</v>
      </c>
      <c r="K53" s="50">
        <f t="shared" si="2"/>
        <v>0</v>
      </c>
    </row>
    <row r="54" spans="1:11" ht="15">
      <c r="A54" s="44">
        <v>52</v>
      </c>
      <c r="B54" s="98" t="s">
        <v>284</v>
      </c>
      <c r="C54" s="45" t="s">
        <v>41</v>
      </c>
      <c r="D54" s="73"/>
      <c r="E54" s="94" t="s">
        <v>161</v>
      </c>
      <c r="F54" s="95">
        <v>60</v>
      </c>
      <c r="G54" s="74"/>
      <c r="H54" s="50">
        <f t="shared" si="0"/>
        <v>0</v>
      </c>
      <c r="I54" s="33"/>
      <c r="J54" s="50">
        <f t="shared" si="1"/>
        <v>0</v>
      </c>
      <c r="K54" s="50">
        <f t="shared" si="2"/>
        <v>0</v>
      </c>
    </row>
    <row r="55" spans="1:11" ht="15">
      <c r="A55" s="44">
        <v>53</v>
      </c>
      <c r="B55" s="98" t="s">
        <v>285</v>
      </c>
      <c r="C55" s="45" t="s">
        <v>41</v>
      </c>
      <c r="D55" s="73"/>
      <c r="E55" s="94" t="s">
        <v>161</v>
      </c>
      <c r="F55" s="95">
        <v>300</v>
      </c>
      <c r="G55" s="74"/>
      <c r="H55" s="50">
        <f t="shared" si="0"/>
        <v>0</v>
      </c>
      <c r="I55" s="33"/>
      <c r="J55" s="50">
        <f t="shared" si="1"/>
        <v>0</v>
      </c>
      <c r="K55" s="50">
        <f t="shared" si="2"/>
        <v>0</v>
      </c>
    </row>
    <row r="56" spans="1:11" ht="15">
      <c r="A56" s="44">
        <v>54</v>
      </c>
      <c r="B56" s="98" t="s">
        <v>286</v>
      </c>
      <c r="C56" s="45" t="s">
        <v>41</v>
      </c>
      <c r="D56" s="73"/>
      <c r="E56" s="94" t="s">
        <v>161</v>
      </c>
      <c r="F56" s="95">
        <v>390</v>
      </c>
      <c r="G56" s="74"/>
      <c r="H56" s="50">
        <f t="shared" si="0"/>
        <v>0</v>
      </c>
      <c r="I56" s="33"/>
      <c r="J56" s="50">
        <f t="shared" si="1"/>
        <v>0</v>
      </c>
      <c r="K56" s="50">
        <f t="shared" si="2"/>
        <v>0</v>
      </c>
    </row>
    <row r="57" spans="1:11" ht="15">
      <c r="A57" s="44">
        <v>55</v>
      </c>
      <c r="B57" s="98" t="s">
        <v>287</v>
      </c>
      <c r="C57" s="45" t="s">
        <v>41</v>
      </c>
      <c r="D57" s="73"/>
      <c r="E57" s="94" t="s">
        <v>161</v>
      </c>
      <c r="F57" s="95">
        <v>60</v>
      </c>
      <c r="G57" s="74"/>
      <c r="H57" s="50">
        <f t="shared" si="0"/>
        <v>0</v>
      </c>
      <c r="I57" s="33"/>
      <c r="J57" s="50">
        <f t="shared" si="1"/>
        <v>0</v>
      </c>
      <c r="K57" s="50">
        <f t="shared" si="2"/>
        <v>0</v>
      </c>
    </row>
    <row r="58" spans="1:11" ht="15">
      <c r="A58" s="44">
        <v>56</v>
      </c>
      <c r="B58" s="99" t="s">
        <v>288</v>
      </c>
      <c r="C58" s="45" t="s">
        <v>41</v>
      </c>
      <c r="D58" s="73"/>
      <c r="E58" s="94" t="s">
        <v>161</v>
      </c>
      <c r="F58" s="95">
        <v>450</v>
      </c>
      <c r="G58" s="74"/>
      <c r="H58" s="50">
        <f t="shared" si="0"/>
        <v>0</v>
      </c>
      <c r="I58" s="33"/>
      <c r="J58" s="50">
        <f t="shared" si="1"/>
        <v>0</v>
      </c>
      <c r="K58" s="50">
        <f t="shared" si="2"/>
        <v>0</v>
      </c>
    </row>
    <row r="59" spans="1:11" ht="15">
      <c r="A59" s="44">
        <v>57</v>
      </c>
      <c r="B59" s="99" t="s">
        <v>289</v>
      </c>
      <c r="C59" s="45" t="s">
        <v>41</v>
      </c>
      <c r="D59" s="73"/>
      <c r="E59" s="94" t="s">
        <v>161</v>
      </c>
      <c r="F59" s="95">
        <v>30</v>
      </c>
      <c r="G59" s="74"/>
      <c r="H59" s="50">
        <f t="shared" si="0"/>
        <v>0</v>
      </c>
      <c r="I59" s="33"/>
      <c r="J59" s="50">
        <f t="shared" si="1"/>
        <v>0</v>
      </c>
      <c r="K59" s="50">
        <f t="shared" si="2"/>
        <v>0</v>
      </c>
    </row>
    <row r="60" spans="1:11" ht="15">
      <c r="A60" s="44">
        <v>58</v>
      </c>
      <c r="B60" s="98" t="s">
        <v>290</v>
      </c>
      <c r="C60" s="45" t="s">
        <v>41</v>
      </c>
      <c r="D60" s="73"/>
      <c r="E60" s="94" t="s">
        <v>161</v>
      </c>
      <c r="F60" s="95">
        <v>30</v>
      </c>
      <c r="G60" s="74"/>
      <c r="H60" s="50">
        <f t="shared" si="0"/>
        <v>0</v>
      </c>
      <c r="I60" s="33"/>
      <c r="J60" s="50">
        <f t="shared" si="1"/>
        <v>0</v>
      </c>
      <c r="K60" s="50">
        <f t="shared" si="2"/>
        <v>0</v>
      </c>
    </row>
    <row r="61" spans="1:11" ht="15">
      <c r="A61" s="44">
        <v>59</v>
      </c>
      <c r="B61" s="98" t="s">
        <v>291</v>
      </c>
      <c r="C61" s="45" t="s">
        <v>41</v>
      </c>
      <c r="D61" s="73"/>
      <c r="E61" s="94" t="s">
        <v>161</v>
      </c>
      <c r="F61" s="95">
        <v>210</v>
      </c>
      <c r="G61" s="74"/>
      <c r="H61" s="50">
        <f t="shared" si="0"/>
        <v>0</v>
      </c>
      <c r="I61" s="33"/>
      <c r="J61" s="50">
        <f t="shared" si="1"/>
        <v>0</v>
      </c>
      <c r="K61" s="50">
        <f t="shared" si="2"/>
        <v>0</v>
      </c>
    </row>
    <row r="62" spans="1:11" ht="15">
      <c r="A62" s="44">
        <v>60</v>
      </c>
      <c r="B62" s="98" t="s">
        <v>292</v>
      </c>
      <c r="C62" s="45" t="s">
        <v>41</v>
      </c>
      <c r="D62" s="73"/>
      <c r="E62" s="94" t="s">
        <v>161</v>
      </c>
      <c r="F62" s="95">
        <v>90</v>
      </c>
      <c r="G62" s="74"/>
      <c r="H62" s="50">
        <f t="shared" si="0"/>
        <v>0</v>
      </c>
      <c r="I62" s="33"/>
      <c r="J62" s="50">
        <f t="shared" si="1"/>
        <v>0</v>
      </c>
      <c r="K62" s="50">
        <f t="shared" si="2"/>
        <v>0</v>
      </c>
    </row>
    <row r="63" spans="1:11" ht="15">
      <c r="A63" s="44">
        <v>61</v>
      </c>
      <c r="B63" s="98" t="s">
        <v>293</v>
      </c>
      <c r="C63" s="45" t="s">
        <v>41</v>
      </c>
      <c r="D63" s="73"/>
      <c r="E63" s="94" t="s">
        <v>161</v>
      </c>
      <c r="F63" s="95">
        <v>450</v>
      </c>
      <c r="G63" s="74"/>
      <c r="H63" s="50">
        <f t="shared" si="0"/>
        <v>0</v>
      </c>
      <c r="I63" s="33"/>
      <c r="J63" s="50">
        <f t="shared" si="1"/>
        <v>0</v>
      </c>
      <c r="K63" s="50">
        <f t="shared" si="2"/>
        <v>0</v>
      </c>
    </row>
    <row r="64" spans="1:11" ht="15">
      <c r="A64" s="44">
        <v>62</v>
      </c>
      <c r="B64" s="98" t="s">
        <v>294</v>
      </c>
      <c r="C64" s="45" t="s">
        <v>41</v>
      </c>
      <c r="D64" s="73"/>
      <c r="E64" s="94" t="s">
        <v>161</v>
      </c>
      <c r="F64" s="95">
        <v>450</v>
      </c>
      <c r="G64" s="74"/>
      <c r="H64" s="50">
        <f t="shared" si="0"/>
        <v>0</v>
      </c>
      <c r="I64" s="33"/>
      <c r="J64" s="50">
        <f t="shared" si="1"/>
        <v>0</v>
      </c>
      <c r="K64" s="50">
        <f t="shared" si="2"/>
        <v>0</v>
      </c>
    </row>
    <row r="65" spans="1:11" ht="15">
      <c r="A65" s="44">
        <v>63</v>
      </c>
      <c r="B65" s="99" t="s">
        <v>295</v>
      </c>
      <c r="C65" s="45" t="s">
        <v>41</v>
      </c>
      <c r="D65" s="73"/>
      <c r="E65" s="94" t="s">
        <v>161</v>
      </c>
      <c r="F65" s="95">
        <v>1500</v>
      </c>
      <c r="G65" s="74"/>
      <c r="H65" s="50">
        <f t="shared" si="0"/>
        <v>0</v>
      </c>
      <c r="I65" s="33"/>
      <c r="J65" s="50">
        <f t="shared" si="1"/>
        <v>0</v>
      </c>
      <c r="K65" s="50">
        <f t="shared" si="2"/>
        <v>0</v>
      </c>
    </row>
    <row r="66" spans="1:11" ht="15">
      <c r="A66" s="44">
        <v>64</v>
      </c>
      <c r="B66" s="126" t="s">
        <v>329</v>
      </c>
      <c r="C66" s="45" t="s">
        <v>41</v>
      </c>
      <c r="D66" s="73"/>
      <c r="E66" s="94" t="s">
        <v>161</v>
      </c>
      <c r="F66" s="95">
        <v>1500</v>
      </c>
      <c r="G66" s="74"/>
      <c r="H66" s="50">
        <f t="shared" si="0"/>
        <v>0</v>
      </c>
      <c r="I66" s="33"/>
      <c r="J66" s="50">
        <f t="shared" si="1"/>
        <v>0</v>
      </c>
      <c r="K66" s="50">
        <f t="shared" si="2"/>
        <v>0</v>
      </c>
    </row>
    <row r="67" spans="1:11" ht="15">
      <c r="A67" s="44">
        <v>65</v>
      </c>
      <c r="B67" s="99" t="s">
        <v>296</v>
      </c>
      <c r="C67" s="45" t="s">
        <v>41</v>
      </c>
      <c r="D67" s="73"/>
      <c r="E67" s="94" t="s">
        <v>161</v>
      </c>
      <c r="F67" s="95">
        <v>250</v>
      </c>
      <c r="G67" s="74"/>
      <c r="H67" s="50">
        <f t="shared" si="0"/>
        <v>0</v>
      </c>
      <c r="I67" s="33"/>
      <c r="J67" s="50">
        <f t="shared" si="1"/>
        <v>0</v>
      </c>
      <c r="K67" s="50">
        <f t="shared" si="2"/>
        <v>0</v>
      </c>
    </row>
    <row r="68" spans="1:11" ht="15">
      <c r="A68" s="44">
        <v>66</v>
      </c>
      <c r="B68" s="99" t="s">
        <v>297</v>
      </c>
      <c r="C68" s="45" t="s">
        <v>41</v>
      </c>
      <c r="D68" s="73"/>
      <c r="E68" s="94" t="s">
        <v>161</v>
      </c>
      <c r="F68" s="95">
        <v>3500</v>
      </c>
      <c r="G68" s="74"/>
      <c r="H68" s="50">
        <f aca="true" t="shared" si="3" ref="H68:H73">G68*(1+I68)</f>
        <v>0</v>
      </c>
      <c r="I68" s="33"/>
      <c r="J68" s="50">
        <f aca="true" t="shared" si="4" ref="J68:J73">G68*F68</f>
        <v>0</v>
      </c>
      <c r="K68" s="50">
        <f aca="true" t="shared" si="5" ref="K68:K73">J68*I68+J68</f>
        <v>0</v>
      </c>
    </row>
    <row r="69" spans="1:11" ht="15">
      <c r="A69" s="44">
        <v>67</v>
      </c>
      <c r="B69" s="100" t="s">
        <v>298</v>
      </c>
      <c r="C69" s="45" t="s">
        <v>41</v>
      </c>
      <c r="D69" s="73"/>
      <c r="E69" s="94" t="s">
        <v>161</v>
      </c>
      <c r="F69" s="95">
        <v>400</v>
      </c>
      <c r="G69" s="74"/>
      <c r="H69" s="50">
        <f t="shared" si="3"/>
        <v>0</v>
      </c>
      <c r="I69" s="33"/>
      <c r="J69" s="50">
        <f t="shared" si="4"/>
        <v>0</v>
      </c>
      <c r="K69" s="50">
        <f t="shared" si="5"/>
        <v>0</v>
      </c>
    </row>
    <row r="70" spans="1:11" ht="15">
      <c r="A70" s="44">
        <v>68</v>
      </c>
      <c r="B70" s="101" t="s">
        <v>321</v>
      </c>
      <c r="C70" s="45" t="s">
        <v>41</v>
      </c>
      <c r="D70" s="73"/>
      <c r="E70" s="123" t="s">
        <v>314</v>
      </c>
      <c r="F70" s="124">
        <v>27</v>
      </c>
      <c r="G70" s="74"/>
      <c r="H70" s="50">
        <f t="shared" si="3"/>
        <v>0</v>
      </c>
      <c r="I70" s="33"/>
      <c r="J70" s="50">
        <f t="shared" si="4"/>
        <v>0</v>
      </c>
      <c r="K70" s="50">
        <f t="shared" si="5"/>
        <v>0</v>
      </c>
    </row>
    <row r="71" spans="1:11" ht="15">
      <c r="A71" s="44">
        <v>69</v>
      </c>
      <c r="B71" s="99" t="s">
        <v>322</v>
      </c>
      <c r="C71" s="45" t="s">
        <v>41</v>
      </c>
      <c r="D71" s="73"/>
      <c r="E71" s="123" t="s">
        <v>314</v>
      </c>
      <c r="F71" s="124">
        <v>27</v>
      </c>
      <c r="G71" s="74"/>
      <c r="H71" s="50">
        <f t="shared" si="3"/>
        <v>0</v>
      </c>
      <c r="I71" s="33"/>
      <c r="J71" s="50">
        <f t="shared" si="4"/>
        <v>0</v>
      </c>
      <c r="K71" s="50">
        <f t="shared" si="5"/>
        <v>0</v>
      </c>
    </row>
    <row r="72" spans="1:11" ht="15">
      <c r="A72" s="44">
        <v>70</v>
      </c>
      <c r="B72" s="98" t="s">
        <v>323</v>
      </c>
      <c r="C72" s="45" t="s">
        <v>41</v>
      </c>
      <c r="D72" s="73"/>
      <c r="E72" s="123" t="s">
        <v>314</v>
      </c>
      <c r="F72" s="124">
        <v>27</v>
      </c>
      <c r="G72" s="74"/>
      <c r="H72" s="50">
        <f t="shared" si="3"/>
        <v>0</v>
      </c>
      <c r="I72" s="33"/>
      <c r="J72" s="50">
        <f t="shared" si="4"/>
        <v>0</v>
      </c>
      <c r="K72" s="50">
        <f t="shared" si="5"/>
        <v>0</v>
      </c>
    </row>
    <row r="73" spans="1:11" ht="26.25" thickBot="1">
      <c r="A73" s="44">
        <v>71</v>
      </c>
      <c r="B73" s="99" t="s">
        <v>324</v>
      </c>
      <c r="C73" s="45" t="s">
        <v>41</v>
      </c>
      <c r="D73" s="73"/>
      <c r="E73" s="123" t="s">
        <v>314</v>
      </c>
      <c r="F73" s="124">
        <v>27</v>
      </c>
      <c r="G73" s="74"/>
      <c r="H73" s="50">
        <f t="shared" si="3"/>
        <v>0</v>
      </c>
      <c r="I73" s="33"/>
      <c r="J73" s="50">
        <f t="shared" si="4"/>
        <v>0</v>
      </c>
      <c r="K73" s="50">
        <f t="shared" si="5"/>
        <v>0</v>
      </c>
    </row>
    <row r="74" spans="1:11" ht="15.75" thickBot="1">
      <c r="A74" s="26"/>
      <c r="B74" s="26"/>
      <c r="C74" s="26"/>
      <c r="D74" s="52"/>
      <c r="E74" s="52"/>
      <c r="F74" s="53"/>
      <c r="G74" s="52"/>
      <c r="H74" s="52"/>
      <c r="I74" s="48" t="s">
        <v>40</v>
      </c>
      <c r="J74" s="43">
        <f>SUM(J3:J73)</f>
        <v>0</v>
      </c>
      <c r="K74" s="43">
        <f>SUM(K3:K73)</f>
        <v>0</v>
      </c>
    </row>
    <row r="75" spans="2:6" ht="15">
      <c r="B75" s="36" t="s">
        <v>39</v>
      </c>
      <c r="F75" s="54"/>
    </row>
    <row r="76" spans="1:10" ht="15">
      <c r="A76" s="29" t="s">
        <v>4</v>
      </c>
      <c r="B76" s="112" t="s">
        <v>32</v>
      </c>
      <c r="C76" s="86"/>
      <c r="D76" s="86"/>
      <c r="E76" s="86"/>
      <c r="F76" s="117"/>
      <c r="G76" s="86"/>
      <c r="H76" s="86"/>
      <c r="I76" s="86"/>
      <c r="J76" s="86"/>
    </row>
    <row r="77" spans="1:10" ht="25.5" customHeight="1">
      <c r="A77" s="29" t="s">
        <v>4</v>
      </c>
      <c r="B77" s="136" t="s">
        <v>55</v>
      </c>
      <c r="C77" s="136"/>
      <c r="D77" s="136"/>
      <c r="E77" s="136"/>
      <c r="F77" s="136"/>
      <c r="G77" s="136"/>
      <c r="H77" s="136"/>
      <c r="I77" s="136"/>
      <c r="J77" s="136"/>
    </row>
    <row r="78" spans="1:10" ht="15">
      <c r="A78" s="29" t="s">
        <v>4</v>
      </c>
      <c r="B78" s="111" t="s">
        <v>17</v>
      </c>
      <c r="C78" s="86"/>
      <c r="D78" s="86"/>
      <c r="E78" s="86"/>
      <c r="F78" s="86"/>
      <c r="G78" s="86"/>
      <c r="H78" s="86"/>
      <c r="I78" s="86"/>
      <c r="J78" s="86"/>
    </row>
    <row r="79" spans="1:2" ht="15">
      <c r="A79" s="7" t="s">
        <v>4</v>
      </c>
      <c r="B79" s="4" t="s">
        <v>51</v>
      </c>
    </row>
    <row r="80" spans="1:2" ht="15">
      <c r="A80" s="7" t="s">
        <v>4</v>
      </c>
      <c r="B80" s="55" t="s">
        <v>50</v>
      </c>
    </row>
    <row r="81" spans="1:2" ht="15">
      <c r="A81" s="7" t="s">
        <v>4</v>
      </c>
      <c r="B81" s="55" t="s">
        <v>38</v>
      </c>
    </row>
    <row r="82" ht="15">
      <c r="B82" s="25" t="s">
        <v>31</v>
      </c>
    </row>
    <row r="83" spans="1:2" ht="15">
      <c r="A83" s="29" t="s">
        <v>4</v>
      </c>
      <c r="B83" s="37" t="s">
        <v>56</v>
      </c>
    </row>
    <row r="84" spans="2:7" ht="15">
      <c r="B84" s="148" t="s">
        <v>37</v>
      </c>
      <c r="C84" s="148"/>
      <c r="G84" s="30" t="s">
        <v>5</v>
      </c>
    </row>
    <row r="85" spans="2:7" ht="15">
      <c r="B85" s="148"/>
      <c r="C85" s="148"/>
      <c r="G85" s="31" t="s">
        <v>25</v>
      </c>
    </row>
  </sheetData>
  <sheetProtection/>
  <mergeCells count="3">
    <mergeCell ref="A1:K1"/>
    <mergeCell ref="B77:J77"/>
    <mergeCell ref="B84:C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2"/>
  <headerFooter>
    <oddHeader>&amp;L&amp;"Tahoma,Pogrubiony"&amp;10ZP/79/2018&amp;R&amp;"Tahoma,Pogrubiony"&amp;10Załącznik nr 2</oddHeader>
    <oddFooter>&amp;CStrona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21" sqref="B21"/>
    </sheetView>
  </sheetViews>
  <sheetFormatPr defaultColWidth="8.796875" defaultRowHeight="15"/>
  <cols>
    <col min="1" max="1" width="4.8984375" style="0" customWidth="1"/>
    <col min="2" max="2" width="26.59765625" style="0" customWidth="1"/>
    <col min="4" max="4" width="8" style="0" customWidth="1"/>
    <col min="5" max="5" width="7.8984375" style="0" customWidth="1"/>
    <col min="7" max="7" width="7.3984375" style="0" customWidth="1"/>
    <col min="9" max="9" width="7.19921875" style="0" bestFit="1" customWidth="1"/>
    <col min="10" max="10" width="9.3984375" style="0" customWidth="1"/>
    <col min="11" max="11" width="10" style="0" customWidth="1"/>
  </cols>
  <sheetData>
    <row r="1" spans="1:11" ht="15.75">
      <c r="A1" s="145" t="s">
        <v>301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330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25.5">
      <c r="A3" s="44">
        <v>1</v>
      </c>
      <c r="B3" s="103" t="s">
        <v>299</v>
      </c>
      <c r="C3" s="45" t="s">
        <v>41</v>
      </c>
      <c r="D3" s="73"/>
      <c r="E3" s="104" t="s">
        <v>161</v>
      </c>
      <c r="F3" s="105">
        <v>15000</v>
      </c>
      <c r="G3" s="74"/>
      <c r="H3" s="50">
        <f>G3*(1+I3)</f>
        <v>0</v>
      </c>
      <c r="I3" s="33"/>
      <c r="J3" s="50">
        <f>G3*F3</f>
        <v>0</v>
      </c>
      <c r="K3" s="50">
        <f>J3*I3+J3</f>
        <v>0</v>
      </c>
    </row>
    <row r="4" spans="1:11" ht="51">
      <c r="A4" s="46">
        <v>2</v>
      </c>
      <c r="B4" s="103" t="s">
        <v>300</v>
      </c>
      <c r="C4" s="45" t="s">
        <v>41</v>
      </c>
      <c r="D4" s="73"/>
      <c r="E4" s="104" t="s">
        <v>161</v>
      </c>
      <c r="F4" s="105">
        <v>15000</v>
      </c>
      <c r="G4" s="74"/>
      <c r="H4" s="50">
        <f>G4*(1+I4)</f>
        <v>0</v>
      </c>
      <c r="I4" s="33"/>
      <c r="J4" s="50">
        <f>G4*F4</f>
        <v>0</v>
      </c>
      <c r="K4" s="50">
        <f>J4*I4+J4</f>
        <v>0</v>
      </c>
    </row>
    <row r="5" spans="1:11" ht="51.75" thickBot="1">
      <c r="A5" s="46">
        <v>3</v>
      </c>
      <c r="B5" s="129" t="s">
        <v>340</v>
      </c>
      <c r="C5" s="45" t="s">
        <v>41</v>
      </c>
      <c r="D5" s="73"/>
      <c r="E5" s="104" t="s">
        <v>161</v>
      </c>
      <c r="F5" s="106">
        <v>6600</v>
      </c>
      <c r="G5" s="74"/>
      <c r="H5" s="50">
        <f>G5*(1+I5)</f>
        <v>0</v>
      </c>
      <c r="I5" s="33"/>
      <c r="J5" s="50">
        <f>G5*F5</f>
        <v>0</v>
      </c>
      <c r="K5" s="50">
        <f>J5*I5+J5</f>
        <v>0</v>
      </c>
    </row>
    <row r="6" spans="1:11" ht="15.75" thickBot="1">
      <c r="A6" s="26"/>
      <c r="B6" s="26"/>
      <c r="C6" s="26"/>
      <c r="D6" s="52"/>
      <c r="E6" s="52"/>
      <c r="F6" s="53"/>
      <c r="G6" s="52"/>
      <c r="H6" s="52"/>
      <c r="I6" s="48" t="s">
        <v>40</v>
      </c>
      <c r="J6" s="43">
        <f>SUM(J3:J5)</f>
        <v>0</v>
      </c>
      <c r="K6" s="43">
        <f>SUM(K3:K5)</f>
        <v>0</v>
      </c>
    </row>
    <row r="7" spans="2:6" ht="15">
      <c r="B7" s="36" t="s">
        <v>39</v>
      </c>
      <c r="F7" s="54"/>
    </row>
    <row r="8" spans="1:2" ht="15">
      <c r="A8" s="29" t="s">
        <v>4</v>
      </c>
      <c r="B8" s="37" t="s">
        <v>17</v>
      </c>
    </row>
    <row r="9" spans="1:2" ht="15">
      <c r="A9" s="7" t="s">
        <v>4</v>
      </c>
      <c r="B9" s="4" t="s">
        <v>51</v>
      </c>
    </row>
    <row r="10" spans="1:2" ht="15">
      <c r="A10" s="7" t="s">
        <v>4</v>
      </c>
      <c r="B10" s="55" t="s">
        <v>50</v>
      </c>
    </row>
    <row r="11" spans="1:2" ht="15">
      <c r="A11" s="7" t="s">
        <v>4</v>
      </c>
      <c r="B11" s="55" t="s">
        <v>38</v>
      </c>
    </row>
    <row r="12" ht="15">
      <c r="B12" s="25" t="s">
        <v>31</v>
      </c>
    </row>
    <row r="13" spans="1:2" ht="15">
      <c r="A13" s="29" t="s">
        <v>4</v>
      </c>
      <c r="B13" s="37" t="s">
        <v>56</v>
      </c>
    </row>
    <row r="14" ht="15">
      <c r="B14" s="55"/>
    </row>
    <row r="16" spans="2:7" ht="15">
      <c r="B16" s="148" t="s">
        <v>37</v>
      </c>
      <c r="C16" s="148"/>
      <c r="G16" s="30" t="s">
        <v>5</v>
      </c>
    </row>
    <row r="17" spans="2:7" ht="15">
      <c r="B17" s="148"/>
      <c r="C17" s="148"/>
      <c r="G17" s="31" t="s">
        <v>25</v>
      </c>
    </row>
  </sheetData>
  <sheetProtection/>
  <mergeCells count="2">
    <mergeCell ref="A1:K1"/>
    <mergeCell ref="B16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N17" sqref="N17"/>
    </sheetView>
  </sheetViews>
  <sheetFormatPr defaultColWidth="8.796875" defaultRowHeight="15"/>
  <cols>
    <col min="1" max="1" width="4.8984375" style="0" customWidth="1"/>
    <col min="2" max="2" width="36.69921875" style="0" customWidth="1"/>
    <col min="4" max="4" width="8.296875" style="0" customWidth="1"/>
    <col min="5" max="5" width="7.8984375" style="0" customWidth="1"/>
    <col min="6" max="6" width="8.09765625" style="0" customWidth="1"/>
    <col min="7" max="7" width="7.3984375" style="0" customWidth="1"/>
    <col min="9" max="9" width="7.19921875" style="0" bestFit="1" customWidth="1"/>
    <col min="10" max="10" width="9.09765625" style="0" bestFit="1" customWidth="1"/>
    <col min="11" max="11" width="9.69921875" style="0" customWidth="1"/>
  </cols>
  <sheetData>
    <row r="1" spans="1:11" ht="45" customHeight="1">
      <c r="A1" s="149" t="s">
        <v>302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338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15">
      <c r="A3" s="44">
        <v>1</v>
      </c>
      <c r="B3" s="118" t="s">
        <v>306</v>
      </c>
      <c r="C3" s="45" t="s">
        <v>41</v>
      </c>
      <c r="D3" s="73"/>
      <c r="E3" s="106" t="s">
        <v>303</v>
      </c>
      <c r="F3" s="106">
        <v>100</v>
      </c>
      <c r="G3" s="74"/>
      <c r="H3" s="50">
        <f aca="true" t="shared" si="0" ref="H3:H9">G3*(1+I3)</f>
        <v>0</v>
      </c>
      <c r="I3" s="33"/>
      <c r="J3" s="50">
        <f aca="true" t="shared" si="1" ref="J3:J9">G3*F3</f>
        <v>0</v>
      </c>
      <c r="K3" s="50">
        <f aca="true" t="shared" si="2" ref="K3:K9">J3*I3+J3</f>
        <v>0</v>
      </c>
    </row>
    <row r="4" spans="1:11" ht="25.5">
      <c r="A4" s="76">
        <v>2</v>
      </c>
      <c r="B4" s="118" t="s">
        <v>307</v>
      </c>
      <c r="C4" s="45" t="s">
        <v>41</v>
      </c>
      <c r="D4" s="73"/>
      <c r="E4" s="106" t="s">
        <v>303</v>
      </c>
      <c r="F4" s="106">
        <v>100</v>
      </c>
      <c r="G4" s="74"/>
      <c r="H4" s="50">
        <f t="shared" si="0"/>
        <v>0</v>
      </c>
      <c r="I4" s="33"/>
      <c r="J4" s="50">
        <f t="shared" si="1"/>
        <v>0</v>
      </c>
      <c r="K4" s="50">
        <f t="shared" si="2"/>
        <v>0</v>
      </c>
    </row>
    <row r="5" spans="1:11" ht="15">
      <c r="A5" s="76">
        <v>3</v>
      </c>
      <c r="B5" s="119" t="s">
        <v>308</v>
      </c>
      <c r="C5" s="45" t="s">
        <v>41</v>
      </c>
      <c r="D5" s="73"/>
      <c r="E5" s="94" t="s">
        <v>304</v>
      </c>
      <c r="F5" s="94">
        <v>36</v>
      </c>
      <c r="G5" s="74"/>
      <c r="H5" s="50">
        <f t="shared" si="0"/>
        <v>0</v>
      </c>
      <c r="I5" s="33"/>
      <c r="J5" s="50">
        <f t="shared" si="1"/>
        <v>0</v>
      </c>
      <c r="K5" s="50">
        <f t="shared" si="2"/>
        <v>0</v>
      </c>
    </row>
    <row r="6" spans="1:11" ht="25.5">
      <c r="A6" s="44">
        <v>4</v>
      </c>
      <c r="B6" s="118" t="s">
        <v>309</v>
      </c>
      <c r="C6" s="45" t="s">
        <v>41</v>
      </c>
      <c r="D6" s="73"/>
      <c r="E6" s="107" t="s">
        <v>305</v>
      </c>
      <c r="F6" s="106">
        <v>3</v>
      </c>
      <c r="G6" s="74"/>
      <c r="H6" s="50">
        <f t="shared" si="0"/>
        <v>0</v>
      </c>
      <c r="I6" s="33"/>
      <c r="J6" s="50">
        <f t="shared" si="1"/>
        <v>0</v>
      </c>
      <c r="K6" s="50">
        <f t="shared" si="2"/>
        <v>0</v>
      </c>
    </row>
    <row r="7" spans="1:11" ht="15">
      <c r="A7" s="44">
        <v>5</v>
      </c>
      <c r="B7" s="118" t="s">
        <v>325</v>
      </c>
      <c r="C7" s="45" t="s">
        <v>41</v>
      </c>
      <c r="D7" s="73"/>
      <c r="E7" s="123" t="s">
        <v>314</v>
      </c>
      <c r="F7" s="124">
        <v>27</v>
      </c>
      <c r="G7" s="74"/>
      <c r="H7" s="50">
        <f t="shared" si="0"/>
        <v>0</v>
      </c>
      <c r="I7" s="33"/>
      <c r="J7" s="50">
        <f t="shared" si="1"/>
        <v>0</v>
      </c>
      <c r="K7" s="50">
        <f t="shared" si="2"/>
        <v>0</v>
      </c>
    </row>
    <row r="8" spans="1:11" ht="15">
      <c r="A8" s="76">
        <v>6</v>
      </c>
      <c r="B8" s="120" t="s">
        <v>326</v>
      </c>
      <c r="C8" s="45" t="s">
        <v>41</v>
      </c>
      <c r="D8" s="73"/>
      <c r="E8" s="123" t="s">
        <v>314</v>
      </c>
      <c r="F8" s="124">
        <v>27</v>
      </c>
      <c r="G8" s="74"/>
      <c r="H8" s="50">
        <f t="shared" si="0"/>
        <v>0</v>
      </c>
      <c r="I8" s="33"/>
      <c r="J8" s="50">
        <f t="shared" si="1"/>
        <v>0</v>
      </c>
      <c r="K8" s="50">
        <f t="shared" si="2"/>
        <v>0</v>
      </c>
    </row>
    <row r="9" spans="1:11" ht="15.75" thickBot="1">
      <c r="A9" s="76">
        <v>7</v>
      </c>
      <c r="B9" s="121" t="s">
        <v>327</v>
      </c>
      <c r="C9" s="45" t="s">
        <v>41</v>
      </c>
      <c r="D9" s="73"/>
      <c r="E9" s="123" t="s">
        <v>314</v>
      </c>
      <c r="F9" s="124">
        <v>27</v>
      </c>
      <c r="G9" s="74"/>
      <c r="H9" s="50">
        <f t="shared" si="0"/>
        <v>0</v>
      </c>
      <c r="I9" s="33"/>
      <c r="J9" s="50">
        <f t="shared" si="1"/>
        <v>0</v>
      </c>
      <c r="K9" s="50">
        <f t="shared" si="2"/>
        <v>0</v>
      </c>
    </row>
    <row r="10" spans="1:11" ht="15.75" thickBot="1">
      <c r="A10" s="26"/>
      <c r="B10" s="26"/>
      <c r="C10" s="26"/>
      <c r="D10" s="52"/>
      <c r="E10" s="52"/>
      <c r="F10" s="53"/>
      <c r="G10" s="52"/>
      <c r="H10" s="52"/>
      <c r="I10" s="48" t="s">
        <v>40</v>
      </c>
      <c r="J10" s="43">
        <f>SUM(J3:J9)</f>
        <v>0</v>
      </c>
      <c r="K10" s="43">
        <f>SUM(K3:K9)</f>
        <v>0</v>
      </c>
    </row>
    <row r="11" spans="2:6" ht="15">
      <c r="B11" s="36" t="s">
        <v>39</v>
      </c>
      <c r="F11" s="54"/>
    </row>
    <row r="12" spans="1:10" ht="15">
      <c r="A12" s="29" t="s">
        <v>4</v>
      </c>
      <c r="B12" s="112" t="s">
        <v>32</v>
      </c>
      <c r="C12" s="86"/>
      <c r="D12" s="86"/>
      <c r="E12" s="86"/>
      <c r="F12" s="117"/>
      <c r="G12" s="86"/>
      <c r="H12" s="86"/>
      <c r="I12" s="86"/>
      <c r="J12" s="86"/>
    </row>
    <row r="13" spans="1:10" ht="25.5" customHeight="1">
      <c r="A13" s="29" t="s">
        <v>4</v>
      </c>
      <c r="B13" s="136" t="s">
        <v>55</v>
      </c>
      <c r="C13" s="136"/>
      <c r="D13" s="136"/>
      <c r="E13" s="136"/>
      <c r="F13" s="136"/>
      <c r="G13" s="136"/>
      <c r="H13" s="136"/>
      <c r="I13" s="136"/>
      <c r="J13" s="136"/>
    </row>
    <row r="14" spans="1:10" ht="15">
      <c r="A14" s="29" t="s">
        <v>4</v>
      </c>
      <c r="B14" s="111" t="s">
        <v>17</v>
      </c>
      <c r="C14" s="86"/>
      <c r="D14" s="86"/>
      <c r="E14" s="86"/>
      <c r="F14" s="86"/>
      <c r="G14" s="86"/>
      <c r="H14" s="86"/>
      <c r="I14" s="86"/>
      <c r="J14" s="86"/>
    </row>
    <row r="15" spans="1:2" ht="15">
      <c r="A15" s="7" t="s">
        <v>4</v>
      </c>
      <c r="B15" s="4" t="s">
        <v>51</v>
      </c>
    </row>
    <row r="16" spans="1:2" ht="15">
      <c r="A16" s="7" t="s">
        <v>4</v>
      </c>
      <c r="B16" s="55" t="s">
        <v>50</v>
      </c>
    </row>
    <row r="17" spans="1:2" ht="15">
      <c r="A17" s="7" t="s">
        <v>4</v>
      </c>
      <c r="B17" s="55" t="s">
        <v>38</v>
      </c>
    </row>
    <row r="18" ht="15">
      <c r="B18" s="25" t="s">
        <v>31</v>
      </c>
    </row>
    <row r="19" spans="1:2" ht="15">
      <c r="A19" s="29" t="s">
        <v>4</v>
      </c>
      <c r="B19" s="37" t="s">
        <v>56</v>
      </c>
    </row>
    <row r="20" spans="2:7" ht="15">
      <c r="B20" s="148" t="s">
        <v>37</v>
      </c>
      <c r="C20" s="148"/>
      <c r="G20" s="30" t="s">
        <v>5</v>
      </c>
    </row>
    <row r="21" spans="2:7" ht="15">
      <c r="B21" s="148"/>
      <c r="C21" s="148"/>
      <c r="G21" s="31" t="s">
        <v>25</v>
      </c>
    </row>
  </sheetData>
  <sheetProtection/>
  <mergeCells count="3">
    <mergeCell ref="A1:K1"/>
    <mergeCell ref="B13:J13"/>
    <mergeCell ref="B20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I29" sqref="I29"/>
    </sheetView>
  </sheetViews>
  <sheetFormatPr defaultColWidth="8.796875" defaultRowHeight="15"/>
  <cols>
    <col min="1" max="1" width="4.8984375" style="0" customWidth="1"/>
    <col min="2" max="2" width="30.69921875" style="0" customWidth="1"/>
    <col min="4" max="4" width="8.296875" style="0" customWidth="1"/>
    <col min="5" max="5" width="7.8984375" style="0" customWidth="1"/>
    <col min="6" max="6" width="8.09765625" style="0" customWidth="1"/>
    <col min="7" max="7" width="7.3984375" style="0" customWidth="1"/>
    <col min="9" max="9" width="7.19921875" style="0" bestFit="1" customWidth="1"/>
    <col min="10" max="10" width="9.796875" style="0" customWidth="1"/>
    <col min="11" max="11" width="9.69921875" style="0" customWidth="1"/>
  </cols>
  <sheetData>
    <row r="1" spans="1:11" ht="15.75" customHeight="1">
      <c r="A1" s="145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52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25.5">
      <c r="A3" s="67">
        <v>1</v>
      </c>
      <c r="B3" s="68" t="s">
        <v>64</v>
      </c>
      <c r="C3" s="69" t="s">
        <v>41</v>
      </c>
      <c r="D3" s="75"/>
      <c r="E3" s="70" t="s">
        <v>66</v>
      </c>
      <c r="F3" s="71">
        <v>12</v>
      </c>
      <c r="G3" s="74"/>
      <c r="H3" s="50">
        <f>G3*(1+I3)</f>
        <v>0</v>
      </c>
      <c r="I3" s="33"/>
      <c r="J3" s="50">
        <f>G3*F3</f>
        <v>0</v>
      </c>
      <c r="K3" s="50">
        <f>J3*I3+J3</f>
        <v>0</v>
      </c>
    </row>
    <row r="4" spans="1:11" ht="26.25" thickBot="1">
      <c r="A4" s="72">
        <v>2</v>
      </c>
      <c r="B4" s="19" t="s">
        <v>65</v>
      </c>
      <c r="C4" s="69" t="s">
        <v>41</v>
      </c>
      <c r="D4" s="75"/>
      <c r="E4" s="70" t="s">
        <v>66</v>
      </c>
      <c r="F4" s="71">
        <v>12</v>
      </c>
      <c r="G4" s="74"/>
      <c r="H4" s="50">
        <f>G4*(1+I4)</f>
        <v>0</v>
      </c>
      <c r="I4" s="33"/>
      <c r="J4" s="50">
        <f>G4*F4</f>
        <v>0</v>
      </c>
      <c r="K4" s="50">
        <f>J4*I4+J4</f>
        <v>0</v>
      </c>
    </row>
    <row r="5" spans="1:11" ht="15.75" thickBot="1">
      <c r="A5" s="26"/>
      <c r="B5" s="26"/>
      <c r="C5" s="26"/>
      <c r="D5" s="52"/>
      <c r="E5" s="52"/>
      <c r="F5" s="53"/>
      <c r="G5" s="52"/>
      <c r="H5" s="52"/>
      <c r="I5" s="48" t="s">
        <v>40</v>
      </c>
      <c r="J5" s="43">
        <f>SUM(J3:J4)</f>
        <v>0</v>
      </c>
      <c r="K5" s="43">
        <f>SUM(K3:K4)</f>
        <v>0</v>
      </c>
    </row>
    <row r="6" spans="2:6" ht="15">
      <c r="B6" s="36" t="s">
        <v>39</v>
      </c>
      <c r="F6" s="54"/>
    </row>
    <row r="7" spans="1:2" ht="15">
      <c r="A7" s="29" t="s">
        <v>4</v>
      </c>
      <c r="B7" s="37" t="s">
        <v>17</v>
      </c>
    </row>
    <row r="8" spans="1:2" ht="15">
      <c r="A8" s="7" t="s">
        <v>4</v>
      </c>
      <c r="B8" s="4" t="s">
        <v>51</v>
      </c>
    </row>
    <row r="9" spans="1:2" ht="15">
      <c r="A9" s="7" t="s">
        <v>4</v>
      </c>
      <c r="B9" s="55" t="s">
        <v>50</v>
      </c>
    </row>
    <row r="10" spans="1:2" ht="15">
      <c r="A10" s="7" t="s">
        <v>4</v>
      </c>
      <c r="B10" s="55" t="s">
        <v>38</v>
      </c>
    </row>
    <row r="11" ht="15">
      <c r="B11" s="25" t="s">
        <v>31</v>
      </c>
    </row>
    <row r="12" spans="1:2" ht="15">
      <c r="A12" s="29" t="s">
        <v>4</v>
      </c>
      <c r="B12" s="37" t="s">
        <v>56</v>
      </c>
    </row>
    <row r="13" ht="15">
      <c r="B13" s="55"/>
    </row>
    <row r="15" spans="2:7" ht="15">
      <c r="B15" s="148" t="s">
        <v>37</v>
      </c>
      <c r="C15" s="148"/>
      <c r="G15" s="30" t="s">
        <v>5</v>
      </c>
    </row>
    <row r="16" spans="2:7" ht="15">
      <c r="B16" s="148"/>
      <c r="C16" s="148"/>
      <c r="G16" s="31" t="s">
        <v>25</v>
      </c>
    </row>
  </sheetData>
  <sheetProtection/>
  <mergeCells count="2">
    <mergeCell ref="A1:K1"/>
    <mergeCell ref="B15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8" sqref="A8"/>
    </sheetView>
  </sheetViews>
  <sheetFormatPr defaultColWidth="8.796875" defaultRowHeight="15"/>
  <cols>
    <col min="1" max="1" width="4.8984375" style="0" customWidth="1"/>
    <col min="2" max="2" width="26.59765625" style="0" customWidth="1"/>
    <col min="4" max="4" width="8" style="0" customWidth="1"/>
    <col min="5" max="5" width="7.8984375" style="0" customWidth="1"/>
    <col min="7" max="7" width="7.3984375" style="0" customWidth="1"/>
    <col min="9" max="9" width="7.19921875" style="0" bestFit="1" customWidth="1"/>
    <col min="10" max="10" width="9.3984375" style="0" customWidth="1"/>
    <col min="11" max="11" width="10" style="0" customWidth="1"/>
  </cols>
  <sheetData>
    <row r="1" spans="1:11" ht="15.75">
      <c r="A1" s="145" t="s">
        <v>80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52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25.5">
      <c r="A3" s="44">
        <v>1</v>
      </c>
      <c r="B3" s="42" t="s">
        <v>67</v>
      </c>
      <c r="C3" s="45" t="s">
        <v>41</v>
      </c>
      <c r="D3" s="73"/>
      <c r="E3" s="34" t="s">
        <v>74</v>
      </c>
      <c r="F3" s="49">
        <v>3</v>
      </c>
      <c r="G3" s="74"/>
      <c r="H3" s="50">
        <f aca="true" t="shared" si="0" ref="H3:H9">G3*(1+I3)</f>
        <v>0</v>
      </c>
      <c r="I3" s="33"/>
      <c r="J3" s="50">
        <f aca="true" t="shared" si="1" ref="J3:J9">G3*F3</f>
        <v>0</v>
      </c>
      <c r="K3" s="50">
        <f aca="true" t="shared" si="2" ref="K3:K9">J3*I3+J3</f>
        <v>0</v>
      </c>
    </row>
    <row r="4" spans="1:11" ht="25.5">
      <c r="A4" s="46">
        <v>2</v>
      </c>
      <c r="B4" s="41" t="s">
        <v>68</v>
      </c>
      <c r="C4" s="45" t="s">
        <v>41</v>
      </c>
      <c r="D4" s="73"/>
      <c r="E4" s="34" t="s">
        <v>75</v>
      </c>
      <c r="F4" s="49">
        <v>3</v>
      </c>
      <c r="G4" s="74"/>
      <c r="H4" s="50">
        <f t="shared" si="0"/>
        <v>0</v>
      </c>
      <c r="I4" s="33"/>
      <c r="J4" s="50">
        <f t="shared" si="1"/>
        <v>0</v>
      </c>
      <c r="K4" s="50">
        <f t="shared" si="2"/>
        <v>0</v>
      </c>
    </row>
    <row r="5" spans="1:11" ht="25.5">
      <c r="A5" s="46">
        <v>3</v>
      </c>
      <c r="B5" s="41" t="s">
        <v>69</v>
      </c>
      <c r="C5" s="45" t="s">
        <v>41</v>
      </c>
      <c r="D5" s="73"/>
      <c r="E5" s="34" t="s">
        <v>74</v>
      </c>
      <c r="F5" s="49">
        <v>3</v>
      </c>
      <c r="G5" s="74"/>
      <c r="H5" s="50">
        <f t="shared" si="0"/>
        <v>0</v>
      </c>
      <c r="I5" s="33"/>
      <c r="J5" s="50">
        <f t="shared" si="1"/>
        <v>0</v>
      </c>
      <c r="K5" s="50">
        <f t="shared" si="2"/>
        <v>0</v>
      </c>
    </row>
    <row r="6" spans="1:11" ht="25.5">
      <c r="A6" s="46">
        <v>4</v>
      </c>
      <c r="B6" s="41" t="s">
        <v>70</v>
      </c>
      <c r="C6" s="47" t="s">
        <v>41</v>
      </c>
      <c r="D6" s="73"/>
      <c r="E6" s="34" t="s">
        <v>76</v>
      </c>
      <c r="F6" s="34">
        <v>3</v>
      </c>
      <c r="G6" s="74"/>
      <c r="H6" s="50">
        <f t="shared" si="0"/>
        <v>0</v>
      </c>
      <c r="I6" s="33"/>
      <c r="J6" s="50">
        <f t="shared" si="1"/>
        <v>0</v>
      </c>
      <c r="K6" s="50">
        <f t="shared" si="2"/>
        <v>0</v>
      </c>
    </row>
    <row r="7" spans="1:11" ht="15">
      <c r="A7" s="46">
        <v>5</v>
      </c>
      <c r="B7" s="41" t="s">
        <v>71</v>
      </c>
      <c r="C7" s="47" t="s">
        <v>41</v>
      </c>
      <c r="D7" s="73"/>
      <c r="E7" s="34" t="s">
        <v>77</v>
      </c>
      <c r="F7" s="51">
        <v>3</v>
      </c>
      <c r="G7" s="74"/>
      <c r="H7" s="50">
        <f t="shared" si="0"/>
        <v>0</v>
      </c>
      <c r="I7" s="33"/>
      <c r="J7" s="50">
        <f t="shared" si="1"/>
        <v>0</v>
      </c>
      <c r="K7" s="50">
        <f t="shared" si="2"/>
        <v>0</v>
      </c>
    </row>
    <row r="8" spans="1:11" ht="15">
      <c r="A8" s="46">
        <v>6</v>
      </c>
      <c r="B8" s="41" t="s">
        <v>72</v>
      </c>
      <c r="C8" s="47" t="s">
        <v>41</v>
      </c>
      <c r="D8" s="73"/>
      <c r="E8" s="34" t="s">
        <v>78</v>
      </c>
      <c r="F8" s="51">
        <v>3</v>
      </c>
      <c r="G8" s="74"/>
      <c r="H8" s="50">
        <f t="shared" si="0"/>
        <v>0</v>
      </c>
      <c r="I8" s="33"/>
      <c r="J8" s="50">
        <f t="shared" si="1"/>
        <v>0</v>
      </c>
      <c r="K8" s="50">
        <f t="shared" si="2"/>
        <v>0</v>
      </c>
    </row>
    <row r="9" spans="1:11" ht="26.25" thickBot="1">
      <c r="A9" s="46">
        <v>7</v>
      </c>
      <c r="B9" s="41" t="s">
        <v>73</v>
      </c>
      <c r="C9" s="47" t="s">
        <v>41</v>
      </c>
      <c r="D9" s="73"/>
      <c r="E9" s="34" t="s">
        <v>79</v>
      </c>
      <c r="F9" s="34">
        <v>3</v>
      </c>
      <c r="G9" s="74"/>
      <c r="H9" s="50">
        <f t="shared" si="0"/>
        <v>0</v>
      </c>
      <c r="I9" s="33"/>
      <c r="J9" s="50">
        <f t="shared" si="1"/>
        <v>0</v>
      </c>
      <c r="K9" s="50">
        <f t="shared" si="2"/>
        <v>0</v>
      </c>
    </row>
    <row r="10" spans="1:11" ht="15.75" thickBot="1">
      <c r="A10" s="26"/>
      <c r="B10" s="26"/>
      <c r="C10" s="26"/>
      <c r="D10" s="52"/>
      <c r="E10" s="52"/>
      <c r="F10" s="53"/>
      <c r="G10" s="52"/>
      <c r="H10" s="52"/>
      <c r="I10" s="48" t="s">
        <v>40</v>
      </c>
      <c r="J10" s="43">
        <f>SUM(J3:J9)</f>
        <v>0</v>
      </c>
      <c r="K10" s="43">
        <f>SUM(K3:K9)</f>
        <v>0</v>
      </c>
    </row>
    <row r="11" spans="2:6" ht="15">
      <c r="B11" s="36" t="s">
        <v>39</v>
      </c>
      <c r="F11" s="54"/>
    </row>
    <row r="12" spans="1:2" ht="15">
      <c r="A12" s="29" t="s">
        <v>4</v>
      </c>
      <c r="B12" s="37" t="s">
        <v>17</v>
      </c>
    </row>
    <row r="13" spans="1:2" ht="15">
      <c r="A13" s="7" t="s">
        <v>4</v>
      </c>
      <c r="B13" s="4" t="s">
        <v>51</v>
      </c>
    </row>
    <row r="14" spans="1:2" ht="15">
      <c r="A14" s="7" t="s">
        <v>4</v>
      </c>
      <c r="B14" s="55" t="s">
        <v>50</v>
      </c>
    </row>
    <row r="15" spans="1:2" ht="15">
      <c r="A15" s="7" t="s">
        <v>4</v>
      </c>
      <c r="B15" s="55" t="s">
        <v>38</v>
      </c>
    </row>
    <row r="16" ht="15">
      <c r="B16" s="25" t="s">
        <v>31</v>
      </c>
    </row>
    <row r="17" spans="1:2" ht="15">
      <c r="A17" s="29" t="s">
        <v>4</v>
      </c>
      <c r="B17" s="37" t="s">
        <v>56</v>
      </c>
    </row>
    <row r="18" ht="15">
      <c r="B18" s="55"/>
    </row>
    <row r="20" spans="2:7" ht="15">
      <c r="B20" s="148" t="s">
        <v>37</v>
      </c>
      <c r="C20" s="148"/>
      <c r="G20" s="30" t="s">
        <v>5</v>
      </c>
    </row>
    <row r="21" spans="2:7" ht="15">
      <c r="B21" s="148"/>
      <c r="C21" s="148"/>
      <c r="G21" s="31" t="s">
        <v>25</v>
      </c>
    </row>
  </sheetData>
  <sheetProtection/>
  <mergeCells count="2">
    <mergeCell ref="A1:K1"/>
    <mergeCell ref="B20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M24" sqref="J20:M24"/>
    </sheetView>
  </sheetViews>
  <sheetFormatPr defaultColWidth="8.796875" defaultRowHeight="15"/>
  <cols>
    <col min="1" max="1" width="4.8984375" style="0" customWidth="1"/>
    <col min="2" max="2" width="26.59765625" style="0" customWidth="1"/>
    <col min="4" max="4" width="8.3984375" style="0" customWidth="1"/>
    <col min="5" max="5" width="11.19921875" style="0" customWidth="1"/>
    <col min="7" max="7" width="7.3984375" style="0" customWidth="1"/>
    <col min="9" max="9" width="7.19921875" style="0" bestFit="1" customWidth="1"/>
    <col min="10" max="10" width="9.69921875" style="0" customWidth="1"/>
    <col min="11" max="11" width="9.3984375" style="0" customWidth="1"/>
  </cols>
  <sheetData>
    <row r="1" spans="1:11" ht="15.75">
      <c r="A1" s="145" t="s">
        <v>94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330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51">
      <c r="A3" s="44">
        <v>1</v>
      </c>
      <c r="B3" s="42" t="s">
        <v>81</v>
      </c>
      <c r="C3" s="45" t="s">
        <v>41</v>
      </c>
      <c r="D3" s="73"/>
      <c r="E3" s="34" t="s">
        <v>89</v>
      </c>
      <c r="F3" s="49">
        <v>840</v>
      </c>
      <c r="G3" s="74"/>
      <c r="H3" s="50">
        <f aca="true" t="shared" si="0" ref="H3:H10">G3*(1+I3)</f>
        <v>0</v>
      </c>
      <c r="I3" s="33"/>
      <c r="J3" s="50">
        <f aca="true" t="shared" si="1" ref="J3:J10">G3*F3</f>
        <v>0</v>
      </c>
      <c r="K3" s="50">
        <f aca="true" t="shared" si="2" ref="K3:K10">J3*I3+J3</f>
        <v>0</v>
      </c>
    </row>
    <row r="4" spans="1:11" ht="38.25">
      <c r="A4" s="76">
        <v>2</v>
      </c>
      <c r="B4" s="42" t="s">
        <v>82</v>
      </c>
      <c r="C4" s="45" t="s">
        <v>41</v>
      </c>
      <c r="D4" s="73"/>
      <c r="E4" s="34" t="s">
        <v>90</v>
      </c>
      <c r="F4" s="49">
        <v>150</v>
      </c>
      <c r="G4" s="74"/>
      <c r="H4" s="50">
        <f t="shared" si="0"/>
        <v>0</v>
      </c>
      <c r="I4" s="33"/>
      <c r="J4" s="50">
        <f t="shared" si="1"/>
        <v>0</v>
      </c>
      <c r="K4" s="50">
        <f t="shared" si="2"/>
        <v>0</v>
      </c>
    </row>
    <row r="5" spans="1:11" ht="38.25">
      <c r="A5" s="44">
        <v>3</v>
      </c>
      <c r="B5" s="42" t="s">
        <v>83</v>
      </c>
      <c r="C5" s="45" t="s">
        <v>41</v>
      </c>
      <c r="D5" s="73"/>
      <c r="E5" s="34" t="s">
        <v>91</v>
      </c>
      <c r="F5" s="49">
        <v>150</v>
      </c>
      <c r="G5" s="74"/>
      <c r="H5" s="50">
        <f t="shared" si="0"/>
        <v>0</v>
      </c>
      <c r="I5" s="33"/>
      <c r="J5" s="50">
        <f t="shared" si="1"/>
        <v>0</v>
      </c>
      <c r="K5" s="50">
        <f t="shared" si="2"/>
        <v>0</v>
      </c>
    </row>
    <row r="6" spans="1:11" ht="63.75">
      <c r="A6" s="76">
        <v>4</v>
      </c>
      <c r="B6" s="42" t="s">
        <v>84</v>
      </c>
      <c r="C6" s="45" t="s">
        <v>41</v>
      </c>
      <c r="D6" s="73"/>
      <c r="E6" s="34" t="s">
        <v>92</v>
      </c>
      <c r="F6" s="49">
        <v>12000</v>
      </c>
      <c r="G6" s="74"/>
      <c r="H6" s="50">
        <f t="shared" si="0"/>
        <v>0</v>
      </c>
      <c r="I6" s="33"/>
      <c r="J6" s="50">
        <f t="shared" si="1"/>
        <v>0</v>
      </c>
      <c r="K6" s="50">
        <f t="shared" si="2"/>
        <v>0</v>
      </c>
    </row>
    <row r="7" spans="1:11" ht="25.5">
      <c r="A7" s="44">
        <v>5</v>
      </c>
      <c r="B7" s="42" t="s">
        <v>85</v>
      </c>
      <c r="C7" s="45" t="s">
        <v>41</v>
      </c>
      <c r="D7" s="73"/>
      <c r="E7" s="34" t="s">
        <v>93</v>
      </c>
      <c r="F7" s="49">
        <v>60</v>
      </c>
      <c r="G7" s="74"/>
      <c r="H7" s="50">
        <f t="shared" si="0"/>
        <v>0</v>
      </c>
      <c r="I7" s="33"/>
      <c r="J7" s="50">
        <f t="shared" si="1"/>
        <v>0</v>
      </c>
      <c r="K7" s="50">
        <f t="shared" si="2"/>
        <v>0</v>
      </c>
    </row>
    <row r="8" spans="1:11" ht="25.5">
      <c r="A8" s="76">
        <v>6</v>
      </c>
      <c r="B8" s="41" t="s">
        <v>86</v>
      </c>
      <c r="C8" s="45" t="s">
        <v>41</v>
      </c>
      <c r="D8" s="73"/>
      <c r="E8" s="34" t="s">
        <v>91</v>
      </c>
      <c r="F8" s="49">
        <v>150</v>
      </c>
      <c r="G8" s="74"/>
      <c r="H8" s="50">
        <f t="shared" si="0"/>
        <v>0</v>
      </c>
      <c r="I8" s="33"/>
      <c r="J8" s="50">
        <f t="shared" si="1"/>
        <v>0</v>
      </c>
      <c r="K8" s="50">
        <f t="shared" si="2"/>
        <v>0</v>
      </c>
    </row>
    <row r="9" spans="1:11" ht="25.5">
      <c r="A9" s="44">
        <v>7</v>
      </c>
      <c r="B9" s="41" t="s">
        <v>87</v>
      </c>
      <c r="C9" s="45" t="s">
        <v>41</v>
      </c>
      <c r="D9" s="73"/>
      <c r="E9" s="34" t="s">
        <v>91</v>
      </c>
      <c r="F9" s="49">
        <v>150</v>
      </c>
      <c r="G9" s="74"/>
      <c r="H9" s="50">
        <f t="shared" si="0"/>
        <v>0</v>
      </c>
      <c r="I9" s="33"/>
      <c r="J9" s="50">
        <f t="shared" si="1"/>
        <v>0</v>
      </c>
      <c r="K9" s="50">
        <f t="shared" si="2"/>
        <v>0</v>
      </c>
    </row>
    <row r="10" spans="1:11" ht="51.75" thickBot="1">
      <c r="A10" s="76">
        <v>8</v>
      </c>
      <c r="B10" s="41" t="s">
        <v>88</v>
      </c>
      <c r="C10" s="47" t="s">
        <v>41</v>
      </c>
      <c r="D10" s="73"/>
      <c r="E10" s="34" t="s">
        <v>33</v>
      </c>
      <c r="F10" s="34">
        <v>30</v>
      </c>
      <c r="G10" s="74"/>
      <c r="H10" s="50">
        <f t="shared" si="0"/>
        <v>0</v>
      </c>
      <c r="I10" s="33"/>
      <c r="J10" s="50">
        <f t="shared" si="1"/>
        <v>0</v>
      </c>
      <c r="K10" s="50">
        <f t="shared" si="2"/>
        <v>0</v>
      </c>
    </row>
    <row r="11" spans="1:11" ht="15.75" thickBot="1">
      <c r="A11" s="26"/>
      <c r="B11" s="26"/>
      <c r="C11" s="26"/>
      <c r="D11" s="52"/>
      <c r="E11" s="52"/>
      <c r="F11" s="53"/>
      <c r="G11" s="52"/>
      <c r="H11" s="52"/>
      <c r="I11" s="48" t="s">
        <v>40</v>
      </c>
      <c r="J11" s="43">
        <f>SUM(J3:J10)</f>
        <v>0</v>
      </c>
      <c r="K11" s="43">
        <f>SUM(K3:K10)</f>
        <v>0</v>
      </c>
    </row>
    <row r="12" spans="2:6" ht="15">
      <c r="B12" s="36" t="s">
        <v>39</v>
      </c>
      <c r="F12" s="54"/>
    </row>
    <row r="13" spans="1:2" ht="15">
      <c r="A13" s="29" t="s">
        <v>4</v>
      </c>
      <c r="B13" s="37" t="s">
        <v>17</v>
      </c>
    </row>
    <row r="14" spans="1:2" ht="15">
      <c r="A14" s="7" t="s">
        <v>4</v>
      </c>
      <c r="B14" s="4" t="s">
        <v>51</v>
      </c>
    </row>
    <row r="15" spans="1:2" ht="15">
      <c r="A15" s="7" t="s">
        <v>4</v>
      </c>
      <c r="B15" s="55" t="s">
        <v>50</v>
      </c>
    </row>
    <row r="16" spans="1:2" ht="15">
      <c r="A16" s="7" t="s">
        <v>4</v>
      </c>
      <c r="B16" s="55" t="s">
        <v>38</v>
      </c>
    </row>
    <row r="17" ht="15">
      <c r="B17" s="25" t="s">
        <v>31</v>
      </c>
    </row>
    <row r="18" spans="1:2" ht="15">
      <c r="A18" s="29" t="s">
        <v>4</v>
      </c>
      <c r="B18" s="37" t="s">
        <v>56</v>
      </c>
    </row>
    <row r="19" spans="2:7" ht="15">
      <c r="B19" s="148" t="s">
        <v>37</v>
      </c>
      <c r="C19" s="148"/>
      <c r="G19" s="30" t="s">
        <v>5</v>
      </c>
    </row>
    <row r="20" spans="2:7" ht="15">
      <c r="B20" s="148"/>
      <c r="C20" s="148"/>
      <c r="G20" s="31" t="s">
        <v>25</v>
      </c>
    </row>
  </sheetData>
  <sheetProtection/>
  <mergeCells count="2">
    <mergeCell ref="A1:K1"/>
    <mergeCell ref="B19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3" sqref="D3"/>
    </sheetView>
  </sheetViews>
  <sheetFormatPr defaultColWidth="8.796875" defaultRowHeight="15"/>
  <cols>
    <col min="1" max="1" width="4.8984375" style="0" customWidth="1"/>
    <col min="2" max="2" width="30.69921875" style="0" customWidth="1"/>
    <col min="4" max="4" width="8.296875" style="0" customWidth="1"/>
    <col min="5" max="5" width="7.8984375" style="0" customWidth="1"/>
    <col min="6" max="6" width="8.09765625" style="0" customWidth="1"/>
    <col min="7" max="7" width="7.3984375" style="0" customWidth="1"/>
    <col min="9" max="9" width="7.19921875" style="0" bestFit="1" customWidth="1"/>
    <col min="10" max="10" width="9.796875" style="0" customWidth="1"/>
    <col min="11" max="11" width="9.69921875" style="0" customWidth="1"/>
  </cols>
  <sheetData>
    <row r="1" spans="1:11" ht="34.5" customHeight="1">
      <c r="A1" s="145" t="s">
        <v>95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330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51.75" thickBot="1">
      <c r="A3" s="67">
        <v>1</v>
      </c>
      <c r="B3" s="68" t="s">
        <v>96</v>
      </c>
      <c r="C3" s="69" t="s">
        <v>41</v>
      </c>
      <c r="D3" s="75"/>
      <c r="E3" s="70" t="s">
        <v>331</v>
      </c>
      <c r="F3" s="71">
        <v>15</v>
      </c>
      <c r="G3" s="74"/>
      <c r="H3" s="50">
        <f>G3*(1+I3)</f>
        <v>0</v>
      </c>
      <c r="I3" s="33"/>
      <c r="J3" s="50">
        <f>G3*F3</f>
        <v>0</v>
      </c>
      <c r="K3" s="50">
        <f>J3*I3+J3</f>
        <v>0</v>
      </c>
    </row>
    <row r="4" spans="1:11" ht="15.75" thickBot="1">
      <c r="A4" s="26"/>
      <c r="B4" s="26"/>
      <c r="C4" s="26"/>
      <c r="D4" s="52"/>
      <c r="E4" s="52"/>
      <c r="F4" s="53"/>
      <c r="G4" s="52"/>
      <c r="H4" s="52"/>
      <c r="I4" s="48" t="s">
        <v>40</v>
      </c>
      <c r="J4" s="43">
        <f>SUM(J3:J3)</f>
        <v>0</v>
      </c>
      <c r="K4" s="43">
        <f>SUM(K3:K3)</f>
        <v>0</v>
      </c>
    </row>
    <row r="5" spans="2:6" ht="15">
      <c r="B5" s="36" t="s">
        <v>39</v>
      </c>
      <c r="F5" s="54"/>
    </row>
    <row r="6" spans="1:6" ht="15">
      <c r="A6" s="15" t="s">
        <v>4</v>
      </c>
      <c r="B6" s="112" t="s">
        <v>32</v>
      </c>
      <c r="F6" s="54"/>
    </row>
    <row r="7" spans="1:2" ht="15">
      <c r="A7" s="29" t="s">
        <v>4</v>
      </c>
      <c r="B7" s="37" t="s">
        <v>17</v>
      </c>
    </row>
    <row r="8" spans="1:2" ht="15">
      <c r="A8" s="7" t="s">
        <v>4</v>
      </c>
      <c r="B8" s="4" t="s">
        <v>51</v>
      </c>
    </row>
    <row r="9" spans="1:2" ht="15">
      <c r="A9" s="7" t="s">
        <v>4</v>
      </c>
      <c r="B9" s="55" t="s">
        <v>50</v>
      </c>
    </row>
    <row r="10" spans="1:2" ht="15">
      <c r="A10" s="7" t="s">
        <v>4</v>
      </c>
      <c r="B10" s="55" t="s">
        <v>38</v>
      </c>
    </row>
    <row r="11" ht="15">
      <c r="B11" s="25" t="s">
        <v>31</v>
      </c>
    </row>
    <row r="12" spans="1:2" ht="15">
      <c r="A12" s="29" t="s">
        <v>4</v>
      </c>
      <c r="B12" s="37" t="s">
        <v>56</v>
      </c>
    </row>
    <row r="13" ht="15">
      <c r="B13" s="55"/>
    </row>
    <row r="15" spans="2:7" ht="15">
      <c r="B15" s="148" t="s">
        <v>37</v>
      </c>
      <c r="C15" s="148"/>
      <c r="G15" s="30" t="s">
        <v>5</v>
      </c>
    </row>
    <row r="16" spans="2:7" ht="15">
      <c r="B16" s="148"/>
      <c r="C16" s="148"/>
      <c r="G16" s="31" t="s">
        <v>25</v>
      </c>
    </row>
  </sheetData>
  <sheetProtection/>
  <mergeCells count="2">
    <mergeCell ref="A1:K1"/>
    <mergeCell ref="B15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4">
      <selection activeCell="B27" sqref="B27"/>
    </sheetView>
  </sheetViews>
  <sheetFormatPr defaultColWidth="8.796875" defaultRowHeight="15"/>
  <cols>
    <col min="1" max="1" width="4.8984375" style="0" customWidth="1"/>
    <col min="2" max="2" width="36.69921875" style="0" customWidth="1"/>
    <col min="4" max="4" width="8.296875" style="0" customWidth="1"/>
    <col min="5" max="5" width="7.8984375" style="0" customWidth="1"/>
    <col min="6" max="6" width="8.09765625" style="0" customWidth="1"/>
    <col min="7" max="7" width="7.3984375" style="0" customWidth="1"/>
    <col min="9" max="9" width="7.19921875" style="0" bestFit="1" customWidth="1"/>
    <col min="10" max="10" width="9.09765625" style="0" bestFit="1" customWidth="1"/>
    <col min="11" max="11" width="9.69921875" style="0" customWidth="1"/>
  </cols>
  <sheetData>
    <row r="1" spans="1:11" ht="35.25" customHeight="1">
      <c r="A1" s="145" t="s">
        <v>116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52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15">
      <c r="A3" s="44">
        <v>1</v>
      </c>
      <c r="B3" s="42" t="s">
        <v>97</v>
      </c>
      <c r="C3" s="45" t="s">
        <v>41</v>
      </c>
      <c r="D3" s="73"/>
      <c r="E3" s="34" t="s">
        <v>115</v>
      </c>
      <c r="F3" s="49">
        <v>5</v>
      </c>
      <c r="G3" s="74"/>
      <c r="H3" s="50">
        <f aca="true" t="shared" si="0" ref="H3:H20">G3*(1+I3)</f>
        <v>0</v>
      </c>
      <c r="I3" s="33"/>
      <c r="J3" s="50">
        <f aca="true" t="shared" si="1" ref="J3:J20">G3*F3</f>
        <v>0</v>
      </c>
      <c r="K3" s="50">
        <f aca="true" t="shared" si="2" ref="K3:K20">J3*I3+J3</f>
        <v>0</v>
      </c>
    </row>
    <row r="4" spans="1:11" ht="15">
      <c r="A4" s="76">
        <v>2</v>
      </c>
      <c r="B4" s="42" t="s">
        <v>98</v>
      </c>
      <c r="C4" s="45" t="s">
        <v>41</v>
      </c>
      <c r="D4" s="73"/>
      <c r="E4" s="34" t="s">
        <v>115</v>
      </c>
      <c r="F4" s="49">
        <v>5</v>
      </c>
      <c r="G4" s="74"/>
      <c r="H4" s="50">
        <f aca="true" t="shared" si="3" ref="H4:H11">G4*(1+I4)</f>
        <v>0</v>
      </c>
      <c r="I4" s="33"/>
      <c r="J4" s="50">
        <f aca="true" t="shared" si="4" ref="J4:J11">G4*F4</f>
        <v>0</v>
      </c>
      <c r="K4" s="50">
        <f aca="true" t="shared" si="5" ref="K4:K11">J4*I4+J4</f>
        <v>0</v>
      </c>
    </row>
    <row r="5" spans="1:11" ht="15">
      <c r="A5" s="76">
        <v>3</v>
      </c>
      <c r="B5" s="42" t="s">
        <v>99</v>
      </c>
      <c r="C5" s="45" t="s">
        <v>41</v>
      </c>
      <c r="D5" s="73"/>
      <c r="E5" s="34" t="s">
        <v>115</v>
      </c>
      <c r="F5" s="49">
        <v>5</v>
      </c>
      <c r="G5" s="74"/>
      <c r="H5" s="50">
        <f t="shared" si="3"/>
        <v>0</v>
      </c>
      <c r="I5" s="33"/>
      <c r="J5" s="50">
        <f t="shared" si="4"/>
        <v>0</v>
      </c>
      <c r="K5" s="50">
        <f t="shared" si="5"/>
        <v>0</v>
      </c>
    </row>
    <row r="6" spans="1:11" ht="15">
      <c r="A6" s="44">
        <v>4</v>
      </c>
      <c r="B6" s="42" t="s">
        <v>100</v>
      </c>
      <c r="C6" s="45" t="s">
        <v>41</v>
      </c>
      <c r="D6" s="73"/>
      <c r="E6" s="34" t="s">
        <v>115</v>
      </c>
      <c r="F6" s="49">
        <v>5</v>
      </c>
      <c r="G6" s="74"/>
      <c r="H6" s="50">
        <f t="shared" si="3"/>
        <v>0</v>
      </c>
      <c r="I6" s="33"/>
      <c r="J6" s="50">
        <f t="shared" si="4"/>
        <v>0</v>
      </c>
      <c r="K6" s="50">
        <f t="shared" si="5"/>
        <v>0</v>
      </c>
    </row>
    <row r="7" spans="1:11" ht="15">
      <c r="A7" s="76">
        <v>5</v>
      </c>
      <c r="B7" s="42" t="s">
        <v>101</v>
      </c>
      <c r="C7" s="45" t="s">
        <v>41</v>
      </c>
      <c r="D7" s="73"/>
      <c r="E7" s="34" t="s">
        <v>115</v>
      </c>
      <c r="F7" s="49">
        <v>5</v>
      </c>
      <c r="G7" s="74"/>
      <c r="H7" s="50">
        <f t="shared" si="3"/>
        <v>0</v>
      </c>
      <c r="I7" s="33"/>
      <c r="J7" s="50">
        <f t="shared" si="4"/>
        <v>0</v>
      </c>
      <c r="K7" s="50">
        <f t="shared" si="5"/>
        <v>0</v>
      </c>
    </row>
    <row r="8" spans="1:11" ht="15">
      <c r="A8" s="76">
        <v>6</v>
      </c>
      <c r="B8" s="42" t="s">
        <v>102</v>
      </c>
      <c r="C8" s="45" t="s">
        <v>41</v>
      </c>
      <c r="D8" s="73"/>
      <c r="E8" s="34" t="s">
        <v>115</v>
      </c>
      <c r="F8" s="49">
        <v>5</v>
      </c>
      <c r="G8" s="74"/>
      <c r="H8" s="50">
        <f t="shared" si="3"/>
        <v>0</v>
      </c>
      <c r="I8" s="33"/>
      <c r="J8" s="50">
        <f t="shared" si="4"/>
        <v>0</v>
      </c>
      <c r="K8" s="50">
        <f t="shared" si="5"/>
        <v>0</v>
      </c>
    </row>
    <row r="9" spans="1:11" ht="15">
      <c r="A9" s="44">
        <v>7</v>
      </c>
      <c r="B9" s="42" t="s">
        <v>103</v>
      </c>
      <c r="C9" s="45" t="s">
        <v>41</v>
      </c>
      <c r="D9" s="73"/>
      <c r="E9" s="34" t="s">
        <v>115</v>
      </c>
      <c r="F9" s="49">
        <v>5</v>
      </c>
      <c r="G9" s="74"/>
      <c r="H9" s="50">
        <f t="shared" si="3"/>
        <v>0</v>
      </c>
      <c r="I9" s="33"/>
      <c r="J9" s="50">
        <f t="shared" si="4"/>
        <v>0</v>
      </c>
      <c r="K9" s="50">
        <f t="shared" si="5"/>
        <v>0</v>
      </c>
    </row>
    <row r="10" spans="1:11" ht="15">
      <c r="A10" s="76">
        <v>8</v>
      </c>
      <c r="B10" s="42" t="s">
        <v>104</v>
      </c>
      <c r="C10" s="45" t="s">
        <v>41</v>
      </c>
      <c r="D10" s="73"/>
      <c r="E10" s="34" t="s">
        <v>115</v>
      </c>
      <c r="F10" s="49">
        <v>5</v>
      </c>
      <c r="G10" s="74"/>
      <c r="H10" s="50">
        <f t="shared" si="3"/>
        <v>0</v>
      </c>
      <c r="I10" s="33"/>
      <c r="J10" s="50">
        <f t="shared" si="4"/>
        <v>0</v>
      </c>
      <c r="K10" s="50">
        <f t="shared" si="5"/>
        <v>0</v>
      </c>
    </row>
    <row r="11" spans="1:11" ht="15">
      <c r="A11" s="76">
        <v>9</v>
      </c>
      <c r="B11" s="42" t="s">
        <v>105</v>
      </c>
      <c r="C11" s="45" t="s">
        <v>41</v>
      </c>
      <c r="D11" s="73"/>
      <c r="E11" s="34" t="s">
        <v>115</v>
      </c>
      <c r="F11" s="49">
        <v>5</v>
      </c>
      <c r="G11" s="74"/>
      <c r="H11" s="50">
        <f t="shared" si="3"/>
        <v>0</v>
      </c>
      <c r="I11" s="33"/>
      <c r="J11" s="50">
        <f t="shared" si="4"/>
        <v>0</v>
      </c>
      <c r="K11" s="50">
        <f t="shared" si="5"/>
        <v>0</v>
      </c>
    </row>
    <row r="12" spans="1:11" ht="15">
      <c r="A12" s="44">
        <v>10</v>
      </c>
      <c r="B12" s="41" t="s">
        <v>106</v>
      </c>
      <c r="C12" s="45" t="s">
        <v>41</v>
      </c>
      <c r="D12" s="73"/>
      <c r="E12" s="34" t="s">
        <v>115</v>
      </c>
      <c r="F12" s="49">
        <v>8</v>
      </c>
      <c r="G12" s="74"/>
      <c r="H12" s="50">
        <f t="shared" si="0"/>
        <v>0</v>
      </c>
      <c r="I12" s="33"/>
      <c r="J12" s="50">
        <f t="shared" si="1"/>
        <v>0</v>
      </c>
      <c r="K12" s="50">
        <f t="shared" si="2"/>
        <v>0</v>
      </c>
    </row>
    <row r="13" spans="1:11" ht="25.5">
      <c r="A13" s="76">
        <v>11</v>
      </c>
      <c r="B13" s="41" t="s">
        <v>107</v>
      </c>
      <c r="C13" s="45" t="s">
        <v>41</v>
      </c>
      <c r="D13" s="73"/>
      <c r="E13" s="34" t="s">
        <v>115</v>
      </c>
      <c r="F13" s="49">
        <v>8</v>
      </c>
      <c r="G13" s="74"/>
      <c r="H13" s="50">
        <f t="shared" si="0"/>
        <v>0</v>
      </c>
      <c r="I13" s="33"/>
      <c r="J13" s="50">
        <f t="shared" si="1"/>
        <v>0</v>
      </c>
      <c r="K13" s="50">
        <f t="shared" si="2"/>
        <v>0</v>
      </c>
    </row>
    <row r="14" spans="1:11" ht="15">
      <c r="A14" s="76">
        <v>12</v>
      </c>
      <c r="B14" s="41" t="s">
        <v>108</v>
      </c>
      <c r="C14" s="47" t="s">
        <v>41</v>
      </c>
      <c r="D14" s="73"/>
      <c r="E14" s="34" t="s">
        <v>115</v>
      </c>
      <c r="F14" s="49">
        <v>8</v>
      </c>
      <c r="G14" s="74"/>
      <c r="H14" s="50">
        <f t="shared" si="0"/>
        <v>0</v>
      </c>
      <c r="I14" s="33"/>
      <c r="J14" s="50">
        <f t="shared" si="1"/>
        <v>0</v>
      </c>
      <c r="K14" s="50">
        <f t="shared" si="2"/>
        <v>0</v>
      </c>
    </row>
    <row r="15" spans="1:11" ht="15">
      <c r="A15" s="44">
        <v>13</v>
      </c>
      <c r="B15" s="41" t="s">
        <v>109</v>
      </c>
      <c r="C15" s="47" t="s">
        <v>41</v>
      </c>
      <c r="D15" s="73"/>
      <c r="E15" s="34" t="s">
        <v>115</v>
      </c>
      <c r="F15" s="49">
        <v>8</v>
      </c>
      <c r="G15" s="74"/>
      <c r="H15" s="50">
        <f t="shared" si="0"/>
        <v>0</v>
      </c>
      <c r="I15" s="33"/>
      <c r="J15" s="50">
        <f t="shared" si="1"/>
        <v>0</v>
      </c>
      <c r="K15" s="50">
        <f t="shared" si="2"/>
        <v>0</v>
      </c>
    </row>
    <row r="16" spans="1:11" ht="18.75" customHeight="1">
      <c r="A16" s="76">
        <v>14</v>
      </c>
      <c r="B16" s="41" t="s">
        <v>110</v>
      </c>
      <c r="C16" s="47" t="s">
        <v>41</v>
      </c>
      <c r="D16" s="73"/>
      <c r="E16" s="34" t="s">
        <v>115</v>
      </c>
      <c r="F16" s="49">
        <v>8</v>
      </c>
      <c r="G16" s="74"/>
      <c r="H16" s="50">
        <f t="shared" si="0"/>
        <v>0</v>
      </c>
      <c r="I16" s="33"/>
      <c r="J16" s="50">
        <f t="shared" si="1"/>
        <v>0</v>
      </c>
      <c r="K16" s="50">
        <f t="shared" si="2"/>
        <v>0</v>
      </c>
    </row>
    <row r="17" spans="1:11" ht="21" customHeight="1">
      <c r="A17" s="76">
        <v>15</v>
      </c>
      <c r="B17" s="41" t="s">
        <v>111</v>
      </c>
      <c r="C17" s="47" t="s">
        <v>41</v>
      </c>
      <c r="D17" s="73"/>
      <c r="E17" s="34" t="s">
        <v>115</v>
      </c>
      <c r="F17" s="49">
        <v>8</v>
      </c>
      <c r="G17" s="74"/>
      <c r="H17" s="50">
        <f t="shared" si="0"/>
        <v>0</v>
      </c>
      <c r="I17" s="33"/>
      <c r="J17" s="50">
        <f t="shared" si="1"/>
        <v>0</v>
      </c>
      <c r="K17" s="50">
        <f t="shared" si="2"/>
        <v>0</v>
      </c>
    </row>
    <row r="18" spans="1:11" ht="25.5">
      <c r="A18" s="44">
        <v>16</v>
      </c>
      <c r="B18" s="41" t="s">
        <v>112</v>
      </c>
      <c r="C18" s="47" t="s">
        <v>41</v>
      </c>
      <c r="D18" s="73"/>
      <c r="E18" s="35" t="s">
        <v>115</v>
      </c>
      <c r="F18" s="49">
        <v>8</v>
      </c>
      <c r="G18" s="74"/>
      <c r="H18" s="50">
        <f t="shared" si="0"/>
        <v>0</v>
      </c>
      <c r="I18" s="33"/>
      <c r="J18" s="50">
        <f t="shared" si="1"/>
        <v>0</v>
      </c>
      <c r="K18" s="50">
        <f t="shared" si="2"/>
        <v>0</v>
      </c>
    </row>
    <row r="19" spans="1:11" ht="15">
      <c r="A19" s="76">
        <v>17</v>
      </c>
      <c r="B19" s="41" t="s">
        <v>113</v>
      </c>
      <c r="C19" s="47" t="s">
        <v>41</v>
      </c>
      <c r="D19" s="73"/>
      <c r="E19" s="35" t="s">
        <v>115</v>
      </c>
      <c r="F19" s="49">
        <v>8</v>
      </c>
      <c r="G19" s="74"/>
      <c r="H19" s="50">
        <v>0</v>
      </c>
      <c r="I19" s="33"/>
      <c r="J19" s="50">
        <v>0</v>
      </c>
      <c r="K19" s="50">
        <v>0</v>
      </c>
    </row>
    <row r="20" spans="1:11" ht="15.75" thickBot="1">
      <c r="A20" s="76">
        <v>18</v>
      </c>
      <c r="B20" s="41" t="s">
        <v>114</v>
      </c>
      <c r="C20" s="47" t="s">
        <v>41</v>
      </c>
      <c r="D20" s="73"/>
      <c r="E20" s="35" t="s">
        <v>115</v>
      </c>
      <c r="F20" s="49">
        <v>8</v>
      </c>
      <c r="G20" s="74"/>
      <c r="H20" s="50">
        <f t="shared" si="0"/>
        <v>0</v>
      </c>
      <c r="I20" s="33"/>
      <c r="J20" s="50">
        <f t="shared" si="1"/>
        <v>0</v>
      </c>
      <c r="K20" s="50">
        <f t="shared" si="2"/>
        <v>0</v>
      </c>
    </row>
    <row r="21" spans="1:11" ht="15.75" thickBot="1">
      <c r="A21" s="26"/>
      <c r="B21" s="26"/>
      <c r="C21" s="26"/>
      <c r="D21" s="52"/>
      <c r="E21" s="52"/>
      <c r="F21" s="53"/>
      <c r="G21" s="52"/>
      <c r="H21" s="52"/>
      <c r="I21" s="48" t="s">
        <v>40</v>
      </c>
      <c r="J21" s="43">
        <f>SUM(J3:J20)</f>
        <v>0</v>
      </c>
      <c r="K21" s="43">
        <f>SUM(K3:K20)</f>
        <v>0</v>
      </c>
    </row>
    <row r="22" spans="2:6" ht="15">
      <c r="B22" s="36" t="s">
        <v>39</v>
      </c>
      <c r="F22" s="54"/>
    </row>
    <row r="23" spans="1:6" ht="15">
      <c r="A23" s="15" t="s">
        <v>4</v>
      </c>
      <c r="B23" s="112" t="s">
        <v>32</v>
      </c>
      <c r="F23" s="54"/>
    </row>
    <row r="24" spans="1:2" ht="15">
      <c r="A24" s="29" t="s">
        <v>4</v>
      </c>
      <c r="B24" s="37" t="s">
        <v>17</v>
      </c>
    </row>
    <row r="25" spans="1:2" ht="15">
      <c r="A25" s="7" t="s">
        <v>4</v>
      </c>
      <c r="B25" s="4" t="s">
        <v>51</v>
      </c>
    </row>
    <row r="26" spans="1:2" ht="15">
      <c r="A26" s="7" t="s">
        <v>4</v>
      </c>
      <c r="B26" s="55" t="s">
        <v>50</v>
      </c>
    </row>
    <row r="27" spans="1:2" ht="15">
      <c r="A27" s="7" t="s">
        <v>4</v>
      </c>
      <c r="B27" s="55" t="s">
        <v>38</v>
      </c>
    </row>
    <row r="28" ht="15">
      <c r="B28" s="25" t="s">
        <v>31</v>
      </c>
    </row>
    <row r="29" spans="1:2" ht="15">
      <c r="A29" s="29" t="s">
        <v>4</v>
      </c>
      <c r="B29" s="37" t="s">
        <v>56</v>
      </c>
    </row>
    <row r="30" spans="2:7" ht="15">
      <c r="B30" s="148" t="s">
        <v>37</v>
      </c>
      <c r="C30" s="148"/>
      <c r="G30" s="30" t="s">
        <v>5</v>
      </c>
    </row>
    <row r="31" spans="2:7" ht="15">
      <c r="B31" s="148"/>
      <c r="C31" s="148"/>
      <c r="G31" s="31" t="s">
        <v>25</v>
      </c>
    </row>
  </sheetData>
  <sheetProtection/>
  <mergeCells count="2">
    <mergeCell ref="A1:K1"/>
    <mergeCell ref="B30:C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B10" sqref="B10:K10"/>
    </sheetView>
  </sheetViews>
  <sheetFormatPr defaultColWidth="8.796875" defaultRowHeight="15"/>
  <cols>
    <col min="1" max="1" width="3.8984375" style="0" customWidth="1"/>
    <col min="2" max="2" width="26.59765625" style="0" customWidth="1"/>
    <col min="7" max="7" width="12.3984375" style="0" customWidth="1"/>
    <col min="8" max="8" width="6.796875" style="0" customWidth="1"/>
    <col min="9" max="9" width="13.09765625" style="0" customWidth="1"/>
    <col min="10" max="10" width="16.69921875" style="0" customWidth="1"/>
    <col min="11" max="11" width="14.19921875" style="0" customWidth="1"/>
  </cols>
  <sheetData>
    <row r="1" spans="1:11" s="130" customFormat="1" ht="50.25" customHeight="1">
      <c r="A1" s="137" t="s">
        <v>117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67.5">
      <c r="A2" s="87" t="s">
        <v>0</v>
      </c>
      <c r="B2" s="87" t="s">
        <v>29</v>
      </c>
      <c r="C2" s="87" t="s">
        <v>53</v>
      </c>
      <c r="D2" s="88" t="s">
        <v>26</v>
      </c>
      <c r="E2" s="87" t="s">
        <v>28</v>
      </c>
      <c r="F2" s="88" t="s">
        <v>3</v>
      </c>
      <c r="G2" s="87" t="s">
        <v>21</v>
      </c>
      <c r="H2" s="87" t="s">
        <v>1</v>
      </c>
      <c r="I2" s="87" t="s">
        <v>2</v>
      </c>
      <c r="J2" s="88" t="s">
        <v>18</v>
      </c>
      <c r="K2" s="89" t="s">
        <v>27</v>
      </c>
    </row>
    <row r="3" spans="1:11" ht="15">
      <c r="A3" s="17" t="s">
        <v>6</v>
      </c>
      <c r="B3" s="18" t="s">
        <v>7</v>
      </c>
      <c r="C3" s="16" t="s">
        <v>8</v>
      </c>
      <c r="D3" s="16" t="s">
        <v>9</v>
      </c>
      <c r="E3" s="17" t="s">
        <v>10</v>
      </c>
      <c r="F3" s="16" t="s">
        <v>11</v>
      </c>
      <c r="G3" s="17" t="s">
        <v>12</v>
      </c>
      <c r="H3" s="17" t="s">
        <v>13</v>
      </c>
      <c r="I3" s="17" t="s">
        <v>14</v>
      </c>
      <c r="J3" s="16" t="s">
        <v>15</v>
      </c>
      <c r="K3" s="16" t="s">
        <v>16</v>
      </c>
    </row>
    <row r="4" spans="1:11" ht="30" customHeight="1">
      <c r="A4" s="80">
        <v>1</v>
      </c>
      <c r="B4" s="133" t="s">
        <v>60</v>
      </c>
      <c r="C4" s="134"/>
      <c r="D4" s="134"/>
      <c r="E4" s="134"/>
      <c r="F4" s="134"/>
      <c r="G4" s="134"/>
      <c r="H4" s="134"/>
      <c r="I4" s="134"/>
      <c r="J4" s="134"/>
      <c r="K4" s="135"/>
    </row>
    <row r="5" spans="1:11" ht="25.5">
      <c r="A5" s="81" t="s">
        <v>118</v>
      </c>
      <c r="B5" s="42" t="s">
        <v>132</v>
      </c>
      <c r="C5" s="66">
        <v>1800</v>
      </c>
      <c r="D5" s="82" t="s">
        <v>137</v>
      </c>
      <c r="E5" s="83">
        <v>18</v>
      </c>
      <c r="F5" s="58">
        <v>0</v>
      </c>
      <c r="G5" s="59">
        <f>ROUND(E5*F5,2)</f>
        <v>0</v>
      </c>
      <c r="H5" s="84">
        <v>0.08</v>
      </c>
      <c r="I5" s="59">
        <f>ROUND(G5*H5+G5,2)</f>
        <v>0</v>
      </c>
      <c r="J5" s="85"/>
      <c r="K5" s="85"/>
    </row>
    <row r="6" spans="1:11" ht="25.5">
      <c r="A6" s="81" t="s">
        <v>119</v>
      </c>
      <c r="B6" s="42" t="s">
        <v>133</v>
      </c>
      <c r="C6" s="66">
        <v>1800</v>
      </c>
      <c r="D6" s="82" t="s">
        <v>137</v>
      </c>
      <c r="E6" s="83">
        <v>18</v>
      </c>
      <c r="F6" s="58">
        <v>0</v>
      </c>
      <c r="G6" s="59">
        <f>ROUND(E6*F6,2)</f>
        <v>0</v>
      </c>
      <c r="H6" s="84">
        <v>0.08</v>
      </c>
      <c r="I6" s="59">
        <f>ROUND(G6*H6+G6,2)</f>
        <v>0</v>
      </c>
      <c r="J6" s="85"/>
      <c r="K6" s="85"/>
    </row>
    <row r="7" spans="1:11" ht="25.5">
      <c r="A7" s="81" t="s">
        <v>120</v>
      </c>
      <c r="B7" s="42" t="s">
        <v>134</v>
      </c>
      <c r="C7" s="66">
        <v>2520</v>
      </c>
      <c r="D7" s="82" t="s">
        <v>137</v>
      </c>
      <c r="E7" s="83">
        <v>26</v>
      </c>
      <c r="F7" s="58">
        <v>0</v>
      </c>
      <c r="G7" s="59">
        <f>ROUND(E7*F7,2)</f>
        <v>0</v>
      </c>
      <c r="H7" s="84">
        <v>0.08</v>
      </c>
      <c r="I7" s="59">
        <f>ROUND(G7*H7+G7,2)</f>
        <v>0</v>
      </c>
      <c r="J7" s="85"/>
      <c r="K7" s="85"/>
    </row>
    <row r="8" spans="1:11" ht="25.5">
      <c r="A8" s="81" t="s">
        <v>121</v>
      </c>
      <c r="B8" s="42" t="s">
        <v>135</v>
      </c>
      <c r="C8" s="66">
        <v>1800</v>
      </c>
      <c r="D8" s="82" t="s">
        <v>137</v>
      </c>
      <c r="E8" s="83">
        <v>18</v>
      </c>
      <c r="F8" s="58">
        <v>0</v>
      </c>
      <c r="G8" s="59">
        <f>ROUND(E8*F8,2)</f>
        <v>0</v>
      </c>
      <c r="H8" s="84">
        <v>0.08</v>
      </c>
      <c r="I8" s="59">
        <f>ROUND(G8*H8+G8,2)</f>
        <v>0</v>
      </c>
      <c r="J8" s="85"/>
      <c r="K8" s="85"/>
    </row>
    <row r="9" spans="1:11" ht="25.5">
      <c r="A9" s="81" t="s">
        <v>122</v>
      </c>
      <c r="B9" s="42" t="s">
        <v>136</v>
      </c>
      <c r="C9" s="66">
        <v>1800</v>
      </c>
      <c r="D9" s="82" t="s">
        <v>137</v>
      </c>
      <c r="E9" s="83">
        <v>18</v>
      </c>
      <c r="F9" s="58">
        <v>0</v>
      </c>
      <c r="G9" s="59">
        <f>ROUND(E9*F9,2)</f>
        <v>0</v>
      </c>
      <c r="H9" s="84">
        <v>0.08</v>
      </c>
      <c r="I9" s="59">
        <f>ROUND(G9*H9+G9,2)</f>
        <v>0</v>
      </c>
      <c r="J9" s="85"/>
      <c r="K9" s="85"/>
    </row>
    <row r="10" spans="1:11" ht="25.5" customHeight="1" thickBot="1">
      <c r="A10" s="79">
        <v>2</v>
      </c>
      <c r="B10" s="140" t="s">
        <v>138</v>
      </c>
      <c r="C10" s="141"/>
      <c r="D10" s="141"/>
      <c r="E10" s="141"/>
      <c r="F10" s="141"/>
      <c r="G10" s="141"/>
      <c r="H10" s="141"/>
      <c r="I10" s="141"/>
      <c r="J10" s="141"/>
      <c r="K10" s="142"/>
    </row>
    <row r="11" spans="1:11" ht="15.75" thickBot="1">
      <c r="A11" s="78" t="s">
        <v>123</v>
      </c>
      <c r="B11" s="19"/>
      <c r="C11" s="22"/>
      <c r="D11" s="23"/>
      <c r="E11" s="64" t="e">
        <f>ROUND(C11/D11,2)</f>
        <v>#DIV/0!</v>
      </c>
      <c r="F11" s="58">
        <v>0</v>
      </c>
      <c r="G11" s="59" t="e">
        <f>ROUND(E11*F11,2)</f>
        <v>#DIV/0!</v>
      </c>
      <c r="H11" s="65">
        <v>0.08</v>
      </c>
      <c r="I11" s="59" t="e">
        <f>ROUND(G11*H11+G11,2)</f>
        <v>#DIV/0!</v>
      </c>
      <c r="J11" s="24"/>
      <c r="K11" s="24"/>
    </row>
    <row r="12" spans="1:11" ht="15.75" thickBot="1">
      <c r="A12" s="78" t="s">
        <v>124</v>
      </c>
      <c r="B12" s="19"/>
      <c r="C12" s="22"/>
      <c r="D12" s="23"/>
      <c r="E12" s="64" t="e">
        <f>ROUND(C12/D12,2)</f>
        <v>#DIV/0!</v>
      </c>
      <c r="F12" s="58">
        <v>0</v>
      </c>
      <c r="G12" s="59" t="e">
        <f>ROUND(E12*F12,2)</f>
        <v>#DIV/0!</v>
      </c>
      <c r="H12" s="65">
        <v>0.08</v>
      </c>
      <c r="I12" s="59" t="e">
        <f>ROUND(G12*H12+G12,2)</f>
        <v>#DIV/0!</v>
      </c>
      <c r="J12" s="24"/>
      <c r="K12" s="24"/>
    </row>
    <row r="13" spans="1:11" ht="15.75" thickBot="1">
      <c r="A13" s="78" t="s">
        <v>125</v>
      </c>
      <c r="B13" s="19"/>
      <c r="C13" s="22"/>
      <c r="D13" s="23"/>
      <c r="E13" s="64" t="e">
        <f>ROUND(C13/D13,2)</f>
        <v>#DIV/0!</v>
      </c>
      <c r="F13" s="58">
        <v>0</v>
      </c>
      <c r="G13" s="59" t="e">
        <f>ROUND(E13*F13,2)</f>
        <v>#DIV/0!</v>
      </c>
      <c r="H13" s="65">
        <v>0.08</v>
      </c>
      <c r="I13" s="59" t="e">
        <f>ROUND(G13*H13+G13,2)</f>
        <v>#DIV/0!</v>
      </c>
      <c r="J13" s="24"/>
      <c r="K13" s="24"/>
    </row>
    <row r="14" spans="1:11" ht="15.75" thickBot="1">
      <c r="A14" s="78" t="s">
        <v>126</v>
      </c>
      <c r="B14" s="19"/>
      <c r="C14" s="22"/>
      <c r="D14" s="23"/>
      <c r="E14" s="64" t="e">
        <f>ROUND(C14/D14,2)</f>
        <v>#DIV/0!</v>
      </c>
      <c r="F14" s="58">
        <v>0</v>
      </c>
      <c r="G14" s="59" t="e">
        <f>ROUND(E14*F14,2)</f>
        <v>#DIV/0!</v>
      </c>
      <c r="H14" s="65">
        <v>0.08</v>
      </c>
      <c r="I14" s="59" t="e">
        <f>ROUND(G14*H14+G14,2)</f>
        <v>#DIV/0!</v>
      </c>
      <c r="J14" s="24"/>
      <c r="K14" s="24"/>
    </row>
    <row r="15" spans="1:11" ht="15">
      <c r="A15" s="78" t="s">
        <v>127</v>
      </c>
      <c r="B15" s="19"/>
      <c r="C15" s="22"/>
      <c r="D15" s="23"/>
      <c r="E15" s="64" t="e">
        <f>ROUND(C15/D15,2)</f>
        <v>#DIV/0!</v>
      </c>
      <c r="F15" s="58">
        <v>0</v>
      </c>
      <c r="G15" s="59" t="e">
        <f>ROUND(E15*F15,2)</f>
        <v>#DIV/0!</v>
      </c>
      <c r="H15" s="65">
        <v>0.08</v>
      </c>
      <c r="I15" s="59" t="e">
        <f>ROUND(G15*H15+G15,2)</f>
        <v>#DIV/0!</v>
      </c>
      <c r="J15" s="24"/>
      <c r="K15" s="24"/>
    </row>
    <row r="16" spans="1:11" ht="25.5" customHeight="1" thickBot="1">
      <c r="A16" s="79">
        <v>3</v>
      </c>
      <c r="B16" s="140" t="s">
        <v>139</v>
      </c>
      <c r="C16" s="141"/>
      <c r="D16" s="141"/>
      <c r="E16" s="141"/>
      <c r="F16" s="141"/>
      <c r="G16" s="141"/>
      <c r="H16" s="141"/>
      <c r="I16" s="141"/>
      <c r="J16" s="141"/>
      <c r="K16" s="142"/>
    </row>
    <row r="17" spans="1:11" ht="15.75" thickBot="1">
      <c r="A17" s="78" t="s">
        <v>128</v>
      </c>
      <c r="B17" s="19"/>
      <c r="C17" s="22"/>
      <c r="D17" s="23"/>
      <c r="E17" s="64" t="e">
        <f>ROUND(C17/D17,2)</f>
        <v>#DIV/0!</v>
      </c>
      <c r="F17" s="58">
        <v>0</v>
      </c>
      <c r="G17" s="59" t="e">
        <f>ROUND(E17*F17,2)</f>
        <v>#DIV/0!</v>
      </c>
      <c r="H17" s="65">
        <v>0.08</v>
      </c>
      <c r="I17" s="59" t="e">
        <f>ROUND(G17*H17+G17,2)</f>
        <v>#DIV/0!</v>
      </c>
      <c r="J17" s="24"/>
      <c r="K17" s="24"/>
    </row>
    <row r="18" spans="1:11" ht="15.75" thickBot="1">
      <c r="A18" s="78" t="s">
        <v>129</v>
      </c>
      <c r="B18" s="19"/>
      <c r="C18" s="22"/>
      <c r="D18" s="23"/>
      <c r="E18" s="64" t="e">
        <f>ROUND(C18/D18,2)</f>
        <v>#DIV/0!</v>
      </c>
      <c r="F18" s="58">
        <v>0</v>
      </c>
      <c r="G18" s="59" t="e">
        <f>ROUND(E18*F18,2)</f>
        <v>#DIV/0!</v>
      </c>
      <c r="H18" s="65">
        <v>0.08</v>
      </c>
      <c r="I18" s="59" t="e">
        <f>ROUND(G18*H18+G18,2)</f>
        <v>#DIV/0!</v>
      </c>
      <c r="J18" s="24"/>
      <c r="K18" s="24"/>
    </row>
    <row r="19" spans="1:11" ht="15.75" thickBot="1">
      <c r="A19" s="78" t="s">
        <v>130</v>
      </c>
      <c r="B19" s="19"/>
      <c r="C19" s="22"/>
      <c r="D19" s="23"/>
      <c r="E19" s="64" t="e">
        <f>ROUND(C19/D19,2)</f>
        <v>#DIV/0!</v>
      </c>
      <c r="F19" s="58">
        <v>0</v>
      </c>
      <c r="G19" s="59" t="e">
        <f>ROUND(E19*F19,2)</f>
        <v>#DIV/0!</v>
      </c>
      <c r="H19" s="65">
        <v>0.08</v>
      </c>
      <c r="I19" s="59" t="e">
        <f>ROUND(G19*H19+G19,2)</f>
        <v>#DIV/0!</v>
      </c>
      <c r="J19" s="24"/>
      <c r="K19" s="24"/>
    </row>
    <row r="20" spans="1:11" ht="15.75" thickBot="1">
      <c r="A20" s="78" t="s">
        <v>131</v>
      </c>
      <c r="B20" s="19"/>
      <c r="C20" s="22"/>
      <c r="D20" s="23"/>
      <c r="E20" s="64" t="e">
        <f>ROUND(C20/D20,2)</f>
        <v>#DIV/0!</v>
      </c>
      <c r="F20" s="58">
        <v>0</v>
      </c>
      <c r="G20" s="59" t="e">
        <f>ROUND(E20*F20,2)</f>
        <v>#DIV/0!</v>
      </c>
      <c r="H20" s="65">
        <v>0.08</v>
      </c>
      <c r="I20" s="59" t="e">
        <f>ROUND(G20*H20+G20,2)</f>
        <v>#DIV/0!</v>
      </c>
      <c r="J20" s="24"/>
      <c r="K20" s="24"/>
    </row>
    <row r="21" spans="1:11" ht="15">
      <c r="A21" s="78" t="s">
        <v>140</v>
      </c>
      <c r="B21" s="19"/>
      <c r="C21" s="22"/>
      <c r="D21" s="23"/>
      <c r="E21" s="64" t="e">
        <f>ROUND(C21/D21,2)</f>
        <v>#DIV/0!</v>
      </c>
      <c r="F21" s="58">
        <v>0</v>
      </c>
      <c r="G21" s="59" t="e">
        <f>ROUND(E21*F21,2)</f>
        <v>#DIV/0!</v>
      </c>
      <c r="H21" s="65">
        <v>0.08</v>
      </c>
      <c r="I21" s="59" t="e">
        <f>ROUND(G21*H21+G21,2)</f>
        <v>#DIV/0!</v>
      </c>
      <c r="J21" s="24"/>
      <c r="K21" s="24"/>
    </row>
    <row r="22" spans="1:11" ht="24.75" customHeight="1" thickBot="1">
      <c r="A22" s="79">
        <v>4</v>
      </c>
      <c r="B22" s="133" t="s">
        <v>54</v>
      </c>
      <c r="C22" s="138"/>
      <c r="D22" s="138"/>
      <c r="E22" s="138"/>
      <c r="F22" s="138"/>
      <c r="G22" s="138"/>
      <c r="H22" s="138"/>
      <c r="I22" s="138"/>
      <c r="J22" s="138"/>
      <c r="K22" s="139"/>
    </row>
    <row r="23" spans="1:11" ht="15.75" thickBot="1">
      <c r="A23" s="78" t="s">
        <v>141</v>
      </c>
      <c r="B23" s="19"/>
      <c r="C23" s="22"/>
      <c r="D23" s="23"/>
      <c r="E23" s="64" t="e">
        <f>ROUND(C23/D23,2)</f>
        <v>#DIV/0!</v>
      </c>
      <c r="F23" s="58">
        <v>0</v>
      </c>
      <c r="G23" s="59" t="e">
        <f>ROUND(E23*F23,2)</f>
        <v>#DIV/0!</v>
      </c>
      <c r="H23" s="65">
        <v>0.08</v>
      </c>
      <c r="I23" s="59" t="e">
        <f>ROUND(G23*H23+G23,2)</f>
        <v>#DIV/0!</v>
      </c>
      <c r="J23" s="24"/>
      <c r="K23" s="24"/>
    </row>
    <row r="24" spans="1:11" ht="15.75" thickBot="1">
      <c r="A24" s="78" t="s">
        <v>142</v>
      </c>
      <c r="B24" s="19"/>
      <c r="C24" s="22"/>
      <c r="D24" s="23"/>
      <c r="E24" s="64" t="e">
        <f>ROUND(C24/D24,2)</f>
        <v>#DIV/0!</v>
      </c>
      <c r="F24" s="58">
        <v>0</v>
      </c>
      <c r="G24" s="59" t="e">
        <f>ROUND(E24*F24,2)</f>
        <v>#DIV/0!</v>
      </c>
      <c r="H24" s="65">
        <v>0.08</v>
      </c>
      <c r="I24" s="59" t="e">
        <f>ROUND(G24*H24+G24,2)</f>
        <v>#DIV/0!</v>
      </c>
      <c r="J24" s="24"/>
      <c r="K24" s="24"/>
    </row>
    <row r="25" spans="1:11" ht="15.75" thickBot="1">
      <c r="A25" s="78" t="s">
        <v>143</v>
      </c>
      <c r="B25" s="19"/>
      <c r="C25" s="22"/>
      <c r="D25" s="23"/>
      <c r="E25" s="64" t="e">
        <f>ROUND(C25/D25,2)</f>
        <v>#DIV/0!</v>
      </c>
      <c r="F25" s="58">
        <v>0</v>
      </c>
      <c r="G25" s="59" t="e">
        <f>ROUND(E25*F25,2)</f>
        <v>#DIV/0!</v>
      </c>
      <c r="H25" s="65">
        <v>0.08</v>
      </c>
      <c r="I25" s="59" t="e">
        <f>ROUND(G25*H25+G25,2)</f>
        <v>#DIV/0!</v>
      </c>
      <c r="J25" s="24"/>
      <c r="K25" s="24"/>
    </row>
    <row r="26" spans="1:11" ht="15.75" thickBot="1">
      <c r="A26" s="78" t="s">
        <v>144</v>
      </c>
      <c r="B26" s="19"/>
      <c r="C26" s="22"/>
      <c r="D26" s="23"/>
      <c r="E26" s="64" t="e">
        <f>ROUND(C26/D26,2)</f>
        <v>#DIV/0!</v>
      </c>
      <c r="F26" s="58">
        <v>0</v>
      </c>
      <c r="G26" s="59" t="e">
        <f>ROUND(E26*F26,2)</f>
        <v>#DIV/0!</v>
      </c>
      <c r="H26" s="65">
        <v>0.08</v>
      </c>
      <c r="I26" s="59" t="e">
        <f>ROUND(G26*H26+G26,2)</f>
        <v>#DIV/0!</v>
      </c>
      <c r="J26" s="24"/>
      <c r="K26" s="24"/>
    </row>
    <row r="27" spans="1:11" ht="15.75" thickBot="1">
      <c r="A27" s="11" t="s">
        <v>24</v>
      </c>
      <c r="B27" s="3" t="s">
        <v>20</v>
      </c>
      <c r="C27" s="1"/>
      <c r="D27" s="8"/>
      <c r="E27" s="11" t="s">
        <v>23</v>
      </c>
      <c r="F27" s="9"/>
      <c r="G27" s="12"/>
      <c r="H27" s="13"/>
      <c r="I27" s="32"/>
      <c r="J27" s="1"/>
      <c r="K27" s="10"/>
    </row>
    <row r="28" spans="1:11" s="86" customFormat="1" ht="15">
      <c r="A28" s="15" t="s">
        <v>4</v>
      </c>
      <c r="B28" s="112" t="s">
        <v>32</v>
      </c>
      <c r="C28" s="113"/>
      <c r="D28" s="113"/>
      <c r="E28" s="114"/>
      <c r="F28" s="113"/>
      <c r="G28" s="115"/>
      <c r="H28" s="113"/>
      <c r="I28" s="116"/>
      <c r="J28" s="113"/>
      <c r="K28" s="108"/>
    </row>
    <row r="29" spans="1:11" s="86" customFormat="1" ht="15">
      <c r="A29" s="15" t="s">
        <v>4</v>
      </c>
      <c r="B29" s="136" t="s">
        <v>310</v>
      </c>
      <c r="C29" s="136"/>
      <c r="D29" s="136"/>
      <c r="E29" s="136"/>
      <c r="F29" s="136"/>
      <c r="G29" s="136"/>
      <c r="H29" s="136"/>
      <c r="I29" s="136"/>
      <c r="J29" s="136"/>
      <c r="K29" s="108"/>
    </row>
    <row r="30" spans="1:11" s="86" customFormat="1" ht="15">
      <c r="A30" s="15" t="s">
        <v>4</v>
      </c>
      <c r="B30" s="136" t="s">
        <v>62</v>
      </c>
      <c r="C30" s="136"/>
      <c r="D30" s="136"/>
      <c r="E30" s="136"/>
      <c r="F30" s="136"/>
      <c r="G30" s="136"/>
      <c r="H30" s="136"/>
      <c r="I30" s="136"/>
      <c r="J30" s="136"/>
      <c r="K30" s="108"/>
    </row>
    <row r="31" spans="1:11" s="86" customFormat="1" ht="15">
      <c r="A31" s="15" t="s">
        <v>4</v>
      </c>
      <c r="B31" s="143" t="s">
        <v>19</v>
      </c>
      <c r="C31" s="143"/>
      <c r="D31" s="143"/>
      <c r="E31" s="143"/>
      <c r="F31" s="143"/>
      <c r="G31" s="143"/>
      <c r="H31" s="143"/>
      <c r="I31" s="143"/>
      <c r="J31" s="143"/>
      <c r="K31" s="108"/>
    </row>
    <row r="32" spans="1:11" s="86" customFormat="1" ht="15">
      <c r="A32" s="15" t="s">
        <v>4</v>
      </c>
      <c r="B32" s="144" t="s">
        <v>17</v>
      </c>
      <c r="C32" s="144"/>
      <c r="D32" s="144"/>
      <c r="E32" s="144"/>
      <c r="F32" s="144"/>
      <c r="G32" s="144"/>
      <c r="H32" s="144"/>
      <c r="I32" s="144"/>
      <c r="J32" s="144"/>
      <c r="K32" s="14"/>
    </row>
    <row r="33" spans="1:11" s="86" customFormat="1" ht="15">
      <c r="A33" s="15" t="s">
        <v>4</v>
      </c>
      <c r="B33" s="109" t="s">
        <v>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s="86" customFormat="1" ht="27.75" customHeight="1">
      <c r="A34" s="15" t="s">
        <v>4</v>
      </c>
      <c r="B34" s="131" t="s">
        <v>30</v>
      </c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s="86" customFormat="1" ht="15">
      <c r="A35" s="15" t="s">
        <v>4</v>
      </c>
      <c r="B35" s="14" t="s">
        <v>49</v>
      </c>
      <c r="D35" s="14"/>
      <c r="E35" s="14"/>
      <c r="F35" s="14"/>
      <c r="G35" s="14"/>
      <c r="H35" s="14"/>
      <c r="I35" s="14"/>
      <c r="J35" s="14"/>
      <c r="K35" s="14"/>
    </row>
    <row r="36" spans="1:11" s="86" customFormat="1" ht="15">
      <c r="A36" s="15"/>
      <c r="B36" s="110" t="s">
        <v>31</v>
      </c>
      <c r="C36" s="14"/>
      <c r="D36" s="14"/>
      <c r="E36" s="14"/>
      <c r="F36" s="14"/>
      <c r="G36" s="14"/>
      <c r="H36" s="14"/>
      <c r="I36" s="14"/>
      <c r="J36" s="14"/>
      <c r="K36" s="14"/>
    </row>
    <row r="37" spans="1:11" s="86" customFormat="1" ht="15">
      <c r="A37" s="15" t="s">
        <v>4</v>
      </c>
      <c r="B37" s="111" t="s">
        <v>56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">
      <c r="A38" s="7"/>
      <c r="B38" s="25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7"/>
      <c r="B39" s="25"/>
      <c r="C39" s="14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14"/>
      <c r="G40" s="21"/>
      <c r="H40" s="21"/>
      <c r="I40" s="21"/>
      <c r="J40" s="2"/>
      <c r="K40" s="2"/>
    </row>
    <row r="41" spans="1:11" ht="15.75">
      <c r="A41" s="2"/>
      <c r="B41" s="132" t="s">
        <v>37</v>
      </c>
      <c r="C41" s="132"/>
      <c r="D41" s="2"/>
      <c r="E41" s="2"/>
      <c r="F41" s="2"/>
      <c r="G41" s="2"/>
      <c r="H41" s="5" t="s">
        <v>5</v>
      </c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6" t="s">
        <v>25</v>
      </c>
      <c r="I42" s="2"/>
      <c r="J42" s="2"/>
      <c r="K42" s="2"/>
    </row>
    <row r="44" ht="15">
      <c r="B44" s="27"/>
    </row>
    <row r="45" ht="15">
      <c r="B45" s="27"/>
    </row>
    <row r="46" ht="15">
      <c r="B46" s="27"/>
    </row>
    <row r="47" ht="15">
      <c r="B47" s="27"/>
    </row>
    <row r="49" ht="15">
      <c r="B49" s="27"/>
    </row>
    <row r="50" ht="15">
      <c r="B50" s="27"/>
    </row>
    <row r="51" ht="15">
      <c r="B51" s="28"/>
    </row>
    <row r="52" ht="15">
      <c r="B52" s="28"/>
    </row>
  </sheetData>
  <sheetProtection/>
  <mergeCells count="11">
    <mergeCell ref="B31:J31"/>
    <mergeCell ref="B32:J32"/>
    <mergeCell ref="B34:K34"/>
    <mergeCell ref="B41:C41"/>
    <mergeCell ref="B16:K16"/>
    <mergeCell ref="A1:K1"/>
    <mergeCell ref="B4:K4"/>
    <mergeCell ref="B10:K10"/>
    <mergeCell ref="B22:K22"/>
    <mergeCell ref="B29:J29"/>
    <mergeCell ref="B30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&amp;L&amp;"Tahoma,Pogrubiony"&amp;10ZP/79/2018&amp;R&amp;"Tahoma,Pogrubiony"&amp;10Załącznik nr 2</oddHeader>
    <oddFooter>&amp;CStrona &amp;P z &amp;N</oddFooter>
  </headerFooter>
  <rowBreaks count="1" manualBreakCount="1">
    <brk id="2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">
      <selection activeCell="B13" sqref="B13"/>
    </sheetView>
  </sheetViews>
  <sheetFormatPr defaultColWidth="8.796875" defaultRowHeight="15"/>
  <cols>
    <col min="1" max="1" width="4.8984375" style="0" customWidth="1"/>
    <col min="2" max="2" width="36.69921875" style="0" customWidth="1"/>
    <col min="4" max="4" width="8.296875" style="0" customWidth="1"/>
    <col min="5" max="5" width="7.8984375" style="0" customWidth="1"/>
    <col min="6" max="6" width="8.09765625" style="0" customWidth="1"/>
    <col min="7" max="7" width="7.3984375" style="0" customWidth="1"/>
    <col min="9" max="9" width="7.19921875" style="0" bestFit="1" customWidth="1"/>
    <col min="10" max="10" width="9.09765625" style="0" bestFit="1" customWidth="1"/>
    <col min="11" max="11" width="9.69921875" style="0" customWidth="1"/>
  </cols>
  <sheetData>
    <row r="1" spans="1:11" ht="35.25" customHeight="1">
      <c r="A1" s="137" t="s">
        <v>311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332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15">
      <c r="A3" s="44">
        <v>1</v>
      </c>
      <c r="B3" s="42" t="s">
        <v>145</v>
      </c>
      <c r="C3" s="45" t="s">
        <v>41</v>
      </c>
      <c r="D3" s="73"/>
      <c r="E3" s="34" t="s">
        <v>161</v>
      </c>
      <c r="F3" s="49">
        <v>25000</v>
      </c>
      <c r="G3" s="74"/>
      <c r="H3" s="50">
        <f>G3*(1+I3)</f>
        <v>0</v>
      </c>
      <c r="I3" s="33"/>
      <c r="J3" s="50">
        <f>G3*F3</f>
        <v>0</v>
      </c>
      <c r="K3" s="50">
        <f>J3*I3+J3</f>
        <v>0</v>
      </c>
    </row>
    <row r="4" spans="1:11" ht="15">
      <c r="A4" s="76">
        <v>2</v>
      </c>
      <c r="B4" s="42" t="s">
        <v>146</v>
      </c>
      <c r="C4" s="45" t="s">
        <v>41</v>
      </c>
      <c r="D4" s="73"/>
      <c r="E4" s="34" t="s">
        <v>161</v>
      </c>
      <c r="F4" s="49">
        <v>20000</v>
      </c>
      <c r="G4" s="74"/>
      <c r="H4" s="50">
        <f aca="true" t="shared" si="0" ref="H4:H23">G4*(1+I4)</f>
        <v>0</v>
      </c>
      <c r="I4" s="33"/>
      <c r="J4" s="50">
        <f aca="true" t="shared" si="1" ref="J4:J23">G4*F4</f>
        <v>0</v>
      </c>
      <c r="K4" s="50">
        <f aca="true" t="shared" si="2" ref="K4:K23">J4*I4+J4</f>
        <v>0</v>
      </c>
    </row>
    <row r="5" spans="1:11" ht="15">
      <c r="A5" s="76">
        <v>3</v>
      </c>
      <c r="B5" s="42" t="s">
        <v>147</v>
      </c>
      <c r="C5" s="45" t="s">
        <v>41</v>
      </c>
      <c r="D5" s="73"/>
      <c r="E5" s="34" t="s">
        <v>161</v>
      </c>
      <c r="F5" s="49">
        <v>2500</v>
      </c>
      <c r="G5" s="74"/>
      <c r="H5" s="50">
        <f t="shared" si="0"/>
        <v>0</v>
      </c>
      <c r="I5" s="33"/>
      <c r="J5" s="50">
        <f t="shared" si="1"/>
        <v>0</v>
      </c>
      <c r="K5" s="50">
        <f t="shared" si="2"/>
        <v>0</v>
      </c>
    </row>
    <row r="6" spans="1:11" ht="25.5">
      <c r="A6" s="44">
        <v>4</v>
      </c>
      <c r="B6" s="42" t="s">
        <v>148</v>
      </c>
      <c r="C6" s="45" t="s">
        <v>41</v>
      </c>
      <c r="D6" s="73"/>
      <c r="E6" s="34" t="s">
        <v>161</v>
      </c>
      <c r="F6" s="49">
        <v>150</v>
      </c>
      <c r="G6" s="74"/>
      <c r="H6" s="50">
        <f t="shared" si="0"/>
        <v>0</v>
      </c>
      <c r="I6" s="33"/>
      <c r="J6" s="50">
        <f t="shared" si="1"/>
        <v>0</v>
      </c>
      <c r="K6" s="50">
        <f t="shared" si="2"/>
        <v>0</v>
      </c>
    </row>
    <row r="7" spans="1:11" ht="25.5">
      <c r="A7" s="44">
        <v>5</v>
      </c>
      <c r="B7" s="42" t="s">
        <v>149</v>
      </c>
      <c r="C7" s="45" t="s">
        <v>41</v>
      </c>
      <c r="D7" s="73"/>
      <c r="E7" s="34" t="s">
        <v>161</v>
      </c>
      <c r="F7" s="49">
        <v>700</v>
      </c>
      <c r="G7" s="74"/>
      <c r="H7" s="50">
        <f t="shared" si="0"/>
        <v>0</v>
      </c>
      <c r="I7" s="33"/>
      <c r="J7" s="50">
        <f t="shared" si="1"/>
        <v>0</v>
      </c>
      <c r="K7" s="50">
        <f t="shared" si="2"/>
        <v>0</v>
      </c>
    </row>
    <row r="8" spans="1:11" ht="15">
      <c r="A8" s="76">
        <v>6</v>
      </c>
      <c r="B8" s="42" t="s">
        <v>150</v>
      </c>
      <c r="C8" s="45" t="s">
        <v>41</v>
      </c>
      <c r="D8" s="73"/>
      <c r="E8" s="34" t="s">
        <v>161</v>
      </c>
      <c r="F8" s="49">
        <v>5000</v>
      </c>
      <c r="G8" s="74"/>
      <c r="H8" s="50">
        <f t="shared" si="0"/>
        <v>0</v>
      </c>
      <c r="I8" s="33"/>
      <c r="J8" s="50">
        <f t="shared" si="1"/>
        <v>0</v>
      </c>
      <c r="K8" s="50">
        <f t="shared" si="2"/>
        <v>0</v>
      </c>
    </row>
    <row r="9" spans="1:11" ht="15">
      <c r="A9" s="76">
        <v>7</v>
      </c>
      <c r="B9" s="42" t="s">
        <v>151</v>
      </c>
      <c r="C9" s="45" t="s">
        <v>41</v>
      </c>
      <c r="D9" s="73"/>
      <c r="E9" s="34" t="s">
        <v>161</v>
      </c>
      <c r="F9" s="49">
        <v>1500</v>
      </c>
      <c r="G9" s="74"/>
      <c r="H9" s="50">
        <f t="shared" si="0"/>
        <v>0</v>
      </c>
      <c r="I9" s="33"/>
      <c r="J9" s="50">
        <f t="shared" si="1"/>
        <v>0</v>
      </c>
      <c r="K9" s="50">
        <f t="shared" si="2"/>
        <v>0</v>
      </c>
    </row>
    <row r="10" spans="1:11" ht="25.5">
      <c r="A10" s="44">
        <v>8</v>
      </c>
      <c r="B10" s="42" t="s">
        <v>152</v>
      </c>
      <c r="C10" s="45" t="s">
        <v>41</v>
      </c>
      <c r="D10" s="73"/>
      <c r="E10" s="34" t="s">
        <v>161</v>
      </c>
      <c r="F10" s="49">
        <v>750</v>
      </c>
      <c r="G10" s="74"/>
      <c r="H10" s="50">
        <f t="shared" si="0"/>
        <v>0</v>
      </c>
      <c r="I10" s="33"/>
      <c r="J10" s="50">
        <f t="shared" si="1"/>
        <v>0</v>
      </c>
      <c r="K10" s="50">
        <f t="shared" si="2"/>
        <v>0</v>
      </c>
    </row>
    <row r="11" spans="1:11" ht="25.5">
      <c r="A11" s="44">
        <v>9</v>
      </c>
      <c r="B11" s="42" t="s">
        <v>153</v>
      </c>
      <c r="C11" s="45" t="s">
        <v>41</v>
      </c>
      <c r="D11" s="73"/>
      <c r="E11" s="34" t="s">
        <v>161</v>
      </c>
      <c r="F11" s="49">
        <v>550</v>
      </c>
      <c r="G11" s="74"/>
      <c r="H11" s="50">
        <f t="shared" si="0"/>
        <v>0</v>
      </c>
      <c r="I11" s="33"/>
      <c r="J11" s="50">
        <f t="shared" si="1"/>
        <v>0</v>
      </c>
      <c r="K11" s="50">
        <f t="shared" si="2"/>
        <v>0</v>
      </c>
    </row>
    <row r="12" spans="1:11" ht="15">
      <c r="A12" s="76">
        <v>10</v>
      </c>
      <c r="B12" s="41" t="s">
        <v>154</v>
      </c>
      <c r="C12" s="45" t="s">
        <v>41</v>
      </c>
      <c r="D12" s="73"/>
      <c r="E12" s="34" t="s">
        <v>161</v>
      </c>
      <c r="F12" s="49">
        <v>550</v>
      </c>
      <c r="G12" s="74"/>
      <c r="H12" s="50">
        <f t="shared" si="0"/>
        <v>0</v>
      </c>
      <c r="I12" s="33"/>
      <c r="J12" s="50">
        <f t="shared" si="1"/>
        <v>0</v>
      </c>
      <c r="K12" s="50">
        <f t="shared" si="2"/>
        <v>0</v>
      </c>
    </row>
    <row r="13" spans="1:11" ht="25.5">
      <c r="A13" s="76">
        <v>11</v>
      </c>
      <c r="B13" s="41" t="s">
        <v>155</v>
      </c>
      <c r="C13" s="45" t="s">
        <v>41</v>
      </c>
      <c r="D13" s="73"/>
      <c r="E13" s="34" t="s">
        <v>161</v>
      </c>
      <c r="F13" s="49">
        <v>400</v>
      </c>
      <c r="G13" s="74"/>
      <c r="H13" s="50">
        <f t="shared" si="0"/>
        <v>0</v>
      </c>
      <c r="I13" s="33"/>
      <c r="J13" s="50">
        <f t="shared" si="1"/>
        <v>0</v>
      </c>
      <c r="K13" s="50">
        <f t="shared" si="2"/>
        <v>0</v>
      </c>
    </row>
    <row r="14" spans="1:11" ht="25.5">
      <c r="A14" s="44">
        <v>12</v>
      </c>
      <c r="B14" s="41" t="s">
        <v>156</v>
      </c>
      <c r="C14" s="47" t="s">
        <v>41</v>
      </c>
      <c r="D14" s="73"/>
      <c r="E14" s="34" t="s">
        <v>162</v>
      </c>
      <c r="F14" s="49">
        <v>12</v>
      </c>
      <c r="G14" s="74"/>
      <c r="H14" s="50">
        <f t="shared" si="0"/>
        <v>0</v>
      </c>
      <c r="I14" s="33"/>
      <c r="J14" s="50">
        <f t="shared" si="1"/>
        <v>0</v>
      </c>
      <c r="K14" s="50">
        <f t="shared" si="2"/>
        <v>0</v>
      </c>
    </row>
    <row r="15" spans="1:11" ht="38.25">
      <c r="A15" s="44">
        <v>13</v>
      </c>
      <c r="B15" s="41" t="s">
        <v>157</v>
      </c>
      <c r="C15" s="47" t="s">
        <v>41</v>
      </c>
      <c r="D15" s="73"/>
      <c r="E15" s="34" t="s">
        <v>163</v>
      </c>
      <c r="F15" s="49">
        <v>3</v>
      </c>
      <c r="G15" s="74"/>
      <c r="H15" s="50">
        <f t="shared" si="0"/>
        <v>0</v>
      </c>
      <c r="I15" s="33"/>
      <c r="J15" s="50">
        <f t="shared" si="1"/>
        <v>0</v>
      </c>
      <c r="K15" s="50">
        <f t="shared" si="2"/>
        <v>0</v>
      </c>
    </row>
    <row r="16" spans="1:11" ht="63.75">
      <c r="A16" s="76">
        <v>14</v>
      </c>
      <c r="B16" s="127" t="s">
        <v>333</v>
      </c>
      <c r="C16" s="47" t="s">
        <v>41</v>
      </c>
      <c r="D16" s="73"/>
      <c r="E16" s="34" t="s">
        <v>164</v>
      </c>
      <c r="F16" s="49">
        <v>3</v>
      </c>
      <c r="G16" s="74"/>
      <c r="H16" s="50">
        <f t="shared" si="0"/>
        <v>0</v>
      </c>
      <c r="I16" s="33"/>
      <c r="J16" s="50">
        <f t="shared" si="1"/>
        <v>0</v>
      </c>
      <c r="K16" s="50">
        <f t="shared" si="2"/>
        <v>0</v>
      </c>
    </row>
    <row r="17" spans="1:11" ht="25.5">
      <c r="A17" s="76">
        <v>15</v>
      </c>
      <c r="B17" s="41" t="s">
        <v>158</v>
      </c>
      <c r="C17" s="47" t="s">
        <v>41</v>
      </c>
      <c r="D17" s="73"/>
      <c r="E17" s="34" t="s">
        <v>165</v>
      </c>
      <c r="F17" s="49">
        <v>2</v>
      </c>
      <c r="G17" s="74"/>
      <c r="H17" s="50">
        <f t="shared" si="0"/>
        <v>0</v>
      </c>
      <c r="I17" s="33"/>
      <c r="J17" s="50">
        <f t="shared" si="1"/>
        <v>0</v>
      </c>
      <c r="K17" s="50">
        <f t="shared" si="2"/>
        <v>0</v>
      </c>
    </row>
    <row r="18" spans="1:11" ht="25.5">
      <c r="A18" s="44">
        <v>16</v>
      </c>
      <c r="B18" s="41" t="s">
        <v>159</v>
      </c>
      <c r="C18" s="47" t="s">
        <v>41</v>
      </c>
      <c r="D18" s="73"/>
      <c r="E18" s="35" t="s">
        <v>161</v>
      </c>
      <c r="F18" s="49">
        <v>6</v>
      </c>
      <c r="G18" s="74"/>
      <c r="H18" s="50">
        <f t="shared" si="0"/>
        <v>0</v>
      </c>
      <c r="I18" s="33"/>
      <c r="J18" s="50">
        <f t="shared" si="1"/>
        <v>0</v>
      </c>
      <c r="K18" s="50">
        <f t="shared" si="2"/>
        <v>0</v>
      </c>
    </row>
    <row r="19" spans="1:11" ht="25.5">
      <c r="A19" s="44">
        <v>17</v>
      </c>
      <c r="B19" s="41" t="s">
        <v>160</v>
      </c>
      <c r="C19" s="47" t="s">
        <v>41</v>
      </c>
      <c r="D19" s="73"/>
      <c r="E19" s="35" t="s">
        <v>161</v>
      </c>
      <c r="F19" s="49">
        <v>6</v>
      </c>
      <c r="G19" s="74"/>
      <c r="H19" s="50">
        <f t="shared" si="0"/>
        <v>0</v>
      </c>
      <c r="I19" s="33"/>
      <c r="J19" s="50">
        <f t="shared" si="1"/>
        <v>0</v>
      </c>
      <c r="K19" s="50">
        <f t="shared" si="2"/>
        <v>0</v>
      </c>
    </row>
    <row r="20" spans="1:11" ht="38.25">
      <c r="A20" s="76">
        <v>18</v>
      </c>
      <c r="B20" s="122" t="s">
        <v>315</v>
      </c>
      <c r="C20" s="47" t="s">
        <v>41</v>
      </c>
      <c r="D20" s="73"/>
      <c r="E20" s="123" t="s">
        <v>314</v>
      </c>
      <c r="F20" s="124">
        <v>27</v>
      </c>
      <c r="G20" s="74"/>
      <c r="H20" s="50">
        <f t="shared" si="0"/>
        <v>0</v>
      </c>
      <c r="I20" s="33"/>
      <c r="J20" s="50">
        <f t="shared" si="1"/>
        <v>0</v>
      </c>
      <c r="K20" s="50">
        <f t="shared" si="2"/>
        <v>0</v>
      </c>
    </row>
    <row r="21" spans="1:11" ht="16.5" customHeight="1">
      <c r="A21" s="76">
        <v>19</v>
      </c>
      <c r="B21" s="122" t="s">
        <v>316</v>
      </c>
      <c r="C21" s="47" t="s">
        <v>41</v>
      </c>
      <c r="D21" s="73"/>
      <c r="E21" s="123" t="s">
        <v>314</v>
      </c>
      <c r="F21" s="124">
        <v>27</v>
      </c>
      <c r="G21" s="74"/>
      <c r="H21" s="50">
        <f t="shared" si="0"/>
        <v>0</v>
      </c>
      <c r="I21" s="33"/>
      <c r="J21" s="50">
        <f t="shared" si="1"/>
        <v>0</v>
      </c>
      <c r="K21" s="50">
        <f t="shared" si="2"/>
        <v>0</v>
      </c>
    </row>
    <row r="22" spans="1:11" ht="15">
      <c r="A22" s="44">
        <v>20</v>
      </c>
      <c r="B22" s="122" t="s">
        <v>317</v>
      </c>
      <c r="C22" s="47" t="s">
        <v>41</v>
      </c>
      <c r="D22" s="73"/>
      <c r="E22" s="123" t="s">
        <v>314</v>
      </c>
      <c r="F22" s="124">
        <v>27</v>
      </c>
      <c r="G22" s="74"/>
      <c r="H22" s="50">
        <f t="shared" si="0"/>
        <v>0</v>
      </c>
      <c r="I22" s="33"/>
      <c r="J22" s="50">
        <f t="shared" si="1"/>
        <v>0</v>
      </c>
      <c r="K22" s="50">
        <f t="shared" si="2"/>
        <v>0</v>
      </c>
    </row>
    <row r="23" spans="1:11" ht="15.75" thickBot="1">
      <c r="A23" s="44">
        <v>21</v>
      </c>
      <c r="B23" s="122" t="s">
        <v>318</v>
      </c>
      <c r="C23" s="47" t="s">
        <v>41</v>
      </c>
      <c r="D23" s="73"/>
      <c r="E23" s="123" t="s">
        <v>314</v>
      </c>
      <c r="F23" s="124">
        <v>27</v>
      </c>
      <c r="G23" s="74"/>
      <c r="H23" s="50">
        <f t="shared" si="0"/>
        <v>0</v>
      </c>
      <c r="I23" s="33"/>
      <c r="J23" s="50">
        <f t="shared" si="1"/>
        <v>0</v>
      </c>
      <c r="K23" s="50">
        <f t="shared" si="2"/>
        <v>0</v>
      </c>
    </row>
    <row r="24" spans="1:11" ht="15.75" thickBot="1">
      <c r="A24" s="26"/>
      <c r="B24" s="26"/>
      <c r="C24" s="26"/>
      <c r="D24" s="52"/>
      <c r="E24" s="52"/>
      <c r="F24" s="53"/>
      <c r="G24" s="52"/>
      <c r="H24" s="52"/>
      <c r="I24" s="48" t="s">
        <v>40</v>
      </c>
      <c r="J24" s="43">
        <f>SUM(J3:J23)</f>
        <v>0</v>
      </c>
      <c r="K24" s="43">
        <f>SUM(K3:K23)</f>
        <v>0</v>
      </c>
    </row>
    <row r="25" spans="2:6" ht="15">
      <c r="B25" s="36" t="s">
        <v>39</v>
      </c>
      <c r="F25" s="54"/>
    </row>
    <row r="26" spans="1:10" ht="15">
      <c r="A26" s="29" t="s">
        <v>4</v>
      </c>
      <c r="B26" s="112" t="s">
        <v>32</v>
      </c>
      <c r="C26" s="86"/>
      <c r="D26" s="86"/>
      <c r="E26" s="86"/>
      <c r="F26" s="117"/>
      <c r="G26" s="86"/>
      <c r="H26" s="86"/>
      <c r="I26" s="86"/>
      <c r="J26" s="86"/>
    </row>
    <row r="27" spans="1:10" ht="25.5" customHeight="1">
      <c r="A27" s="29" t="s">
        <v>4</v>
      </c>
      <c r="B27" s="136" t="s">
        <v>55</v>
      </c>
      <c r="C27" s="136"/>
      <c r="D27" s="136"/>
      <c r="E27" s="136"/>
      <c r="F27" s="136"/>
      <c r="G27" s="136"/>
      <c r="H27" s="136"/>
      <c r="I27" s="136"/>
      <c r="J27" s="136"/>
    </row>
    <row r="28" spans="1:2" ht="15">
      <c r="A28" s="29" t="s">
        <v>4</v>
      </c>
      <c r="B28" s="37" t="s">
        <v>17</v>
      </c>
    </row>
    <row r="29" spans="1:2" ht="15">
      <c r="A29" s="7" t="s">
        <v>4</v>
      </c>
      <c r="B29" s="4" t="s">
        <v>51</v>
      </c>
    </row>
    <row r="30" spans="1:2" ht="15">
      <c r="A30" s="7" t="s">
        <v>4</v>
      </c>
      <c r="B30" s="55" t="s">
        <v>50</v>
      </c>
    </row>
    <row r="31" spans="1:2" ht="15">
      <c r="A31" s="7" t="s">
        <v>4</v>
      </c>
      <c r="B31" s="55" t="s">
        <v>38</v>
      </c>
    </row>
    <row r="32" ht="15">
      <c r="B32" s="25" t="s">
        <v>31</v>
      </c>
    </row>
    <row r="33" spans="1:2" ht="15">
      <c r="A33" s="29" t="s">
        <v>4</v>
      </c>
      <c r="B33" s="37" t="s">
        <v>56</v>
      </c>
    </row>
    <row r="34" spans="2:7" ht="15">
      <c r="B34" s="148" t="s">
        <v>37</v>
      </c>
      <c r="C34" s="148"/>
      <c r="G34" s="30" t="s">
        <v>5</v>
      </c>
    </row>
    <row r="35" spans="2:7" ht="15">
      <c r="B35" s="148"/>
      <c r="C35" s="148"/>
      <c r="G35" s="31" t="s">
        <v>25</v>
      </c>
    </row>
  </sheetData>
  <sheetProtection/>
  <mergeCells count="3">
    <mergeCell ref="A1:K1"/>
    <mergeCell ref="B34:C35"/>
    <mergeCell ref="B27:J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headerFooter>
    <oddHeader>&amp;L&amp;"Tahoma,Pogrubiony"&amp;10ZP/79/2018&amp;R&amp;"Tahoma,Pogrubiony"&amp;10Załącznik nr 2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12" sqref="B12"/>
    </sheetView>
  </sheetViews>
  <sheetFormatPr defaultColWidth="8.796875" defaultRowHeight="15"/>
  <cols>
    <col min="1" max="1" width="4.8984375" style="0" customWidth="1"/>
    <col min="2" max="2" width="36.69921875" style="0" customWidth="1"/>
    <col min="4" max="4" width="8.296875" style="0" customWidth="1"/>
    <col min="5" max="5" width="7.8984375" style="0" customWidth="1"/>
    <col min="6" max="6" width="8.09765625" style="0" customWidth="1"/>
    <col min="7" max="7" width="7.3984375" style="0" customWidth="1"/>
    <col min="9" max="9" width="7.19921875" style="0" bestFit="1" customWidth="1"/>
    <col min="10" max="10" width="9.09765625" style="0" bestFit="1" customWidth="1"/>
    <col min="11" max="11" width="9.69921875" style="0" customWidth="1"/>
  </cols>
  <sheetData>
    <row r="1" spans="1:11" ht="45" customHeight="1">
      <c r="A1" s="137" t="s">
        <v>312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63.75">
      <c r="A2" s="38" t="s">
        <v>48</v>
      </c>
      <c r="B2" s="39" t="s">
        <v>47</v>
      </c>
      <c r="C2" s="40" t="s">
        <v>34</v>
      </c>
      <c r="D2" s="40" t="s">
        <v>46</v>
      </c>
      <c r="E2" s="39" t="s">
        <v>45</v>
      </c>
      <c r="F2" s="40" t="s">
        <v>337</v>
      </c>
      <c r="G2" s="40" t="s">
        <v>44</v>
      </c>
      <c r="H2" s="40" t="s">
        <v>43</v>
      </c>
      <c r="I2" s="40" t="s">
        <v>35</v>
      </c>
      <c r="J2" s="40" t="s">
        <v>36</v>
      </c>
      <c r="K2" s="40" t="s">
        <v>42</v>
      </c>
    </row>
    <row r="3" spans="1:11" ht="51">
      <c r="A3" s="44">
        <v>1</v>
      </c>
      <c r="B3" s="42" t="s">
        <v>166</v>
      </c>
      <c r="C3" s="45" t="s">
        <v>41</v>
      </c>
      <c r="D3" s="73"/>
      <c r="E3" s="90" t="s">
        <v>177</v>
      </c>
      <c r="F3" s="91">
        <v>15</v>
      </c>
      <c r="G3" s="74"/>
      <c r="H3" s="50">
        <f aca="true" t="shared" si="0" ref="H3:H16">G3*(1+I3)</f>
        <v>0</v>
      </c>
      <c r="I3" s="33"/>
      <c r="J3" s="50">
        <f aca="true" t="shared" si="1" ref="J3:J16">G3*F3</f>
        <v>0</v>
      </c>
      <c r="K3" s="50">
        <f aca="true" t="shared" si="2" ref="K3:K16">J3*I3+J3</f>
        <v>0</v>
      </c>
    </row>
    <row r="4" spans="1:11" ht="38.25">
      <c r="A4" s="76">
        <v>2</v>
      </c>
      <c r="B4" s="42" t="s">
        <v>167</v>
      </c>
      <c r="C4" s="45" t="s">
        <v>41</v>
      </c>
      <c r="D4" s="73"/>
      <c r="E4" s="90" t="s">
        <v>177</v>
      </c>
      <c r="F4" s="91">
        <v>20</v>
      </c>
      <c r="G4" s="74"/>
      <c r="H4" s="50">
        <f t="shared" si="0"/>
        <v>0</v>
      </c>
      <c r="I4" s="33"/>
      <c r="J4" s="50">
        <f t="shared" si="1"/>
        <v>0</v>
      </c>
      <c r="K4" s="50">
        <f t="shared" si="2"/>
        <v>0</v>
      </c>
    </row>
    <row r="5" spans="1:11" ht="38.25">
      <c r="A5" s="76">
        <v>3</v>
      </c>
      <c r="B5" s="42" t="s">
        <v>168</v>
      </c>
      <c r="C5" s="45" t="s">
        <v>41</v>
      </c>
      <c r="D5" s="73"/>
      <c r="E5" s="90" t="s">
        <v>177</v>
      </c>
      <c r="F5" s="91">
        <v>20</v>
      </c>
      <c r="G5" s="74"/>
      <c r="H5" s="50">
        <f t="shared" si="0"/>
        <v>0</v>
      </c>
      <c r="I5" s="33"/>
      <c r="J5" s="50">
        <f t="shared" si="1"/>
        <v>0</v>
      </c>
      <c r="K5" s="50">
        <f t="shared" si="2"/>
        <v>0</v>
      </c>
    </row>
    <row r="6" spans="1:11" ht="25.5">
      <c r="A6" s="44">
        <v>4</v>
      </c>
      <c r="B6" s="42" t="s">
        <v>169</v>
      </c>
      <c r="C6" s="45" t="s">
        <v>41</v>
      </c>
      <c r="D6" s="73"/>
      <c r="E6" s="90" t="s">
        <v>177</v>
      </c>
      <c r="F6" s="91">
        <v>6</v>
      </c>
      <c r="G6" s="74"/>
      <c r="H6" s="50">
        <f t="shared" si="0"/>
        <v>0</v>
      </c>
      <c r="I6" s="33"/>
      <c r="J6" s="50">
        <f t="shared" si="1"/>
        <v>0</v>
      </c>
      <c r="K6" s="50">
        <f t="shared" si="2"/>
        <v>0</v>
      </c>
    </row>
    <row r="7" spans="1:11" ht="25.5">
      <c r="A7" s="44">
        <v>5</v>
      </c>
      <c r="B7" s="42" t="s">
        <v>170</v>
      </c>
      <c r="C7" s="45" t="s">
        <v>41</v>
      </c>
      <c r="D7" s="73"/>
      <c r="E7" s="90" t="s">
        <v>177</v>
      </c>
      <c r="F7" s="91">
        <v>10</v>
      </c>
      <c r="G7" s="74"/>
      <c r="H7" s="50">
        <f t="shared" si="0"/>
        <v>0</v>
      </c>
      <c r="I7" s="33"/>
      <c r="J7" s="50">
        <f t="shared" si="1"/>
        <v>0</v>
      </c>
      <c r="K7" s="50">
        <f t="shared" si="2"/>
        <v>0</v>
      </c>
    </row>
    <row r="8" spans="1:11" ht="25.5">
      <c r="A8" s="76">
        <v>6</v>
      </c>
      <c r="B8" s="42" t="s">
        <v>171</v>
      </c>
      <c r="C8" s="45" t="s">
        <v>41</v>
      </c>
      <c r="D8" s="73"/>
      <c r="E8" s="90" t="s">
        <v>178</v>
      </c>
      <c r="F8" s="91">
        <v>6</v>
      </c>
      <c r="G8" s="74"/>
      <c r="H8" s="50">
        <f t="shared" si="0"/>
        <v>0</v>
      </c>
      <c r="I8" s="33"/>
      <c r="J8" s="50">
        <f t="shared" si="1"/>
        <v>0</v>
      </c>
      <c r="K8" s="50">
        <f t="shared" si="2"/>
        <v>0</v>
      </c>
    </row>
    <row r="9" spans="1:11" ht="25.5">
      <c r="A9" s="76">
        <v>7</v>
      </c>
      <c r="B9" s="42" t="s">
        <v>172</v>
      </c>
      <c r="C9" s="45" t="s">
        <v>41</v>
      </c>
      <c r="D9" s="73"/>
      <c r="E9" s="90" t="s">
        <v>178</v>
      </c>
      <c r="F9" s="91">
        <v>15</v>
      </c>
      <c r="G9" s="74"/>
      <c r="H9" s="50">
        <f t="shared" si="0"/>
        <v>0</v>
      </c>
      <c r="I9" s="33"/>
      <c r="J9" s="50">
        <f t="shared" si="1"/>
        <v>0</v>
      </c>
      <c r="K9" s="50">
        <f t="shared" si="2"/>
        <v>0</v>
      </c>
    </row>
    <row r="10" spans="1:11" ht="25.5">
      <c r="A10" s="44">
        <v>8</v>
      </c>
      <c r="B10" s="42" t="s">
        <v>173</v>
      </c>
      <c r="C10" s="45" t="s">
        <v>41</v>
      </c>
      <c r="D10" s="73"/>
      <c r="E10" s="90" t="s">
        <v>178</v>
      </c>
      <c r="F10" s="91">
        <v>15</v>
      </c>
      <c r="G10" s="74"/>
      <c r="H10" s="50">
        <f t="shared" si="0"/>
        <v>0</v>
      </c>
      <c r="I10" s="33"/>
      <c r="J10" s="50">
        <f t="shared" si="1"/>
        <v>0</v>
      </c>
      <c r="K10" s="50">
        <f t="shared" si="2"/>
        <v>0</v>
      </c>
    </row>
    <row r="11" spans="1:11" ht="25.5">
      <c r="A11" s="44">
        <v>9</v>
      </c>
      <c r="B11" s="42" t="s">
        <v>174</v>
      </c>
      <c r="C11" s="45" t="s">
        <v>41</v>
      </c>
      <c r="D11" s="73"/>
      <c r="E11" s="90" t="s">
        <v>178</v>
      </c>
      <c r="F11" s="91">
        <v>6</v>
      </c>
      <c r="G11" s="74"/>
      <c r="H11" s="50">
        <f t="shared" si="0"/>
        <v>0</v>
      </c>
      <c r="I11" s="33"/>
      <c r="J11" s="50">
        <f t="shared" si="1"/>
        <v>0</v>
      </c>
      <c r="K11" s="50">
        <f t="shared" si="2"/>
        <v>0</v>
      </c>
    </row>
    <row r="12" spans="1:11" ht="25.5">
      <c r="A12" s="76">
        <v>10</v>
      </c>
      <c r="B12" s="41" t="s">
        <v>175</v>
      </c>
      <c r="C12" s="45" t="s">
        <v>41</v>
      </c>
      <c r="D12" s="73"/>
      <c r="E12" s="90" t="s">
        <v>179</v>
      </c>
      <c r="F12" s="92">
        <v>19</v>
      </c>
      <c r="G12" s="74"/>
      <c r="H12" s="50">
        <f t="shared" si="0"/>
        <v>0</v>
      </c>
      <c r="I12" s="33"/>
      <c r="J12" s="50">
        <f t="shared" si="1"/>
        <v>0</v>
      </c>
      <c r="K12" s="50">
        <f t="shared" si="2"/>
        <v>0</v>
      </c>
    </row>
    <row r="13" spans="1:11" ht="25.5">
      <c r="A13" s="76">
        <v>11</v>
      </c>
      <c r="B13" s="41" t="s">
        <v>176</v>
      </c>
      <c r="C13" s="45" t="s">
        <v>41</v>
      </c>
      <c r="D13" s="73"/>
      <c r="E13" s="93" t="s">
        <v>180</v>
      </c>
      <c r="F13" s="93">
        <v>1</v>
      </c>
      <c r="G13" s="74"/>
      <c r="H13" s="50">
        <f t="shared" si="0"/>
        <v>0</v>
      </c>
      <c r="I13" s="33"/>
      <c r="J13" s="50">
        <f t="shared" si="1"/>
        <v>0</v>
      </c>
      <c r="K13" s="50">
        <f t="shared" si="2"/>
        <v>0</v>
      </c>
    </row>
    <row r="14" spans="1:11" ht="25.5">
      <c r="A14" s="76">
        <v>12</v>
      </c>
      <c r="B14" s="41" t="s">
        <v>319</v>
      </c>
      <c r="C14" s="47" t="s">
        <v>41</v>
      </c>
      <c r="D14" s="73"/>
      <c r="E14" s="123" t="s">
        <v>314</v>
      </c>
      <c r="F14" s="124">
        <v>27</v>
      </c>
      <c r="G14" s="74"/>
      <c r="H14" s="50">
        <f>G14*(1+I14)</f>
        <v>0</v>
      </c>
      <c r="I14" s="33"/>
      <c r="J14" s="50">
        <f>G14*F14</f>
        <v>0</v>
      </c>
      <c r="K14" s="50">
        <f>J14*I14+J14</f>
        <v>0</v>
      </c>
    </row>
    <row r="15" spans="1:11" ht="15">
      <c r="A15" s="76">
        <v>13</v>
      </c>
      <c r="B15" s="128" t="s">
        <v>334</v>
      </c>
      <c r="C15" s="34" t="s">
        <v>41</v>
      </c>
      <c r="D15" s="73"/>
      <c r="E15" s="90" t="s">
        <v>335</v>
      </c>
      <c r="F15" s="91">
        <v>41</v>
      </c>
      <c r="G15" s="74"/>
      <c r="H15" s="50">
        <f>G15*(1+I15)</f>
        <v>0</v>
      </c>
      <c r="I15" s="33"/>
      <c r="J15" s="50">
        <f>G15*F15</f>
        <v>0</v>
      </c>
      <c r="K15" s="50">
        <f>J15*I15+J15</f>
        <v>0</v>
      </c>
    </row>
    <row r="16" spans="1:11" ht="26.25" thickBot="1">
      <c r="A16" s="76">
        <v>14</v>
      </c>
      <c r="B16" s="128" t="s">
        <v>336</v>
      </c>
      <c r="C16" s="34" t="s">
        <v>41</v>
      </c>
      <c r="D16" s="73"/>
      <c r="E16" s="90" t="s">
        <v>335</v>
      </c>
      <c r="F16" s="91">
        <v>25</v>
      </c>
      <c r="G16" s="74"/>
      <c r="H16" s="50">
        <f t="shared" si="0"/>
        <v>0</v>
      </c>
      <c r="I16" s="33"/>
      <c r="J16" s="50">
        <f t="shared" si="1"/>
        <v>0</v>
      </c>
      <c r="K16" s="50">
        <f t="shared" si="2"/>
        <v>0</v>
      </c>
    </row>
    <row r="17" spans="1:11" ht="15.75" thickBot="1">
      <c r="A17" s="26"/>
      <c r="B17" s="26"/>
      <c r="C17" s="26"/>
      <c r="D17" s="52"/>
      <c r="E17" s="52"/>
      <c r="F17" s="53"/>
      <c r="G17" s="52"/>
      <c r="H17" s="52"/>
      <c r="I17" s="48" t="s">
        <v>40</v>
      </c>
      <c r="J17" s="43">
        <f>SUM(J3:J16)</f>
        <v>0</v>
      </c>
      <c r="K17" s="43">
        <f>SUM(K3:K16)</f>
        <v>0</v>
      </c>
    </row>
    <row r="18" spans="2:6" ht="15">
      <c r="B18" s="36" t="s">
        <v>39</v>
      </c>
      <c r="F18" s="54"/>
    </row>
    <row r="19" spans="1:10" ht="15">
      <c r="A19" s="29" t="s">
        <v>4</v>
      </c>
      <c r="B19" s="112" t="s">
        <v>32</v>
      </c>
      <c r="C19" s="86"/>
      <c r="D19" s="86"/>
      <c r="E19" s="86"/>
      <c r="F19" s="117"/>
      <c r="G19" s="86"/>
      <c r="H19" s="86"/>
      <c r="I19" s="86"/>
      <c r="J19" s="86"/>
    </row>
    <row r="20" spans="1:10" ht="25.5" customHeight="1">
      <c r="A20" s="29" t="s">
        <v>4</v>
      </c>
      <c r="B20" s="136" t="s">
        <v>55</v>
      </c>
      <c r="C20" s="136"/>
      <c r="D20" s="136"/>
      <c r="E20" s="136"/>
      <c r="F20" s="136"/>
      <c r="G20" s="136"/>
      <c r="H20" s="136"/>
      <c r="I20" s="136"/>
      <c r="J20" s="136"/>
    </row>
    <row r="21" spans="1:10" ht="15">
      <c r="A21" s="29" t="s">
        <v>4</v>
      </c>
      <c r="B21" s="111" t="s">
        <v>17</v>
      </c>
      <c r="C21" s="86"/>
      <c r="D21" s="86"/>
      <c r="E21" s="86"/>
      <c r="F21" s="86"/>
      <c r="G21" s="86"/>
      <c r="H21" s="86"/>
      <c r="I21" s="86"/>
      <c r="J21" s="86"/>
    </row>
    <row r="22" spans="1:2" ht="15">
      <c r="A22" s="7" t="s">
        <v>4</v>
      </c>
      <c r="B22" s="4" t="s">
        <v>51</v>
      </c>
    </row>
    <row r="23" spans="1:2" ht="15">
      <c r="A23" s="7" t="s">
        <v>4</v>
      </c>
      <c r="B23" s="55" t="s">
        <v>50</v>
      </c>
    </row>
    <row r="24" spans="1:2" ht="15">
      <c r="A24" s="7" t="s">
        <v>4</v>
      </c>
      <c r="B24" s="55" t="s">
        <v>38</v>
      </c>
    </row>
    <row r="25" ht="15">
      <c r="B25" s="25" t="s">
        <v>31</v>
      </c>
    </row>
    <row r="26" spans="1:2" ht="15">
      <c r="A26" s="29" t="s">
        <v>4</v>
      </c>
      <c r="B26" s="37" t="s">
        <v>56</v>
      </c>
    </row>
    <row r="27" spans="2:7" ht="15">
      <c r="B27" s="148" t="s">
        <v>37</v>
      </c>
      <c r="C27" s="148"/>
      <c r="G27" s="30" t="s">
        <v>5</v>
      </c>
    </row>
    <row r="28" spans="2:7" ht="15">
      <c r="B28" s="148"/>
      <c r="C28" s="148"/>
      <c r="G28" s="31" t="s">
        <v>25</v>
      </c>
    </row>
  </sheetData>
  <sheetProtection/>
  <mergeCells count="3">
    <mergeCell ref="A1:K1"/>
    <mergeCell ref="B20:J20"/>
    <mergeCell ref="B27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headerFooter>
    <oddHeader>&amp;L&amp;"Tahoma,Pogrubiony"&amp;10ZP/79/2018&amp;R&amp;"Tahoma,Pogrubiony"&amp;10Załącznik nr 2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 nr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asortymentowo-cenowy</dc:title>
  <dc:subject/>
  <dc:creator>Krzysztof Dopierała</dc:creator>
  <cp:keywords/>
  <dc:description/>
  <cp:lastModifiedBy>Ewa Twardowska</cp:lastModifiedBy>
  <cp:lastPrinted>2018-10-22T10:37:19Z</cp:lastPrinted>
  <dcterms:created xsi:type="dcterms:W3CDTF">2005-02-11T07:44:58Z</dcterms:created>
  <dcterms:modified xsi:type="dcterms:W3CDTF">2018-11-29T13:26:42Z</dcterms:modified>
  <cp:category/>
  <cp:version/>
  <cp:contentType/>
  <cp:contentStatus/>
</cp:coreProperties>
</file>