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0.0.21\Dane_usr\zpubl\EWA\2018\PN-BZP\ZP_88_Gazy\SIWZ\"/>
    </mc:Choice>
  </mc:AlternateContent>
  <bookViews>
    <workbookView xWindow="0" yWindow="0" windowWidth="28800" windowHeight="12300"/>
  </bookViews>
  <sheets>
    <sheet name="ZP-88-2018-GAZY MEDYCZNE" sheetId="1" r:id="rId1"/>
  </sheets>
  <definedNames>
    <definedName name="_xlnm.Print_Area" localSheetId="0">'ZP-88-2018-GAZY MEDYCZNE'!$A$1:$K$74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 l="1"/>
  <c r="K43" i="1"/>
  <c r="I10" i="1"/>
  <c r="K10" i="1"/>
  <c r="I44" i="1" l="1"/>
  <c r="K44" i="1" s="1"/>
  <c r="F11" i="1" l="1"/>
  <c r="I11" i="1" s="1"/>
  <c r="K11" i="1" s="1"/>
  <c r="F12" i="1"/>
  <c r="I12" i="1" s="1"/>
  <c r="K12" i="1" s="1"/>
  <c r="F13" i="1"/>
  <c r="I13" i="1" s="1"/>
  <c r="K13" i="1" s="1"/>
  <c r="I61" i="1" l="1"/>
  <c r="K61" i="1" s="1"/>
  <c r="I60" i="1"/>
  <c r="K60" i="1" s="1"/>
  <c r="I59" i="1"/>
  <c r="K59" i="1" s="1"/>
  <c r="I58" i="1"/>
  <c r="K58" i="1" s="1"/>
  <c r="I57" i="1"/>
  <c r="K57" i="1" s="1"/>
  <c r="I56" i="1"/>
  <c r="K56" i="1" s="1"/>
  <c r="I55" i="1"/>
  <c r="K55" i="1" s="1"/>
  <c r="I54" i="1"/>
  <c r="K54" i="1" s="1"/>
  <c r="I53" i="1"/>
  <c r="K53" i="1" s="1"/>
  <c r="I52" i="1"/>
  <c r="K52" i="1" s="1"/>
  <c r="I51" i="1"/>
  <c r="K51" i="1" s="1"/>
  <c r="I50" i="1"/>
  <c r="K50" i="1" s="1"/>
  <c r="I49" i="1"/>
  <c r="K49" i="1" s="1"/>
  <c r="I48" i="1"/>
  <c r="K48" i="1" s="1"/>
  <c r="I47" i="1"/>
  <c r="K47" i="1" s="1"/>
  <c r="I46" i="1"/>
  <c r="K46" i="1" s="1"/>
  <c r="I45" i="1"/>
  <c r="K45" i="1" s="1"/>
  <c r="I42" i="1"/>
  <c r="K42" i="1" s="1"/>
  <c r="I41" i="1"/>
  <c r="K41" i="1" s="1"/>
  <c r="I40" i="1"/>
  <c r="K40" i="1" s="1"/>
  <c r="I39" i="1"/>
  <c r="K39" i="1" s="1"/>
  <c r="I38" i="1"/>
  <c r="K38" i="1" s="1"/>
  <c r="I37" i="1"/>
  <c r="F32" i="1"/>
  <c r="I32" i="1" s="1"/>
  <c r="K32" i="1" s="1"/>
  <c r="F31" i="1"/>
  <c r="I31" i="1" s="1"/>
  <c r="K31" i="1" s="1"/>
  <c r="F26" i="1"/>
  <c r="I26" i="1" s="1"/>
  <c r="K26" i="1" s="1"/>
  <c r="F23" i="1"/>
  <c r="I23" i="1" s="1"/>
  <c r="K23" i="1" s="1"/>
  <c r="F22" i="1"/>
  <c r="I22" i="1" s="1"/>
  <c r="K22" i="1" s="1"/>
  <c r="F21" i="1"/>
  <c r="I21" i="1" s="1"/>
  <c r="K21" i="1" s="1"/>
  <c r="I20" i="1"/>
  <c r="K20" i="1" s="1"/>
  <c r="F19" i="1"/>
  <c r="I19" i="1" s="1"/>
  <c r="K19" i="1" s="1"/>
  <c r="F18" i="1"/>
  <c r="I18" i="1" s="1"/>
  <c r="K18" i="1" s="1"/>
  <c r="F17" i="1"/>
  <c r="I17" i="1" s="1"/>
  <c r="K17" i="1" s="1"/>
  <c r="F16" i="1"/>
  <c r="I16" i="1" s="1"/>
  <c r="K16" i="1" s="1"/>
  <c r="F15" i="1"/>
  <c r="I15" i="1" s="1"/>
  <c r="K15" i="1" s="1"/>
  <c r="F14" i="1"/>
  <c r="I14" i="1" s="1"/>
  <c r="K14" i="1" s="1"/>
  <c r="F9" i="1"/>
  <c r="I9" i="1" s="1"/>
  <c r="K9" i="1" s="1"/>
  <c r="F8" i="1"/>
  <c r="I8" i="1" s="1"/>
  <c r="K8" i="1" s="1"/>
  <c r="F7" i="1"/>
  <c r="I7" i="1" s="1"/>
  <c r="K7" i="1" s="1"/>
  <c r="F6" i="1"/>
  <c r="I6" i="1" s="1"/>
  <c r="K6" i="1" s="1"/>
  <c r="F5" i="1"/>
  <c r="I5" i="1" s="1"/>
  <c r="K5" i="1" s="1"/>
  <c r="I4" i="1"/>
  <c r="I62" i="1" l="1"/>
  <c r="I33" i="1"/>
  <c r="K4" i="1"/>
  <c r="K33" i="1" s="1"/>
  <c r="K37" i="1"/>
  <c r="K62" i="1" s="1"/>
  <c r="I64" i="1" l="1"/>
  <c r="K64" i="1"/>
</calcChain>
</file>

<file path=xl/sharedStrings.xml><?xml version="1.0" encoding="utf-8"?>
<sst xmlns="http://schemas.openxmlformats.org/spreadsheetml/2006/main" count="200" uniqueCount="84">
  <si>
    <t>I. Dzierżawa butli i elementów instalacji gazów medycznych będących własnością dostawcy.</t>
  </si>
  <si>
    <t>PRZEDMIOT DZIERŻAWY</t>
  </si>
  <si>
    <t>ilość miesięcy</t>
  </si>
  <si>
    <t>ilość sztuk</t>
  </si>
  <si>
    <t>butlodni</t>
  </si>
  <si>
    <t>dni w roku</t>
  </si>
  <si>
    <t>cena jednostkowa za dzierżawę netto</t>
  </si>
  <si>
    <t>wartość za dzierżawę netto</t>
  </si>
  <si>
    <t>VAT %</t>
  </si>
  <si>
    <t>wartość za dzierżawę brutto</t>
  </si>
  <si>
    <t>a</t>
  </si>
  <si>
    <t>b</t>
  </si>
  <si>
    <t>c</t>
  </si>
  <si>
    <t>d</t>
  </si>
  <si>
    <t>e</t>
  </si>
  <si>
    <t>f</t>
  </si>
  <si>
    <t>g</t>
  </si>
  <si>
    <t>h</t>
  </si>
  <si>
    <t>i</t>
  </si>
  <si>
    <t>j</t>
  </si>
  <si>
    <t>k</t>
  </si>
  <si>
    <t>TLEN MEDYCZNY</t>
  </si>
  <si>
    <t>zbiornik ciekłego tlenu + ciekły tlen</t>
  </si>
  <si>
    <t>tlen 40L</t>
  </si>
  <si>
    <t>tlen 10L</t>
  </si>
  <si>
    <t>tlen 2L *</t>
  </si>
  <si>
    <r>
      <t>CO</t>
    </r>
    <r>
      <rPr>
        <vertAlign val="subscript"/>
        <sz val="8"/>
        <color theme="1"/>
        <rFont val="Tahoma"/>
        <family val="2"/>
        <charset val="238"/>
      </rPr>
      <t>2</t>
    </r>
  </si>
  <si>
    <r>
      <t>N</t>
    </r>
    <r>
      <rPr>
        <vertAlign val="subscript"/>
        <sz val="8"/>
        <color theme="1"/>
        <rFont val="Tahoma"/>
        <family val="2"/>
        <charset val="238"/>
      </rPr>
      <t>2</t>
    </r>
    <r>
      <rPr>
        <sz val="8"/>
        <color theme="1"/>
        <rFont val="Tahoma"/>
        <family val="2"/>
        <charset val="238"/>
      </rPr>
      <t>O</t>
    </r>
  </si>
  <si>
    <t>PODTLENEK AZOTU 10L</t>
  </si>
  <si>
    <t>NOSIDŁA DO BUTLI Z ZINTEGROWANYM ZAWOREM</t>
  </si>
  <si>
    <t>2L *</t>
  </si>
  <si>
    <t>10L *</t>
  </si>
  <si>
    <t>3L</t>
  </si>
  <si>
    <t>10L</t>
  </si>
  <si>
    <t>40L</t>
  </si>
  <si>
    <t>Hel</t>
  </si>
  <si>
    <t>3,0 L</t>
  </si>
  <si>
    <t>26 KG  ***</t>
  </si>
  <si>
    <t>7,5 KG ***</t>
  </si>
  <si>
    <t>AZOT CIEKŁY</t>
  </si>
  <si>
    <t>21 L</t>
  </si>
  <si>
    <t>własnośćszpitala</t>
  </si>
  <si>
    <t>30 L</t>
  </si>
  <si>
    <t>2L</t>
  </si>
  <si>
    <t>26 kG</t>
  </si>
  <si>
    <t>PODTLENEK AZOTU 10 L</t>
  </si>
  <si>
    <t>RAZEM I.</t>
  </si>
  <si>
    <t>GAZY</t>
  </si>
  <si>
    <t>Numer i nazwa dokumentu dopuszczającego do obrotu i do używania/Klasa wyrobu medycznego/jeżeli dotyczy/</t>
  </si>
  <si>
    <t>j.m.</t>
  </si>
  <si>
    <t>cena jednostkowa netto</t>
  </si>
  <si>
    <t>wartość netto</t>
  </si>
  <si>
    <t>VAT</t>
  </si>
  <si>
    <t>wartość brutto</t>
  </si>
  <si>
    <t>kG</t>
  </si>
  <si>
    <t>szt</t>
  </si>
  <si>
    <t>szt.</t>
  </si>
  <si>
    <t>RAZEM II.</t>
  </si>
  <si>
    <t>UWAGA:</t>
  </si>
  <si>
    <t>*</t>
  </si>
  <si>
    <t>wyposażone w zintegrowany zawór tj. wmontowany na stałe (zintegrowany z butlą) moduł wyposażony w reduktor ciśnienia, manometr wskazujący ciśnienie tlenu w butli, przepływomierz o zakresie pracy 0,5 - 15 l/min, wyjscie do podłączenia maski tlenowej lub kaniuli donorowej, uchwyt umożliwiający przyczepienie butli do łózka pacjenta oraz system szybkiego łączenia typu AGA (Quick Connector) do podłączenia urządzeń przenośnych wymagających dostarczenia tlenu medycznego np. do respiratora transportowego oraz mogą być stosowane w pracowni MRI rezonansu magnetycznego.</t>
  </si>
  <si>
    <t>**</t>
  </si>
  <si>
    <t>dwutlenek węgla do krioterapii zarejestrowany jako wyrób medyczny</t>
  </si>
  <si>
    <t>***</t>
  </si>
  <si>
    <t>dwutlenek węgla do laseroterapii zarejestrowany jako wyrób medyczny</t>
  </si>
  <si>
    <t>►</t>
  </si>
  <si>
    <t>Zamawiający zastrzega, iż ocenie zostanie poddana tylko ta oferta, która będzie zawierała 100% oferowanych propozycji cenowych.</t>
  </si>
  <si>
    <t>Wartości i liczby w kolumnach h), i), k) należy wpisać z dokładnością do dwóch miejsc po przecinku.</t>
  </si>
  <si>
    <t xml:space="preserve">Formularz zawiera formuły ułatwiajace sporządzenie oferty. </t>
  </si>
  <si>
    <t>Data i podpis upoważnionego przedstawiciela Wykonawcy...................................</t>
  </si>
  <si>
    <r>
      <t>Wystarczy wprowadzić dane do kolumny  h) Cena jednostkowa netto i</t>
    </r>
    <r>
      <rPr>
        <b/>
        <u/>
        <sz val="8"/>
        <rFont val="Tahoma"/>
        <family val="2"/>
        <charset val="238"/>
      </rPr>
      <t xml:space="preserve"> zaakceptować bądź zmienić  stawkę podatku VA</t>
    </r>
    <r>
      <rPr>
        <sz val="8"/>
        <rFont val="Tahoma"/>
        <family val="2"/>
        <charset val="238"/>
      </rPr>
      <t xml:space="preserve">T, aby uzyskać cenę oferty. </t>
    </r>
  </si>
  <si>
    <t>7,5 kG **</t>
  </si>
  <si>
    <t>MIESZANKA O2 50% N2O 50%</t>
  </si>
  <si>
    <t>butla 10 l, 2,8 kg</t>
  </si>
  <si>
    <t>zawór dozujący do butli</t>
  </si>
  <si>
    <t>wózek stojak do butli</t>
  </si>
  <si>
    <t>CKD - umowa od 01.01.2019 r. do 31.12.2019 r.</t>
  </si>
  <si>
    <t>CSK - umowa od 01.01.2019 r. do 31.12.2019 r.</t>
  </si>
  <si>
    <t>Centrum Pediatri ul. Pankiewicza 16 - umowa od 01.01.2019 r. do 31.12.2019 r.</t>
  </si>
  <si>
    <t>Ogółem I.+II. (Centrum Pediatri, CKD i CSK)</t>
  </si>
  <si>
    <t>II. Szacowane zużycie gazów medycznych do końca 2019 r.</t>
  </si>
  <si>
    <t>Szacowane zużycie gazów do końca 2019 roku</t>
  </si>
  <si>
    <t>w odgazowywaczu</t>
  </si>
  <si>
    <t>MIESZANKA KALIBRACYJNA 10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</si>
</sst>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8" x14ac:knownFonts="1">
    <font>
      <sz val="10"/>
      <color theme="1"/>
      <name val="Calibri"/>
      <family val="2"/>
      <charset val="238"/>
      <scheme val="minor"/>
    </font>
    <font>
      <sz val="10"/>
      <color theme="1"/>
      <name val="Calibri"/>
      <family val="2"/>
      <charset val="238"/>
      <scheme val="minor"/>
    </font>
    <font>
      <b/>
      <sz val="8"/>
      <color theme="1"/>
      <name val="Tahoma"/>
      <family val="2"/>
      <charset val="238"/>
    </font>
    <font>
      <sz val="8"/>
      <color theme="1"/>
      <name val="Tahoma"/>
      <family val="2"/>
      <charset val="238"/>
    </font>
    <font>
      <vertAlign val="subscript"/>
      <sz val="8"/>
      <color theme="1"/>
      <name val="Tahoma"/>
      <family val="2"/>
      <charset val="238"/>
    </font>
    <font>
      <sz val="7"/>
      <color theme="1"/>
      <name val="Tahoma"/>
      <family val="2"/>
      <charset val="238"/>
    </font>
    <font>
      <sz val="8"/>
      <name val="Tahoma"/>
      <family val="2"/>
      <charset val="238"/>
    </font>
    <font>
      <b/>
      <u/>
      <sz val="8"/>
      <name val="Tahoma"/>
      <family val="2"/>
      <charset val="238"/>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1">
    <xf numFmtId="0" fontId="0" fillId="0" borderId="0" xfId="0"/>
    <xf numFmtId="0" fontId="2"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5"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vertical="center"/>
    </xf>
    <xf numFmtId="0" fontId="2" fillId="0" borderId="1" xfId="0" applyFont="1" applyBorder="1" applyAlignment="1">
      <alignment vertical="center"/>
    </xf>
    <xf numFmtId="0" fontId="3" fillId="0" borderId="7" xfId="0" applyFont="1" applyBorder="1" applyAlignment="1">
      <alignment vertical="center"/>
    </xf>
    <xf numFmtId="44" fontId="2" fillId="2" borderId="1" xfId="0" applyNumberFormat="1" applyFont="1" applyFill="1" applyBorder="1" applyAlignment="1">
      <alignment vertical="center"/>
    </xf>
    <xf numFmtId="44" fontId="3" fillId="0" borderId="1" xfId="1" applyFont="1" applyBorder="1" applyAlignment="1">
      <alignment vertical="center"/>
    </xf>
    <xf numFmtId="44" fontId="3" fillId="0" borderId="1" xfId="0" applyNumberFormat="1" applyFont="1" applyBorder="1" applyAlignment="1">
      <alignment vertical="center"/>
    </xf>
    <xf numFmtId="44" fontId="2" fillId="2" borderId="1" xfId="0" applyNumberFormat="1" applyFont="1" applyFill="1" applyBorder="1" applyAlignment="1" applyProtection="1">
      <alignment vertical="center"/>
      <protection locked="0"/>
    </xf>
    <xf numFmtId="0" fontId="3" fillId="0" borderId="5" xfId="0" applyFont="1" applyBorder="1" applyAlignment="1">
      <alignment vertical="center"/>
    </xf>
    <xf numFmtId="44" fontId="2" fillId="2" borderId="5" xfId="0" applyNumberFormat="1" applyFont="1" applyFill="1" applyBorder="1" applyAlignment="1" applyProtection="1">
      <alignment vertical="center"/>
      <protection locked="0"/>
    </xf>
    <xf numFmtId="0" fontId="2" fillId="0" borderId="1" xfId="1" applyNumberFormat="1" applyFont="1" applyBorder="1" applyAlignment="1">
      <alignment vertical="center"/>
    </xf>
    <xf numFmtId="44" fontId="2" fillId="2" borderId="1" xfId="1" applyFont="1" applyFill="1" applyBorder="1" applyAlignment="1" applyProtection="1">
      <alignment vertical="center"/>
      <protection locked="0"/>
    </xf>
    <xf numFmtId="44" fontId="3" fillId="0" borderId="5" xfId="1" applyFont="1" applyBorder="1" applyAlignment="1">
      <alignment vertical="center"/>
    </xf>
    <xf numFmtId="0" fontId="3" fillId="0" borderId="1" xfId="0" applyFont="1" applyFill="1" applyBorder="1" applyAlignment="1">
      <alignment vertical="center"/>
    </xf>
    <xf numFmtId="0" fontId="2" fillId="0" borderId="7" xfId="1" applyNumberFormat="1" applyFont="1" applyBorder="1" applyAlignment="1">
      <alignment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44" fontId="3" fillId="0" borderId="4" xfId="0" applyNumberFormat="1" applyFont="1" applyBorder="1" applyAlignment="1">
      <alignment vertical="center"/>
    </xf>
    <xf numFmtId="0" fontId="2" fillId="0" borderId="1" xfId="1" applyNumberFormat="1" applyFont="1" applyFill="1" applyBorder="1" applyAlignment="1">
      <alignment vertical="center"/>
    </xf>
    <xf numFmtId="0" fontId="3" fillId="0" borderId="5" xfId="0" applyFont="1" applyFill="1" applyBorder="1" applyAlignment="1">
      <alignment vertical="center"/>
    </xf>
    <xf numFmtId="44" fontId="3" fillId="0" borderId="5" xfId="1" applyFont="1" applyFill="1" applyBorder="1" applyAlignment="1">
      <alignment vertical="center"/>
    </xf>
    <xf numFmtId="0" fontId="3" fillId="0" borderId="1" xfId="0" applyFont="1" applyFill="1" applyBorder="1" applyAlignment="1">
      <alignment horizontal="center" vertical="center"/>
    </xf>
    <xf numFmtId="44" fontId="3" fillId="0" borderId="1" xfId="1" applyFont="1" applyFill="1" applyBorder="1" applyAlignment="1">
      <alignment vertical="center"/>
    </xf>
    <xf numFmtId="0" fontId="3" fillId="0" borderId="9" xfId="0" applyFont="1" applyBorder="1" applyAlignment="1">
      <alignment horizontal="center" vertical="center"/>
    </xf>
    <xf numFmtId="0" fontId="2" fillId="0" borderId="1" xfId="0" applyFont="1" applyFill="1" applyBorder="1" applyAlignment="1">
      <alignment horizontal="right" vertical="center"/>
    </xf>
    <xf numFmtId="44" fontId="3" fillId="0" borderId="1" xfId="0" applyNumberFormat="1" applyFont="1" applyFill="1" applyBorder="1" applyAlignment="1">
      <alignment vertical="center"/>
    </xf>
    <xf numFmtId="0" fontId="3" fillId="0" borderId="7" xfId="0" applyFont="1" applyFill="1" applyBorder="1" applyAlignment="1">
      <alignment vertical="center"/>
    </xf>
    <xf numFmtId="0" fontId="2" fillId="0" borderId="2" xfId="0" applyFont="1" applyBorder="1" applyAlignment="1">
      <alignment horizontal="left" vertical="center"/>
    </xf>
    <xf numFmtId="0" fontId="5" fillId="0" borderId="1"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left" vertical="center"/>
    </xf>
    <xf numFmtId="0" fontId="2" fillId="0" borderId="1" xfId="0" applyFont="1" applyBorder="1" applyAlignment="1">
      <alignment horizontal="right" vertical="center"/>
    </xf>
    <xf numFmtId="44" fontId="2" fillId="2" borderId="4" xfId="1" applyFont="1" applyFill="1" applyBorder="1" applyAlignment="1">
      <alignment vertical="center"/>
    </xf>
    <xf numFmtId="44" fontId="2" fillId="2" borderId="4" xfId="1" applyFont="1" applyFill="1" applyBorder="1" applyAlignment="1" applyProtection="1">
      <alignment vertical="center"/>
      <protection locked="0"/>
    </xf>
    <xf numFmtId="0" fontId="3" fillId="0" borderId="2" xfId="0" applyFont="1" applyFill="1" applyBorder="1" applyAlignment="1">
      <alignment vertical="center"/>
    </xf>
    <xf numFmtId="0" fontId="3" fillId="0" borderId="3"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2" fillId="0" borderId="3" xfId="0" applyFont="1" applyBorder="1" applyAlignment="1">
      <alignment horizontal="right" vertical="center"/>
    </xf>
    <xf numFmtId="44" fontId="3" fillId="0" borderId="3" xfId="0" applyNumberFormat="1" applyFont="1" applyBorder="1" applyAlignment="1">
      <alignment vertical="center"/>
    </xf>
    <xf numFmtId="0" fontId="3" fillId="0" borderId="3" xfId="0" applyFont="1" applyFill="1" applyBorder="1" applyAlignment="1">
      <alignment vertical="center"/>
    </xf>
    <xf numFmtId="0" fontId="3" fillId="0" borderId="0" xfId="0" applyFont="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3" fillId="0" borderId="4" xfId="0" applyFont="1" applyBorder="1" applyAlignment="1">
      <alignment vertical="center"/>
    </xf>
    <xf numFmtId="44" fontId="2" fillId="0" borderId="1" xfId="0" applyNumberFormat="1" applyFont="1" applyBorder="1" applyAlignment="1">
      <alignment vertical="center"/>
    </xf>
    <xf numFmtId="0" fontId="2" fillId="0" borderId="0" xfId="0" applyFont="1" applyAlignment="1">
      <alignment vertical="center"/>
    </xf>
    <xf numFmtId="0" fontId="3" fillId="0" borderId="0" xfId="0" applyFont="1" applyAlignment="1">
      <alignment vertical="center" wrapText="1"/>
    </xf>
    <xf numFmtId="0" fontId="2"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xf numFmtId="0" fontId="6" fillId="0" borderId="0" xfId="0" applyFont="1" applyAlignment="1">
      <alignment vertical="center"/>
    </xf>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6" fillId="2" borderId="0" xfId="0" applyFont="1" applyFill="1" applyAlignment="1"/>
    <xf numFmtId="0" fontId="6" fillId="2"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Border="1" applyAlignment="1">
      <alignment horizontal="left" vertical="center"/>
    </xf>
    <xf numFmtId="44" fontId="6" fillId="0" borderId="0" xfId="1" applyFont="1" applyAlignment="1">
      <alignment vertical="center"/>
    </xf>
    <xf numFmtId="44" fontId="6" fillId="0" borderId="0" xfId="0" applyNumberFormat="1" applyFont="1" applyBorder="1" applyAlignment="1">
      <alignment horizontal="center" vertical="center"/>
    </xf>
    <xf numFmtId="44" fontId="3" fillId="0" borderId="0" xfId="1" applyFont="1" applyAlignment="1">
      <alignment vertical="center"/>
    </xf>
    <xf numFmtId="0" fontId="0" fillId="0" borderId="5" xfId="0" applyBorder="1" applyAlignment="1">
      <alignment vertical="center" wrapText="1"/>
    </xf>
    <xf numFmtId="0" fontId="0" fillId="0" borderId="1" xfId="0" applyBorder="1" applyAlignment="1">
      <alignment vertical="center" wrapText="1"/>
    </xf>
    <xf numFmtId="0" fontId="2" fillId="0" borderId="5" xfId="1" applyNumberFormat="1" applyFont="1" applyBorder="1" applyAlignment="1">
      <alignment vertical="center"/>
    </xf>
    <xf numFmtId="44" fontId="2" fillId="2" borderId="5" xfId="1" applyFont="1" applyFill="1" applyBorder="1" applyAlignment="1" applyProtection="1">
      <alignment vertical="center"/>
      <protection locked="0"/>
    </xf>
    <xf numFmtId="44" fontId="3" fillId="0" borderId="5" xfId="0" applyNumberFormat="1" applyFont="1" applyBorder="1" applyAlignment="1">
      <alignment vertical="center"/>
    </xf>
    <xf numFmtId="0" fontId="3" fillId="0" borderId="11" xfId="0" applyFont="1" applyFill="1" applyBorder="1" applyAlignment="1">
      <alignment horizontal="left" vertical="center"/>
    </xf>
    <xf numFmtId="0" fontId="2" fillId="0" borderId="3" xfId="1" applyNumberFormat="1" applyFont="1" applyFill="1" applyBorder="1" applyAlignment="1">
      <alignment vertical="center"/>
    </xf>
    <xf numFmtId="44" fontId="2" fillId="0" borderId="3" xfId="1" applyFont="1" applyFill="1" applyBorder="1" applyAlignment="1" applyProtection="1">
      <alignment vertical="center"/>
      <protection locked="0"/>
    </xf>
    <xf numFmtId="44" fontId="3" fillId="0" borderId="3" xfId="1" applyFont="1" applyFill="1" applyBorder="1" applyAlignment="1">
      <alignment vertical="center"/>
    </xf>
    <xf numFmtId="0" fontId="3" fillId="0" borderId="3" xfId="0" applyFont="1" applyFill="1" applyBorder="1" applyAlignment="1">
      <alignment horizontal="center" vertical="center"/>
    </xf>
    <xf numFmtId="44" fontId="3" fillId="0" borderId="4" xfId="0" applyNumberFormat="1" applyFont="1" applyFill="1" applyBorder="1" applyAlignment="1">
      <alignment vertical="center"/>
    </xf>
    <xf numFmtId="0" fontId="3" fillId="0" borderId="0" xfId="0" applyFont="1" applyFill="1" applyAlignment="1">
      <alignment vertical="center"/>
    </xf>
    <xf numFmtId="0" fontId="3" fillId="0" borderId="12" xfId="0" applyFont="1" applyFill="1" applyBorder="1" applyAlignment="1">
      <alignment horizontal="center" vertical="center"/>
    </xf>
    <xf numFmtId="44" fontId="3" fillId="0" borderId="1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5" xfId="0" applyFont="1" applyBorder="1" applyAlignment="1">
      <alignment horizontal="center" vertical="center" wrapText="1"/>
    </xf>
    <xf numFmtId="0" fontId="6" fillId="0" borderId="1" xfId="0" applyFont="1" applyFill="1" applyBorder="1" applyAlignment="1">
      <alignment vertical="center"/>
    </xf>
    <xf numFmtId="0" fontId="6" fillId="0" borderId="2" xfId="0" applyFont="1" applyFill="1" applyBorder="1" applyAlignment="1">
      <alignment vertical="center"/>
    </xf>
    <xf numFmtId="0" fontId="3" fillId="0" borderId="5"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3" fillId="0" borderId="5" xfId="0" applyFont="1" applyFill="1" applyBorder="1" applyAlignment="1">
      <alignment horizontal="center" vertical="center" textRotation="90" wrapText="1"/>
    </xf>
    <xf numFmtId="0" fontId="3" fillId="0" borderId="6" xfId="0" applyFont="1" applyFill="1" applyBorder="1" applyAlignment="1">
      <alignment horizontal="center" vertical="center" textRotation="90"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8" xfId="0" applyFont="1" applyFill="1" applyBorder="1" applyAlignment="1">
      <alignment horizontal="center" vertical="center" textRotation="90" wrapText="1"/>
    </xf>
    <xf numFmtId="0" fontId="3" fillId="0" borderId="8"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view="pageBreakPreview" topLeftCell="A13" zoomScale="120" zoomScaleNormal="100" zoomScaleSheetLayoutView="120" workbookViewId="0">
      <selection activeCell="M42" sqref="M42"/>
    </sheetView>
  </sheetViews>
  <sheetFormatPr defaultRowHeight="10.5" x14ac:dyDescent="0.2"/>
  <cols>
    <col min="1" max="1" width="9.42578125" style="51" customWidth="1"/>
    <col min="2" max="2" width="14.28515625" style="51" customWidth="1"/>
    <col min="3" max="3" width="29.28515625" style="51" customWidth="1"/>
    <col min="4" max="4" width="17.140625" style="51" customWidth="1"/>
    <col min="5" max="5" width="6" style="51" bestFit="1" customWidth="1"/>
    <col min="6" max="6" width="15.140625" style="51" customWidth="1"/>
    <col min="7" max="7" width="8.5703125" style="51" customWidth="1"/>
    <col min="8" max="8" width="13.7109375" style="51" bestFit="1" customWidth="1"/>
    <col min="9" max="9" width="16.140625" style="51" customWidth="1"/>
    <col min="10" max="10" width="6.85546875" style="51" customWidth="1"/>
    <col min="11" max="11" width="15" style="51" customWidth="1"/>
    <col min="12" max="12" width="15.140625" style="51" bestFit="1" customWidth="1"/>
    <col min="13" max="15" width="15" style="51" bestFit="1" customWidth="1"/>
    <col min="16" max="16" width="12.5703125" style="51" bestFit="1" customWidth="1"/>
    <col min="17" max="16384" width="9.140625" style="51"/>
  </cols>
  <sheetData>
    <row r="1" spans="1:11" x14ac:dyDescent="0.2">
      <c r="A1" s="1" t="s">
        <v>0</v>
      </c>
      <c r="B1" s="2"/>
      <c r="C1" s="2"/>
      <c r="D1" s="2"/>
      <c r="E1" s="2"/>
      <c r="F1" s="3"/>
      <c r="G1" s="4"/>
      <c r="H1" s="4"/>
      <c r="I1" s="4"/>
      <c r="J1" s="4"/>
      <c r="K1" s="5"/>
    </row>
    <row r="2" spans="1:11" ht="27" customHeight="1" x14ac:dyDescent="0.2">
      <c r="A2" s="6"/>
      <c r="B2" s="7" t="s">
        <v>1</v>
      </c>
      <c r="C2" s="8"/>
      <c r="D2" s="9" t="s">
        <v>2</v>
      </c>
      <c r="E2" s="9" t="s">
        <v>3</v>
      </c>
      <c r="F2" s="9" t="s">
        <v>4</v>
      </c>
      <c r="G2" s="9" t="s">
        <v>5</v>
      </c>
      <c r="H2" s="10" t="s">
        <v>6</v>
      </c>
      <c r="I2" s="11" t="s">
        <v>7</v>
      </c>
      <c r="J2" s="9" t="s">
        <v>8</v>
      </c>
      <c r="K2" s="9" t="s">
        <v>9</v>
      </c>
    </row>
    <row r="3" spans="1:11" ht="10.5" customHeight="1" x14ac:dyDescent="0.2">
      <c r="A3" s="2" t="s">
        <v>10</v>
      </c>
      <c r="B3" s="2" t="s">
        <v>11</v>
      </c>
      <c r="C3" s="2" t="s">
        <v>12</v>
      </c>
      <c r="D3" s="12" t="s">
        <v>13</v>
      </c>
      <c r="E3" s="12" t="s">
        <v>14</v>
      </c>
      <c r="F3" s="12" t="s">
        <v>15</v>
      </c>
      <c r="G3" s="12" t="s">
        <v>16</v>
      </c>
      <c r="H3" s="13" t="s">
        <v>17</v>
      </c>
      <c r="I3" s="14" t="s">
        <v>18</v>
      </c>
      <c r="J3" s="12" t="s">
        <v>19</v>
      </c>
      <c r="K3" s="12" t="s">
        <v>20</v>
      </c>
    </row>
    <row r="4" spans="1:11" ht="10.5" customHeight="1" x14ac:dyDescent="0.2">
      <c r="A4" s="97" t="s">
        <v>78</v>
      </c>
      <c r="B4" s="100" t="s">
        <v>21</v>
      </c>
      <c r="C4" s="15" t="s">
        <v>22</v>
      </c>
      <c r="D4" s="16">
        <v>12</v>
      </c>
      <c r="E4" s="15">
        <v>1</v>
      </c>
      <c r="F4" s="17"/>
      <c r="G4" s="17"/>
      <c r="H4" s="18"/>
      <c r="I4" s="19">
        <f>D4*H4</f>
        <v>0</v>
      </c>
      <c r="J4" s="2">
        <v>8</v>
      </c>
      <c r="K4" s="20">
        <f>ROUND(I4*(100+J4)/100,2)</f>
        <v>0</v>
      </c>
    </row>
    <row r="5" spans="1:11" ht="10.5" customHeight="1" x14ac:dyDescent="0.2">
      <c r="A5" s="98"/>
      <c r="B5" s="101"/>
      <c r="C5" s="15" t="s">
        <v>23</v>
      </c>
      <c r="D5" s="15">
        <v>12</v>
      </c>
      <c r="E5" s="15">
        <v>24</v>
      </c>
      <c r="F5" s="16">
        <f>E5*G5</f>
        <v>8760</v>
      </c>
      <c r="G5" s="15">
        <v>365</v>
      </c>
      <c r="H5" s="18"/>
      <c r="I5" s="19">
        <f t="shared" ref="I5:I19" si="0">F5*H5</f>
        <v>0</v>
      </c>
      <c r="J5" s="2">
        <v>8</v>
      </c>
      <c r="K5" s="20">
        <f t="shared" ref="K5:K32" si="1">ROUND(I5*(100+J5)/100,2)</f>
        <v>0</v>
      </c>
    </row>
    <row r="6" spans="1:11" ht="10.5" customHeight="1" x14ac:dyDescent="0.2">
      <c r="A6" s="98"/>
      <c r="B6" s="101"/>
      <c r="C6" s="15" t="s">
        <v>24</v>
      </c>
      <c r="D6" s="15">
        <v>12</v>
      </c>
      <c r="E6" s="15">
        <v>11</v>
      </c>
      <c r="F6" s="16">
        <f t="shared" ref="F6:F14" si="2">E6*G6</f>
        <v>4015</v>
      </c>
      <c r="G6" s="15">
        <v>365</v>
      </c>
      <c r="H6" s="18"/>
      <c r="I6" s="19">
        <f t="shared" si="0"/>
        <v>0</v>
      </c>
      <c r="J6" s="2">
        <v>8</v>
      </c>
      <c r="K6" s="20">
        <f t="shared" si="1"/>
        <v>0</v>
      </c>
    </row>
    <row r="7" spans="1:11" ht="10.5" customHeight="1" x14ac:dyDescent="0.2">
      <c r="A7" s="98"/>
      <c r="B7" s="102"/>
      <c r="C7" s="15" t="s">
        <v>25</v>
      </c>
      <c r="D7" s="15">
        <v>12</v>
      </c>
      <c r="E7" s="15">
        <v>45</v>
      </c>
      <c r="F7" s="16">
        <f t="shared" si="2"/>
        <v>16425</v>
      </c>
      <c r="G7" s="15">
        <v>365</v>
      </c>
      <c r="H7" s="21"/>
      <c r="I7" s="19">
        <f t="shared" si="0"/>
        <v>0</v>
      </c>
      <c r="J7" s="2">
        <v>8</v>
      </c>
      <c r="K7" s="20">
        <f t="shared" si="1"/>
        <v>0</v>
      </c>
    </row>
    <row r="8" spans="1:11" ht="10.5" customHeight="1" x14ac:dyDescent="0.2">
      <c r="A8" s="98"/>
      <c r="B8" s="2" t="s">
        <v>26</v>
      </c>
      <c r="C8" s="27" t="s">
        <v>71</v>
      </c>
      <c r="D8" s="15">
        <v>12</v>
      </c>
      <c r="E8" s="15">
        <v>5</v>
      </c>
      <c r="F8" s="16">
        <f t="shared" si="2"/>
        <v>1825</v>
      </c>
      <c r="G8" s="15">
        <v>365</v>
      </c>
      <c r="H8" s="21"/>
      <c r="I8" s="19">
        <f t="shared" si="0"/>
        <v>0</v>
      </c>
      <c r="J8" s="2">
        <v>8</v>
      </c>
      <c r="K8" s="20">
        <f t="shared" si="1"/>
        <v>0</v>
      </c>
    </row>
    <row r="9" spans="1:11" ht="10.5" customHeight="1" x14ac:dyDescent="0.2">
      <c r="A9" s="98"/>
      <c r="B9" s="12" t="s">
        <v>27</v>
      </c>
      <c r="C9" s="15" t="s">
        <v>28</v>
      </c>
      <c r="D9" s="15">
        <v>12</v>
      </c>
      <c r="E9" s="15">
        <v>4</v>
      </c>
      <c r="F9" s="16">
        <f t="shared" si="2"/>
        <v>1460</v>
      </c>
      <c r="G9" s="15">
        <v>365</v>
      </c>
      <c r="H9" s="21"/>
      <c r="I9" s="19">
        <f t="shared" si="0"/>
        <v>0</v>
      </c>
      <c r="J9" s="2">
        <v>8</v>
      </c>
      <c r="K9" s="20">
        <f t="shared" si="1"/>
        <v>0</v>
      </c>
    </row>
    <row r="10" spans="1:11" ht="10.5" customHeight="1" x14ac:dyDescent="0.2">
      <c r="A10" s="98"/>
      <c r="B10" s="94"/>
      <c r="C10" s="22" t="s">
        <v>83</v>
      </c>
      <c r="D10" s="15">
        <v>12</v>
      </c>
      <c r="E10" s="15">
        <v>1</v>
      </c>
      <c r="F10" s="16">
        <v>365</v>
      </c>
      <c r="G10" s="15">
        <v>365</v>
      </c>
      <c r="H10" s="21"/>
      <c r="I10" s="19">
        <f t="shared" ref="I10" si="3">F10*H10</f>
        <v>0</v>
      </c>
      <c r="J10" s="2">
        <v>23</v>
      </c>
      <c r="K10" s="20">
        <f t="shared" ref="K10" si="4">ROUND(I10*(100+J10)/100,2)</f>
        <v>0</v>
      </c>
    </row>
    <row r="11" spans="1:11" ht="10.5" customHeight="1" x14ac:dyDescent="0.2">
      <c r="A11" s="98"/>
      <c r="B11" s="107" t="s">
        <v>72</v>
      </c>
      <c r="C11" s="79" t="s">
        <v>73</v>
      </c>
      <c r="D11" s="15">
        <v>12</v>
      </c>
      <c r="E11" s="15">
        <v>2</v>
      </c>
      <c r="F11" s="16">
        <f t="shared" si="2"/>
        <v>730</v>
      </c>
      <c r="G11" s="15">
        <v>365</v>
      </c>
      <c r="H11" s="21"/>
      <c r="I11" s="19">
        <f t="shared" si="0"/>
        <v>0</v>
      </c>
      <c r="J11" s="2">
        <v>23</v>
      </c>
      <c r="K11" s="20">
        <f t="shared" si="1"/>
        <v>0</v>
      </c>
    </row>
    <row r="12" spans="1:11" ht="10.5" customHeight="1" x14ac:dyDescent="0.2">
      <c r="A12" s="98"/>
      <c r="B12" s="108"/>
      <c r="C12" s="79" t="s">
        <v>74</v>
      </c>
      <c r="D12" s="15">
        <v>12</v>
      </c>
      <c r="E12" s="15">
        <v>2</v>
      </c>
      <c r="F12" s="16">
        <f t="shared" si="2"/>
        <v>730</v>
      </c>
      <c r="G12" s="15">
        <v>365</v>
      </c>
      <c r="H12" s="21"/>
      <c r="I12" s="19">
        <f t="shared" si="0"/>
        <v>0</v>
      </c>
      <c r="J12" s="2">
        <v>23</v>
      </c>
      <c r="K12" s="20">
        <f t="shared" si="1"/>
        <v>0</v>
      </c>
    </row>
    <row r="13" spans="1:11" ht="10.5" customHeight="1" x14ac:dyDescent="0.2">
      <c r="A13" s="98"/>
      <c r="B13" s="109"/>
      <c r="C13" s="80" t="s">
        <v>75</v>
      </c>
      <c r="D13" s="15">
        <v>12</v>
      </c>
      <c r="E13" s="15">
        <v>2</v>
      </c>
      <c r="F13" s="16">
        <f t="shared" si="2"/>
        <v>730</v>
      </c>
      <c r="G13" s="15">
        <v>365</v>
      </c>
      <c r="H13" s="21"/>
      <c r="I13" s="19">
        <f t="shared" si="0"/>
        <v>0</v>
      </c>
      <c r="J13" s="2">
        <v>23</v>
      </c>
      <c r="K13" s="20">
        <f t="shared" si="1"/>
        <v>0</v>
      </c>
    </row>
    <row r="14" spans="1:11" x14ac:dyDescent="0.2">
      <c r="A14" s="99"/>
      <c r="B14" s="103" t="s">
        <v>29</v>
      </c>
      <c r="C14" s="104"/>
      <c r="D14" s="22">
        <v>12</v>
      </c>
      <c r="E14" s="22">
        <v>3</v>
      </c>
      <c r="F14" s="16">
        <f t="shared" si="2"/>
        <v>1095</v>
      </c>
      <c r="G14" s="15">
        <v>365</v>
      </c>
      <c r="H14" s="23"/>
      <c r="I14" s="19">
        <f t="shared" si="0"/>
        <v>0</v>
      </c>
      <c r="J14" s="2">
        <v>23</v>
      </c>
      <c r="K14" s="20">
        <f t="shared" si="1"/>
        <v>0</v>
      </c>
    </row>
    <row r="15" spans="1:11" ht="10.5" customHeight="1" x14ac:dyDescent="0.2">
      <c r="A15" s="97" t="s">
        <v>76</v>
      </c>
      <c r="B15" s="100" t="s">
        <v>21</v>
      </c>
      <c r="C15" s="15" t="s">
        <v>30</v>
      </c>
      <c r="D15" s="15">
        <v>12</v>
      </c>
      <c r="E15" s="15">
        <v>160</v>
      </c>
      <c r="F15" s="24">
        <f>E15*G15</f>
        <v>58400</v>
      </c>
      <c r="G15" s="22">
        <v>365</v>
      </c>
      <c r="H15" s="25"/>
      <c r="I15" s="26">
        <f t="shared" si="0"/>
        <v>0</v>
      </c>
      <c r="J15" s="2">
        <v>8</v>
      </c>
      <c r="K15" s="20">
        <f t="shared" si="1"/>
        <v>0</v>
      </c>
    </row>
    <row r="16" spans="1:11" ht="10.5" customHeight="1" x14ac:dyDescent="0.2">
      <c r="A16" s="98"/>
      <c r="B16" s="101"/>
      <c r="C16" s="15" t="s">
        <v>31</v>
      </c>
      <c r="D16" s="15">
        <v>12</v>
      </c>
      <c r="E16" s="15">
        <v>10</v>
      </c>
      <c r="F16" s="24">
        <f>E16*G16</f>
        <v>3650</v>
      </c>
      <c r="G16" s="22">
        <v>365</v>
      </c>
      <c r="H16" s="25"/>
      <c r="I16" s="26">
        <f t="shared" si="0"/>
        <v>0</v>
      </c>
      <c r="J16" s="2">
        <v>8</v>
      </c>
      <c r="K16" s="20">
        <f t="shared" si="1"/>
        <v>0</v>
      </c>
    </row>
    <row r="17" spans="1:11" ht="10.5" customHeight="1" x14ac:dyDescent="0.2">
      <c r="A17" s="98"/>
      <c r="B17" s="101"/>
      <c r="C17" s="15" t="s">
        <v>32</v>
      </c>
      <c r="D17" s="15">
        <v>12</v>
      </c>
      <c r="E17" s="15">
        <v>10</v>
      </c>
      <c r="F17" s="24">
        <f t="shared" ref="F17:F26" si="5">E17*G17</f>
        <v>3650</v>
      </c>
      <c r="G17" s="22">
        <v>365</v>
      </c>
      <c r="H17" s="25"/>
      <c r="I17" s="26">
        <f t="shared" si="0"/>
        <v>0</v>
      </c>
      <c r="J17" s="2">
        <v>8</v>
      </c>
      <c r="K17" s="20">
        <f t="shared" si="1"/>
        <v>0</v>
      </c>
    </row>
    <row r="18" spans="1:11" ht="10.5" customHeight="1" x14ac:dyDescent="0.2">
      <c r="A18" s="98"/>
      <c r="B18" s="101"/>
      <c r="C18" s="15" t="s">
        <v>33</v>
      </c>
      <c r="D18" s="15">
        <v>12</v>
      </c>
      <c r="E18" s="15">
        <v>8</v>
      </c>
      <c r="F18" s="24">
        <f t="shared" si="5"/>
        <v>2920</v>
      </c>
      <c r="G18" s="22">
        <v>365</v>
      </c>
      <c r="H18" s="25"/>
      <c r="I18" s="26">
        <f t="shared" si="0"/>
        <v>0</v>
      </c>
      <c r="J18" s="2">
        <v>8</v>
      </c>
      <c r="K18" s="20">
        <f t="shared" si="1"/>
        <v>0</v>
      </c>
    </row>
    <row r="19" spans="1:11" ht="10.5" customHeight="1" x14ac:dyDescent="0.2">
      <c r="A19" s="98"/>
      <c r="B19" s="101"/>
      <c r="C19" s="27" t="s">
        <v>34</v>
      </c>
      <c r="D19" s="15">
        <v>12</v>
      </c>
      <c r="E19" s="27">
        <v>93</v>
      </c>
      <c r="F19" s="24">
        <f t="shared" si="5"/>
        <v>33945</v>
      </c>
      <c r="G19" s="22">
        <v>365</v>
      </c>
      <c r="H19" s="25"/>
      <c r="I19" s="26">
        <f t="shared" si="0"/>
        <v>0</v>
      </c>
      <c r="J19" s="2">
        <v>8</v>
      </c>
      <c r="K19" s="20">
        <f t="shared" si="1"/>
        <v>0</v>
      </c>
    </row>
    <row r="20" spans="1:11" ht="10.5" customHeight="1" x14ac:dyDescent="0.2">
      <c r="A20" s="98"/>
      <c r="B20" s="102"/>
      <c r="C20" s="15" t="s">
        <v>22</v>
      </c>
      <c r="D20" s="15">
        <v>12</v>
      </c>
      <c r="E20" s="27">
        <v>1</v>
      </c>
      <c r="F20" s="28"/>
      <c r="G20" s="17"/>
      <c r="H20" s="25"/>
      <c r="I20" s="26">
        <f>D20*H20</f>
        <v>0</v>
      </c>
      <c r="J20" s="2">
        <v>8</v>
      </c>
      <c r="K20" s="20">
        <f t="shared" si="1"/>
        <v>0</v>
      </c>
    </row>
    <row r="21" spans="1:11" ht="10.5" customHeight="1" x14ac:dyDescent="0.2">
      <c r="A21" s="98"/>
      <c r="B21" s="2" t="s">
        <v>35</v>
      </c>
      <c r="C21" s="15" t="s">
        <v>36</v>
      </c>
      <c r="D21" s="15">
        <v>12</v>
      </c>
      <c r="E21" s="15">
        <v>10</v>
      </c>
      <c r="F21" s="24">
        <f t="shared" si="5"/>
        <v>3650</v>
      </c>
      <c r="G21" s="22">
        <v>365</v>
      </c>
      <c r="H21" s="25"/>
      <c r="I21" s="26">
        <f>F21*H21</f>
        <v>0</v>
      </c>
      <c r="J21" s="2">
        <v>23</v>
      </c>
      <c r="K21" s="20">
        <f t="shared" si="1"/>
        <v>0</v>
      </c>
    </row>
    <row r="22" spans="1:11" ht="10.5" customHeight="1" x14ac:dyDescent="0.2">
      <c r="A22" s="98"/>
      <c r="B22" s="105" t="s">
        <v>26</v>
      </c>
      <c r="C22" s="15" t="s">
        <v>37</v>
      </c>
      <c r="D22" s="15">
        <v>12</v>
      </c>
      <c r="E22" s="15">
        <v>10</v>
      </c>
      <c r="F22" s="24">
        <f t="shared" si="5"/>
        <v>3650</v>
      </c>
      <c r="G22" s="22">
        <v>365</v>
      </c>
      <c r="H22" s="25"/>
      <c r="I22" s="26">
        <f>F22*H22</f>
        <v>0</v>
      </c>
      <c r="J22" s="2">
        <v>8</v>
      </c>
      <c r="K22" s="20">
        <f t="shared" si="1"/>
        <v>0</v>
      </c>
    </row>
    <row r="23" spans="1:11" ht="10.5" customHeight="1" x14ac:dyDescent="0.2">
      <c r="A23" s="98"/>
      <c r="B23" s="106"/>
      <c r="C23" s="15" t="s">
        <v>38</v>
      </c>
      <c r="D23" s="15">
        <v>12</v>
      </c>
      <c r="E23" s="15">
        <v>1</v>
      </c>
      <c r="F23" s="24">
        <f t="shared" si="5"/>
        <v>365</v>
      </c>
      <c r="G23" s="22">
        <v>365</v>
      </c>
      <c r="H23" s="25"/>
      <c r="I23" s="26">
        <f>F23*H23</f>
        <v>0</v>
      </c>
      <c r="J23" s="2">
        <v>8</v>
      </c>
      <c r="K23" s="20">
        <f t="shared" si="1"/>
        <v>0</v>
      </c>
    </row>
    <row r="24" spans="1:11" ht="10.5" customHeight="1" x14ac:dyDescent="0.2">
      <c r="A24" s="98"/>
      <c r="B24" s="105" t="s">
        <v>39</v>
      </c>
      <c r="C24" s="15" t="s">
        <v>40</v>
      </c>
      <c r="D24" s="30" t="s">
        <v>41</v>
      </c>
      <c r="E24" s="4"/>
      <c r="F24" s="4"/>
      <c r="G24" s="4"/>
      <c r="H24" s="4"/>
      <c r="I24" s="4"/>
      <c r="J24" s="4"/>
      <c r="K24" s="31"/>
    </row>
    <row r="25" spans="1:11" ht="10.5" customHeight="1" x14ac:dyDescent="0.2">
      <c r="A25" s="98"/>
      <c r="B25" s="106"/>
      <c r="C25" s="15" t="s">
        <v>42</v>
      </c>
      <c r="D25" s="30" t="s">
        <v>41</v>
      </c>
      <c r="E25" s="4"/>
      <c r="F25" s="4"/>
      <c r="G25" s="4"/>
      <c r="H25" s="4"/>
      <c r="I25" s="4"/>
      <c r="J25" s="4"/>
      <c r="K25" s="31"/>
    </row>
    <row r="26" spans="1:11" ht="14.25" customHeight="1" x14ac:dyDescent="0.2">
      <c r="A26" s="99"/>
      <c r="B26" s="103" t="s">
        <v>29</v>
      </c>
      <c r="C26" s="104"/>
      <c r="D26" s="27">
        <v>12</v>
      </c>
      <c r="E26" s="33">
        <v>36</v>
      </c>
      <c r="F26" s="81">
        <f t="shared" si="5"/>
        <v>13140</v>
      </c>
      <c r="G26" s="22">
        <v>365</v>
      </c>
      <c r="H26" s="82"/>
      <c r="I26" s="22">
        <f>F26*H26</f>
        <v>0</v>
      </c>
      <c r="J26" s="29">
        <v>23</v>
      </c>
      <c r="K26" s="83">
        <f t="shared" si="1"/>
        <v>0</v>
      </c>
    </row>
    <row r="27" spans="1:11" s="90" customFormat="1" ht="10.5" customHeight="1" x14ac:dyDescent="0.2">
      <c r="A27" s="110" t="s">
        <v>77</v>
      </c>
      <c r="B27" s="112" t="s">
        <v>21</v>
      </c>
      <c r="C27" s="49" t="s">
        <v>43</v>
      </c>
      <c r="D27" s="84" t="s">
        <v>41</v>
      </c>
      <c r="E27" s="55"/>
      <c r="F27" s="85"/>
      <c r="G27" s="55"/>
      <c r="H27" s="86"/>
      <c r="I27" s="87"/>
      <c r="J27" s="88"/>
      <c r="K27" s="89"/>
    </row>
    <row r="28" spans="1:11" s="90" customFormat="1" ht="10.5" customHeight="1" x14ac:dyDescent="0.2">
      <c r="A28" s="111"/>
      <c r="B28" s="113"/>
      <c r="C28" s="27" t="s">
        <v>33</v>
      </c>
      <c r="D28" s="84" t="s">
        <v>41</v>
      </c>
      <c r="E28" s="91"/>
      <c r="F28" s="91"/>
      <c r="G28" s="91"/>
      <c r="H28" s="91"/>
      <c r="I28" s="91"/>
      <c r="J28" s="91"/>
      <c r="K28" s="92"/>
    </row>
    <row r="29" spans="1:11" s="90" customFormat="1" ht="10.5" customHeight="1" x14ac:dyDescent="0.2">
      <c r="A29" s="111"/>
      <c r="B29" s="116"/>
      <c r="C29" s="27" t="s">
        <v>34</v>
      </c>
      <c r="D29" s="93" t="s">
        <v>41</v>
      </c>
      <c r="E29" s="88"/>
      <c r="F29" s="88"/>
      <c r="G29" s="88"/>
      <c r="H29" s="88"/>
      <c r="I29" s="88"/>
      <c r="J29" s="88"/>
      <c r="K29" s="89"/>
    </row>
    <row r="30" spans="1:11" s="90" customFormat="1" ht="10.5" customHeight="1" x14ac:dyDescent="0.2">
      <c r="A30" s="111"/>
      <c r="B30" s="27" t="s">
        <v>39</v>
      </c>
      <c r="C30" s="95" t="s">
        <v>82</v>
      </c>
      <c r="D30" s="93" t="s">
        <v>41</v>
      </c>
      <c r="E30" s="88"/>
      <c r="F30" s="88"/>
      <c r="G30" s="88"/>
      <c r="H30" s="88"/>
      <c r="I30" s="88"/>
      <c r="J30" s="88"/>
      <c r="K30" s="89"/>
    </row>
    <row r="31" spans="1:11" s="90" customFormat="1" ht="10.5" customHeight="1" x14ac:dyDescent="0.2">
      <c r="A31" s="111"/>
      <c r="B31" s="35" t="s">
        <v>26</v>
      </c>
      <c r="C31" s="27" t="s">
        <v>44</v>
      </c>
      <c r="D31" s="27">
        <v>12</v>
      </c>
      <c r="E31" s="27">
        <v>9</v>
      </c>
      <c r="F31" s="32">
        <f t="shared" ref="F31:F32" si="6">E31*G31</f>
        <v>3285</v>
      </c>
      <c r="G31" s="33">
        <v>365</v>
      </c>
      <c r="H31" s="25"/>
      <c r="I31" s="34">
        <f>F31*H31</f>
        <v>0</v>
      </c>
      <c r="J31" s="35">
        <v>23</v>
      </c>
      <c r="K31" s="39">
        <f t="shared" si="1"/>
        <v>0</v>
      </c>
    </row>
    <row r="32" spans="1:11" s="90" customFormat="1" ht="10.5" customHeight="1" x14ac:dyDescent="0.2">
      <c r="A32" s="115"/>
      <c r="B32" s="14" t="s">
        <v>27</v>
      </c>
      <c r="C32" s="27" t="s">
        <v>45</v>
      </c>
      <c r="D32" s="27">
        <v>12</v>
      </c>
      <c r="E32" s="27">
        <v>2</v>
      </c>
      <c r="F32" s="32">
        <f t="shared" si="6"/>
        <v>730</v>
      </c>
      <c r="G32" s="27">
        <v>365</v>
      </c>
      <c r="H32" s="25"/>
      <c r="I32" s="36">
        <f>F32*H32</f>
        <v>0</v>
      </c>
      <c r="J32" s="35">
        <v>8</v>
      </c>
      <c r="K32" s="39">
        <f t="shared" si="1"/>
        <v>0</v>
      </c>
    </row>
    <row r="33" spans="1:11" x14ac:dyDescent="0.2">
      <c r="A33" s="37"/>
      <c r="B33" s="37"/>
      <c r="C33" s="37"/>
      <c r="D33" s="37"/>
      <c r="E33" s="37"/>
      <c r="F33" s="37"/>
      <c r="G33" s="37"/>
      <c r="H33" s="38" t="s">
        <v>46</v>
      </c>
      <c r="I33" s="39">
        <f>SUM(I4:I32)</f>
        <v>0</v>
      </c>
      <c r="J33" s="40"/>
      <c r="K33" s="39">
        <f>SUM(K4:K32)</f>
        <v>0</v>
      </c>
    </row>
    <row r="34" spans="1:11" x14ac:dyDescent="0.2">
      <c r="A34" s="41" t="s">
        <v>80</v>
      </c>
      <c r="B34" s="4"/>
      <c r="C34" s="4"/>
      <c r="D34" s="37"/>
      <c r="E34" s="37"/>
      <c r="F34" s="37"/>
      <c r="G34" s="37"/>
      <c r="H34" s="4"/>
      <c r="I34" s="4"/>
      <c r="J34" s="4"/>
      <c r="K34" s="5"/>
    </row>
    <row r="35" spans="1:11" ht="45" customHeight="1" x14ac:dyDescent="0.2">
      <c r="A35" s="117" t="s">
        <v>47</v>
      </c>
      <c r="B35" s="118"/>
      <c r="C35" s="118"/>
      <c r="D35" s="42" t="s">
        <v>48</v>
      </c>
      <c r="E35" s="12" t="s">
        <v>49</v>
      </c>
      <c r="F35" s="12" t="s">
        <v>81</v>
      </c>
      <c r="G35" s="12" t="s">
        <v>49</v>
      </c>
      <c r="H35" s="43" t="s">
        <v>50</v>
      </c>
      <c r="I35" s="44" t="s">
        <v>51</v>
      </c>
      <c r="J35" s="12" t="s">
        <v>52</v>
      </c>
      <c r="K35" s="12" t="s">
        <v>53</v>
      </c>
    </row>
    <row r="36" spans="1:11" ht="10.5" customHeight="1" x14ac:dyDescent="0.2">
      <c r="A36" s="12" t="s">
        <v>10</v>
      </c>
      <c r="B36" s="2" t="s">
        <v>11</v>
      </c>
      <c r="C36" s="2" t="s">
        <v>12</v>
      </c>
      <c r="D36" s="12" t="s">
        <v>13</v>
      </c>
      <c r="E36" s="12" t="s">
        <v>14</v>
      </c>
      <c r="F36" s="12" t="s">
        <v>15</v>
      </c>
      <c r="G36" s="12" t="s">
        <v>16</v>
      </c>
      <c r="H36" s="13" t="s">
        <v>17</v>
      </c>
      <c r="I36" s="14" t="s">
        <v>18</v>
      </c>
      <c r="J36" s="12" t="s">
        <v>19</v>
      </c>
      <c r="K36" s="12" t="s">
        <v>20</v>
      </c>
    </row>
    <row r="37" spans="1:11" ht="10.5" customHeight="1" x14ac:dyDescent="0.2">
      <c r="A37" s="97" t="s">
        <v>78</v>
      </c>
      <c r="B37" s="100" t="s">
        <v>21</v>
      </c>
      <c r="C37" s="30" t="s">
        <v>22</v>
      </c>
      <c r="D37" s="45"/>
      <c r="E37" s="2" t="s">
        <v>54</v>
      </c>
      <c r="F37" s="46">
        <v>50000</v>
      </c>
      <c r="G37" s="2" t="s">
        <v>54</v>
      </c>
      <c r="H37" s="47"/>
      <c r="I37" s="20">
        <f>H37*F37</f>
        <v>0</v>
      </c>
      <c r="J37" s="2">
        <v>8</v>
      </c>
      <c r="K37" s="20">
        <f t="shared" ref="K37:K61" si="7">ROUND(I37*(100+J37)/100,2)</f>
        <v>0</v>
      </c>
    </row>
    <row r="38" spans="1:11" ht="10.5" customHeight="1" x14ac:dyDescent="0.2">
      <c r="A38" s="98"/>
      <c r="B38" s="101"/>
      <c r="C38" s="30" t="s">
        <v>23</v>
      </c>
      <c r="D38" s="45"/>
      <c r="E38" s="2" t="s">
        <v>55</v>
      </c>
      <c r="F38" s="46">
        <v>24</v>
      </c>
      <c r="G38" s="2" t="s">
        <v>55</v>
      </c>
      <c r="H38" s="47"/>
      <c r="I38" s="20">
        <f t="shared" ref="I38:I61" si="8">H38*F38</f>
        <v>0</v>
      </c>
      <c r="J38" s="2">
        <v>8</v>
      </c>
      <c r="K38" s="20">
        <f t="shared" si="7"/>
        <v>0</v>
      </c>
    </row>
    <row r="39" spans="1:11" ht="10.5" customHeight="1" x14ac:dyDescent="0.2">
      <c r="A39" s="98"/>
      <c r="B39" s="101"/>
      <c r="C39" s="30" t="s">
        <v>24</v>
      </c>
      <c r="D39" s="45"/>
      <c r="E39" s="2" t="s">
        <v>55</v>
      </c>
      <c r="F39" s="46">
        <v>5</v>
      </c>
      <c r="G39" s="2" t="s">
        <v>55</v>
      </c>
      <c r="H39" s="47"/>
      <c r="I39" s="20">
        <f t="shared" si="8"/>
        <v>0</v>
      </c>
      <c r="J39" s="2">
        <v>8</v>
      </c>
      <c r="K39" s="20">
        <f t="shared" si="7"/>
        <v>0</v>
      </c>
    </row>
    <row r="40" spans="1:11" ht="10.5" customHeight="1" x14ac:dyDescent="0.2">
      <c r="A40" s="98"/>
      <c r="B40" s="102"/>
      <c r="C40" s="6" t="s">
        <v>25</v>
      </c>
      <c r="D40" s="27"/>
      <c r="E40" s="2" t="s">
        <v>55</v>
      </c>
      <c r="F40" s="46">
        <v>180</v>
      </c>
      <c r="G40" s="2" t="s">
        <v>55</v>
      </c>
      <c r="H40" s="48"/>
      <c r="I40" s="20">
        <f t="shared" si="8"/>
        <v>0</v>
      </c>
      <c r="J40" s="2">
        <v>8</v>
      </c>
      <c r="K40" s="20">
        <f t="shared" si="7"/>
        <v>0</v>
      </c>
    </row>
    <row r="41" spans="1:11" ht="10.5" customHeight="1" x14ac:dyDescent="0.2">
      <c r="A41" s="98"/>
      <c r="B41" s="2" t="s">
        <v>26</v>
      </c>
      <c r="C41" s="27" t="s">
        <v>71</v>
      </c>
      <c r="D41" s="27"/>
      <c r="E41" s="2" t="s">
        <v>55</v>
      </c>
      <c r="F41" s="46">
        <v>17</v>
      </c>
      <c r="G41" s="2" t="s">
        <v>55</v>
      </c>
      <c r="H41" s="48"/>
      <c r="I41" s="20">
        <f t="shared" si="8"/>
        <v>0</v>
      </c>
      <c r="J41" s="2">
        <v>8</v>
      </c>
      <c r="K41" s="20">
        <f t="shared" si="7"/>
        <v>0</v>
      </c>
    </row>
    <row r="42" spans="1:11" ht="10.5" customHeight="1" x14ac:dyDescent="0.2">
      <c r="A42" s="98"/>
      <c r="B42" s="12" t="s">
        <v>27</v>
      </c>
      <c r="C42" s="6" t="s">
        <v>28</v>
      </c>
      <c r="D42" s="27"/>
      <c r="E42" s="2" t="s">
        <v>55</v>
      </c>
      <c r="F42" s="46">
        <v>1</v>
      </c>
      <c r="G42" s="2" t="s">
        <v>55</v>
      </c>
      <c r="H42" s="48"/>
      <c r="I42" s="20">
        <f t="shared" si="8"/>
        <v>0</v>
      </c>
      <c r="J42" s="2">
        <v>8</v>
      </c>
      <c r="K42" s="20">
        <f t="shared" si="7"/>
        <v>0</v>
      </c>
    </row>
    <row r="43" spans="1:11" ht="10.5" customHeight="1" x14ac:dyDescent="0.2">
      <c r="A43" s="98"/>
      <c r="B43" s="12"/>
      <c r="C43" s="22" t="s">
        <v>83</v>
      </c>
      <c r="D43" s="27"/>
      <c r="E43" s="2" t="s">
        <v>55</v>
      </c>
      <c r="F43" s="46">
        <v>1</v>
      </c>
      <c r="G43" s="2" t="s">
        <v>55</v>
      </c>
      <c r="H43" s="48"/>
      <c r="I43" s="20">
        <f t="shared" ref="I43" si="9">H43*F43</f>
        <v>0</v>
      </c>
      <c r="J43" s="2">
        <v>23</v>
      </c>
      <c r="K43" s="20">
        <f t="shared" ref="K43" si="10">ROUND(I43*(100+J43)/100,2)</f>
        <v>0</v>
      </c>
    </row>
    <row r="44" spans="1:11" ht="21" x14ac:dyDescent="0.2">
      <c r="A44" s="98"/>
      <c r="B44" s="12" t="s">
        <v>72</v>
      </c>
      <c r="C44" s="79" t="s">
        <v>73</v>
      </c>
      <c r="D44" s="27"/>
      <c r="E44" s="2" t="s">
        <v>55</v>
      </c>
      <c r="F44" s="46">
        <v>12</v>
      </c>
      <c r="G44" s="2" t="s">
        <v>55</v>
      </c>
      <c r="H44" s="48"/>
      <c r="I44" s="20">
        <f t="shared" ref="I44" si="11">H44*F44</f>
        <v>0</v>
      </c>
      <c r="J44" s="2">
        <v>23</v>
      </c>
      <c r="K44" s="20">
        <f t="shared" ref="K44" si="12">ROUND(I44*(100+J44)/100,2)</f>
        <v>0</v>
      </c>
    </row>
    <row r="45" spans="1:11" s="90" customFormat="1" ht="10.5" customHeight="1" x14ac:dyDescent="0.2">
      <c r="A45" s="110" t="s">
        <v>76</v>
      </c>
      <c r="B45" s="112" t="s">
        <v>21</v>
      </c>
      <c r="C45" s="49" t="s">
        <v>30</v>
      </c>
      <c r="D45" s="27"/>
      <c r="E45" s="35" t="s">
        <v>55</v>
      </c>
      <c r="F45" s="38">
        <v>1650</v>
      </c>
      <c r="G45" s="35" t="s">
        <v>55</v>
      </c>
      <c r="H45" s="48"/>
      <c r="I45" s="39">
        <f t="shared" si="8"/>
        <v>0</v>
      </c>
      <c r="J45" s="35">
        <v>8</v>
      </c>
      <c r="K45" s="39">
        <f t="shared" si="7"/>
        <v>0</v>
      </c>
    </row>
    <row r="46" spans="1:11" s="90" customFormat="1" ht="10.5" customHeight="1" x14ac:dyDescent="0.2">
      <c r="A46" s="111"/>
      <c r="B46" s="113"/>
      <c r="C46" s="49" t="s">
        <v>31</v>
      </c>
      <c r="D46" s="27"/>
      <c r="E46" s="35" t="s">
        <v>55</v>
      </c>
      <c r="F46" s="38">
        <v>200</v>
      </c>
      <c r="G46" s="35" t="s">
        <v>55</v>
      </c>
      <c r="H46" s="48"/>
      <c r="I46" s="39">
        <f t="shared" si="8"/>
        <v>0</v>
      </c>
      <c r="J46" s="35">
        <v>8</v>
      </c>
      <c r="K46" s="39">
        <f t="shared" si="7"/>
        <v>0</v>
      </c>
    </row>
    <row r="47" spans="1:11" s="90" customFormat="1" ht="10.5" customHeight="1" x14ac:dyDescent="0.2">
      <c r="A47" s="111"/>
      <c r="B47" s="113"/>
      <c r="C47" s="49" t="s">
        <v>32</v>
      </c>
      <c r="D47" s="27"/>
      <c r="E47" s="35" t="s">
        <v>55</v>
      </c>
      <c r="F47" s="38">
        <v>15</v>
      </c>
      <c r="G47" s="35" t="s">
        <v>55</v>
      </c>
      <c r="H47" s="48"/>
      <c r="I47" s="39">
        <f t="shared" si="8"/>
        <v>0</v>
      </c>
      <c r="J47" s="35">
        <v>8</v>
      </c>
      <c r="K47" s="39">
        <f t="shared" si="7"/>
        <v>0</v>
      </c>
    </row>
    <row r="48" spans="1:11" s="90" customFormat="1" ht="10.5" customHeight="1" x14ac:dyDescent="0.2">
      <c r="A48" s="111"/>
      <c r="B48" s="113"/>
      <c r="C48" s="49" t="s">
        <v>33</v>
      </c>
      <c r="D48" s="27"/>
      <c r="E48" s="35" t="s">
        <v>55</v>
      </c>
      <c r="F48" s="38">
        <v>20</v>
      </c>
      <c r="G48" s="35" t="s">
        <v>55</v>
      </c>
      <c r="H48" s="48"/>
      <c r="I48" s="39">
        <f t="shared" si="8"/>
        <v>0</v>
      </c>
      <c r="J48" s="35">
        <v>8</v>
      </c>
      <c r="K48" s="39">
        <f t="shared" si="7"/>
        <v>0</v>
      </c>
    </row>
    <row r="49" spans="1:11" s="90" customFormat="1" ht="10.5" customHeight="1" x14ac:dyDescent="0.2">
      <c r="A49" s="111"/>
      <c r="B49" s="113"/>
      <c r="C49" s="49" t="s">
        <v>34</v>
      </c>
      <c r="D49" s="27"/>
      <c r="E49" s="35" t="s">
        <v>55</v>
      </c>
      <c r="F49" s="38">
        <v>100</v>
      </c>
      <c r="G49" s="35" t="s">
        <v>55</v>
      </c>
      <c r="H49" s="48"/>
      <c r="I49" s="39">
        <f t="shared" si="8"/>
        <v>0</v>
      </c>
      <c r="J49" s="35">
        <v>8</v>
      </c>
      <c r="K49" s="39">
        <f t="shared" si="7"/>
        <v>0</v>
      </c>
    </row>
    <row r="50" spans="1:11" s="90" customFormat="1" ht="10.5" customHeight="1" x14ac:dyDescent="0.2">
      <c r="A50" s="111"/>
      <c r="B50" s="116"/>
      <c r="C50" s="49" t="s">
        <v>22</v>
      </c>
      <c r="D50" s="27"/>
      <c r="E50" s="35" t="s">
        <v>54</v>
      </c>
      <c r="F50" s="38">
        <v>260000</v>
      </c>
      <c r="G50" s="35" t="s">
        <v>54</v>
      </c>
      <c r="H50" s="48"/>
      <c r="I50" s="39">
        <f t="shared" si="8"/>
        <v>0</v>
      </c>
      <c r="J50" s="35">
        <v>8</v>
      </c>
      <c r="K50" s="39">
        <f t="shared" si="7"/>
        <v>0</v>
      </c>
    </row>
    <row r="51" spans="1:11" s="90" customFormat="1" ht="10.5" customHeight="1" x14ac:dyDescent="0.2">
      <c r="A51" s="111"/>
      <c r="B51" s="35" t="s">
        <v>35</v>
      </c>
      <c r="C51" s="49" t="s">
        <v>36</v>
      </c>
      <c r="D51" s="27"/>
      <c r="E51" s="35" t="s">
        <v>55</v>
      </c>
      <c r="F51" s="38">
        <v>10</v>
      </c>
      <c r="G51" s="35" t="s">
        <v>55</v>
      </c>
      <c r="H51" s="48"/>
      <c r="I51" s="39">
        <f t="shared" si="8"/>
        <v>0</v>
      </c>
      <c r="J51" s="35">
        <v>23</v>
      </c>
      <c r="K51" s="39">
        <f t="shared" si="7"/>
        <v>0</v>
      </c>
    </row>
    <row r="52" spans="1:11" s="90" customFormat="1" ht="10.5" customHeight="1" x14ac:dyDescent="0.2">
      <c r="A52" s="111"/>
      <c r="B52" s="119" t="s">
        <v>26</v>
      </c>
      <c r="C52" s="49" t="s">
        <v>37</v>
      </c>
      <c r="D52" s="27"/>
      <c r="E52" s="35" t="s">
        <v>55</v>
      </c>
      <c r="F52" s="38">
        <v>24</v>
      </c>
      <c r="G52" s="35" t="s">
        <v>55</v>
      </c>
      <c r="H52" s="48"/>
      <c r="I52" s="39">
        <f t="shared" si="8"/>
        <v>0</v>
      </c>
      <c r="J52" s="35">
        <v>8</v>
      </c>
      <c r="K52" s="39">
        <f t="shared" si="7"/>
        <v>0</v>
      </c>
    </row>
    <row r="53" spans="1:11" s="90" customFormat="1" ht="10.5" customHeight="1" x14ac:dyDescent="0.2">
      <c r="A53" s="111"/>
      <c r="B53" s="120"/>
      <c r="C53" s="49" t="s">
        <v>38</v>
      </c>
      <c r="D53" s="27"/>
      <c r="E53" s="35" t="s">
        <v>55</v>
      </c>
      <c r="F53" s="38">
        <v>1</v>
      </c>
      <c r="G53" s="35" t="s">
        <v>55</v>
      </c>
      <c r="H53" s="48"/>
      <c r="I53" s="39">
        <f t="shared" si="8"/>
        <v>0</v>
      </c>
      <c r="J53" s="35">
        <v>8</v>
      </c>
      <c r="K53" s="39">
        <f t="shared" si="7"/>
        <v>0</v>
      </c>
    </row>
    <row r="54" spans="1:11" s="90" customFormat="1" ht="10.5" customHeight="1" x14ac:dyDescent="0.2">
      <c r="A54" s="111"/>
      <c r="B54" s="119" t="s">
        <v>39</v>
      </c>
      <c r="C54" s="49" t="s">
        <v>40</v>
      </c>
      <c r="D54" s="27"/>
      <c r="E54" s="35" t="s">
        <v>54</v>
      </c>
      <c r="F54" s="38">
        <v>3000</v>
      </c>
      <c r="G54" s="35" t="s">
        <v>54</v>
      </c>
      <c r="H54" s="48"/>
      <c r="I54" s="39">
        <f t="shared" si="8"/>
        <v>0</v>
      </c>
      <c r="J54" s="35">
        <v>8</v>
      </c>
      <c r="K54" s="39">
        <f t="shared" si="7"/>
        <v>0</v>
      </c>
    </row>
    <row r="55" spans="1:11" s="90" customFormat="1" ht="10.5" customHeight="1" x14ac:dyDescent="0.2">
      <c r="A55" s="111"/>
      <c r="B55" s="120"/>
      <c r="C55" s="49" t="s">
        <v>42</v>
      </c>
      <c r="D55" s="27"/>
      <c r="E55" s="35" t="s">
        <v>54</v>
      </c>
      <c r="F55" s="38">
        <v>3000</v>
      </c>
      <c r="G55" s="35" t="s">
        <v>54</v>
      </c>
      <c r="H55" s="48"/>
      <c r="I55" s="39">
        <f t="shared" si="8"/>
        <v>0</v>
      </c>
      <c r="J55" s="35">
        <v>8</v>
      </c>
      <c r="K55" s="39">
        <f t="shared" si="7"/>
        <v>0</v>
      </c>
    </row>
    <row r="56" spans="1:11" s="90" customFormat="1" ht="10.5" customHeight="1" x14ac:dyDescent="0.2">
      <c r="A56" s="110" t="s">
        <v>77</v>
      </c>
      <c r="B56" s="112" t="s">
        <v>21</v>
      </c>
      <c r="C56" s="49" t="s">
        <v>43</v>
      </c>
      <c r="D56" s="27"/>
      <c r="E56" s="35" t="s">
        <v>55</v>
      </c>
      <c r="F56" s="38">
        <v>20</v>
      </c>
      <c r="G56" s="35" t="s">
        <v>55</v>
      </c>
      <c r="H56" s="48"/>
      <c r="I56" s="39">
        <f t="shared" si="8"/>
        <v>0</v>
      </c>
      <c r="J56" s="35">
        <v>8</v>
      </c>
      <c r="K56" s="39">
        <f t="shared" si="7"/>
        <v>0</v>
      </c>
    </row>
    <row r="57" spans="1:11" s="90" customFormat="1" ht="10.5" customHeight="1" x14ac:dyDescent="0.2">
      <c r="A57" s="111"/>
      <c r="B57" s="113"/>
      <c r="C57" s="49" t="s">
        <v>33</v>
      </c>
      <c r="D57" s="27"/>
      <c r="E57" s="35" t="s">
        <v>55</v>
      </c>
      <c r="F57" s="38">
        <v>20</v>
      </c>
      <c r="G57" s="35" t="s">
        <v>55</v>
      </c>
      <c r="H57" s="48"/>
      <c r="I57" s="39">
        <f t="shared" si="8"/>
        <v>0</v>
      </c>
      <c r="J57" s="35">
        <v>8</v>
      </c>
      <c r="K57" s="39">
        <f t="shared" si="7"/>
        <v>0</v>
      </c>
    </row>
    <row r="58" spans="1:11" s="90" customFormat="1" ht="10.5" customHeight="1" x14ac:dyDescent="0.2">
      <c r="A58" s="111"/>
      <c r="B58" s="113"/>
      <c r="C58" s="49" t="s">
        <v>34</v>
      </c>
      <c r="D58" s="27"/>
      <c r="E58" s="35" t="s">
        <v>55</v>
      </c>
      <c r="F58" s="38">
        <v>100</v>
      </c>
      <c r="G58" s="35" t="s">
        <v>55</v>
      </c>
      <c r="H58" s="48"/>
      <c r="I58" s="39">
        <f t="shared" si="8"/>
        <v>0</v>
      </c>
      <c r="J58" s="35">
        <v>8</v>
      </c>
      <c r="K58" s="39">
        <f t="shared" si="7"/>
        <v>0</v>
      </c>
    </row>
    <row r="59" spans="1:11" s="90" customFormat="1" ht="10.5" customHeight="1" x14ac:dyDescent="0.2">
      <c r="A59" s="111"/>
      <c r="B59" s="27" t="s">
        <v>39</v>
      </c>
      <c r="C59" s="96" t="s">
        <v>82</v>
      </c>
      <c r="D59" s="27"/>
      <c r="E59" s="35" t="s">
        <v>54</v>
      </c>
      <c r="F59" s="38">
        <v>300</v>
      </c>
      <c r="G59" s="35" t="s">
        <v>54</v>
      </c>
      <c r="H59" s="48"/>
      <c r="I59" s="39">
        <f t="shared" si="8"/>
        <v>0</v>
      </c>
      <c r="J59" s="35">
        <v>8</v>
      </c>
      <c r="K59" s="39">
        <f t="shared" si="7"/>
        <v>0</v>
      </c>
    </row>
    <row r="60" spans="1:11" s="90" customFormat="1" ht="10.5" customHeight="1" x14ac:dyDescent="0.2">
      <c r="A60" s="111"/>
      <c r="B60" s="35" t="s">
        <v>26</v>
      </c>
      <c r="C60" s="49" t="s">
        <v>44</v>
      </c>
      <c r="D60" s="27"/>
      <c r="E60" s="35" t="s">
        <v>56</v>
      </c>
      <c r="F60" s="38">
        <v>22</v>
      </c>
      <c r="G60" s="35" t="s">
        <v>55</v>
      </c>
      <c r="H60" s="48"/>
      <c r="I60" s="39">
        <f t="shared" si="8"/>
        <v>0</v>
      </c>
      <c r="J60" s="35">
        <v>23</v>
      </c>
      <c r="K60" s="39">
        <f t="shared" si="7"/>
        <v>0</v>
      </c>
    </row>
    <row r="61" spans="1:11" s="90" customFormat="1" ht="10.5" customHeight="1" x14ac:dyDescent="0.2">
      <c r="A61" s="111"/>
      <c r="B61" s="14" t="s">
        <v>27</v>
      </c>
      <c r="C61" s="49" t="s">
        <v>45</v>
      </c>
      <c r="D61" s="27"/>
      <c r="E61" s="35" t="s">
        <v>55</v>
      </c>
      <c r="F61" s="38">
        <v>2</v>
      </c>
      <c r="G61" s="35" t="s">
        <v>55</v>
      </c>
      <c r="H61" s="48"/>
      <c r="I61" s="39">
        <f t="shared" si="8"/>
        <v>0</v>
      </c>
      <c r="J61" s="35">
        <v>8</v>
      </c>
      <c r="K61" s="39">
        <f t="shared" si="7"/>
        <v>0</v>
      </c>
    </row>
    <row r="62" spans="1:11" ht="10.5" customHeight="1" x14ac:dyDescent="0.2">
      <c r="A62" s="37"/>
      <c r="B62" s="37"/>
      <c r="C62" s="37"/>
      <c r="H62" s="46" t="s">
        <v>57</v>
      </c>
      <c r="I62" s="20">
        <f>SUM(I37:I61)</f>
        <v>0</v>
      </c>
      <c r="J62" s="40"/>
      <c r="K62" s="20">
        <f>SUM(K37:K61)</f>
        <v>0</v>
      </c>
    </row>
    <row r="63" spans="1:11" ht="10.5" customHeight="1" x14ac:dyDescent="0.2">
      <c r="A63" s="52"/>
      <c r="B63" s="52"/>
      <c r="C63" s="52"/>
      <c r="H63" s="53"/>
      <c r="I63" s="54"/>
      <c r="J63" s="55"/>
      <c r="K63" s="54"/>
    </row>
    <row r="64" spans="1:11" ht="10.5" customHeight="1" x14ac:dyDescent="0.2">
      <c r="A64" s="56"/>
      <c r="C64" s="57"/>
      <c r="D64" s="58"/>
      <c r="E64" s="1" t="s">
        <v>79</v>
      </c>
      <c r="F64" s="50"/>
      <c r="G64" s="50"/>
      <c r="H64" s="59"/>
      <c r="I64" s="60">
        <f>I33+I62</f>
        <v>0</v>
      </c>
      <c r="J64" s="40"/>
      <c r="K64" s="60">
        <f>K33+K62</f>
        <v>0</v>
      </c>
    </row>
    <row r="65" spans="1:12" x14ac:dyDescent="0.2">
      <c r="A65" s="61" t="s">
        <v>58</v>
      </c>
      <c r="B65" s="62"/>
      <c r="C65" s="62"/>
      <c r="D65" s="62"/>
      <c r="E65" s="62"/>
      <c r="F65" s="62"/>
      <c r="G65" s="62"/>
      <c r="H65" s="62"/>
      <c r="I65" s="62"/>
      <c r="J65" s="62"/>
      <c r="K65" s="62"/>
    </row>
    <row r="66" spans="1:12" ht="37.5" customHeight="1" x14ac:dyDescent="0.2">
      <c r="A66" s="63" t="s">
        <v>59</v>
      </c>
      <c r="B66" s="114" t="s">
        <v>60</v>
      </c>
      <c r="C66" s="114"/>
      <c r="D66" s="114"/>
      <c r="E66" s="114"/>
      <c r="F66" s="114"/>
      <c r="G66" s="114"/>
      <c r="H66" s="114"/>
      <c r="I66" s="114"/>
      <c r="J66" s="114"/>
      <c r="K66" s="114"/>
    </row>
    <row r="67" spans="1:12" ht="10.5" customHeight="1" x14ac:dyDescent="0.2">
      <c r="A67" s="63" t="s">
        <v>61</v>
      </c>
      <c r="B67" s="64" t="s">
        <v>62</v>
      </c>
      <c r="C67" s="65"/>
      <c r="D67" s="65"/>
      <c r="E67" s="65"/>
      <c r="F67" s="65"/>
      <c r="G67" s="65"/>
      <c r="H67" s="65"/>
      <c r="I67" s="65"/>
      <c r="J67" s="65"/>
      <c r="K67" s="65"/>
    </row>
    <row r="68" spans="1:12" ht="10.5" customHeight="1" x14ac:dyDescent="0.2">
      <c r="A68" s="63" t="s">
        <v>63</v>
      </c>
      <c r="B68" s="64" t="s">
        <v>64</v>
      </c>
      <c r="C68" s="65"/>
      <c r="D68" s="65"/>
      <c r="E68" s="65"/>
      <c r="F68" s="65"/>
      <c r="G68" s="65"/>
      <c r="H68" s="65"/>
      <c r="I68" s="65"/>
      <c r="J68" s="65"/>
      <c r="K68" s="65"/>
    </row>
    <row r="69" spans="1:12" s="68" customFormat="1" ht="10.5" customHeight="1" x14ac:dyDescent="0.15">
      <c r="A69" s="66" t="s">
        <v>65</v>
      </c>
      <c r="B69" s="67" t="s">
        <v>66</v>
      </c>
      <c r="C69" s="67"/>
      <c r="D69" s="67"/>
    </row>
    <row r="70" spans="1:12" s="68" customFormat="1" ht="10.5" customHeight="1" x14ac:dyDescent="0.15">
      <c r="A70" s="66" t="s">
        <v>65</v>
      </c>
      <c r="B70" s="67" t="s">
        <v>67</v>
      </c>
      <c r="C70" s="67"/>
      <c r="D70" s="69"/>
      <c r="H70" s="67"/>
    </row>
    <row r="71" spans="1:12" s="68" customFormat="1" ht="10.5" customHeight="1" x14ac:dyDescent="0.15">
      <c r="A71" s="66" t="s">
        <v>65</v>
      </c>
      <c r="B71" s="70" t="s">
        <v>68</v>
      </c>
      <c r="C71" s="71"/>
      <c r="D71" s="71"/>
      <c r="E71" s="72"/>
      <c r="F71" s="72"/>
      <c r="G71" s="72"/>
      <c r="H71" s="71"/>
      <c r="I71" s="72"/>
      <c r="J71" s="72"/>
      <c r="K71" s="72"/>
    </row>
    <row r="72" spans="1:12" s="68" customFormat="1" ht="10.5" customHeight="1" x14ac:dyDescent="0.15">
      <c r="B72" s="73" t="s">
        <v>70</v>
      </c>
      <c r="C72" s="72"/>
      <c r="D72" s="72"/>
      <c r="E72" s="72"/>
      <c r="F72" s="72"/>
      <c r="G72" s="72"/>
      <c r="H72" s="72"/>
      <c r="I72" s="72"/>
      <c r="J72" s="72"/>
      <c r="K72" s="72"/>
    </row>
    <row r="73" spans="1:12" s="69" customFormat="1" ht="12" customHeight="1" x14ac:dyDescent="0.2">
      <c r="A73" s="66"/>
      <c r="B73" s="74"/>
      <c r="C73" s="74"/>
      <c r="D73" s="74"/>
      <c r="E73" s="74"/>
      <c r="F73" s="75"/>
      <c r="G73" s="75"/>
      <c r="H73" s="75"/>
      <c r="I73" s="76"/>
    </row>
    <row r="74" spans="1:12" s="69" customFormat="1" ht="12.75" customHeight="1" x14ac:dyDescent="0.2">
      <c r="C74" s="77"/>
      <c r="D74" s="77"/>
      <c r="E74" s="77"/>
      <c r="F74" s="77"/>
      <c r="G74" s="77"/>
      <c r="H74" s="77"/>
      <c r="I74" s="77" t="s">
        <v>69</v>
      </c>
    </row>
    <row r="75" spans="1:12" x14ac:dyDescent="0.2">
      <c r="B75" s="56"/>
      <c r="C75" s="56"/>
      <c r="D75" s="56"/>
      <c r="E75" s="56"/>
      <c r="F75" s="56"/>
      <c r="G75" s="56"/>
      <c r="H75" s="56"/>
      <c r="I75" s="56"/>
      <c r="J75" s="56"/>
      <c r="K75" s="56"/>
    </row>
    <row r="76" spans="1:12" x14ac:dyDescent="0.2">
      <c r="J76" s="78"/>
      <c r="K76" s="78"/>
      <c r="L76" s="78"/>
    </row>
    <row r="77" spans="1:12" x14ac:dyDescent="0.2">
      <c r="I77" s="78"/>
      <c r="J77" s="78"/>
      <c r="K77" s="78"/>
    </row>
    <row r="78" spans="1:12" x14ac:dyDescent="0.2">
      <c r="I78" s="78"/>
      <c r="J78" s="78"/>
      <c r="K78" s="78"/>
    </row>
    <row r="79" spans="1:12" x14ac:dyDescent="0.2">
      <c r="I79" s="78"/>
      <c r="J79" s="78"/>
      <c r="K79" s="78"/>
    </row>
    <row r="81" spans="2:11" x14ac:dyDescent="0.2">
      <c r="B81" s="62"/>
      <c r="C81" s="62"/>
      <c r="D81" s="62"/>
      <c r="E81" s="62"/>
      <c r="F81" s="62"/>
      <c r="G81" s="62"/>
      <c r="H81" s="62"/>
      <c r="I81" s="62"/>
      <c r="J81" s="62"/>
      <c r="K81" s="62"/>
    </row>
    <row r="82" spans="2:11" x14ac:dyDescent="0.2">
      <c r="B82" s="62"/>
      <c r="C82" s="62"/>
      <c r="D82" s="62"/>
      <c r="E82" s="62"/>
      <c r="F82" s="62"/>
      <c r="G82" s="62"/>
      <c r="H82" s="62"/>
      <c r="I82" s="62"/>
      <c r="J82" s="62"/>
      <c r="K82" s="62"/>
    </row>
    <row r="83" spans="2:11" x14ac:dyDescent="0.2">
      <c r="B83" s="62"/>
      <c r="C83" s="62"/>
      <c r="D83" s="62"/>
      <c r="E83" s="62"/>
      <c r="F83" s="62"/>
      <c r="G83" s="62"/>
      <c r="H83" s="62"/>
      <c r="I83" s="62"/>
      <c r="J83" s="62"/>
      <c r="K83" s="62"/>
    </row>
    <row r="84" spans="2:11" x14ac:dyDescent="0.2">
      <c r="B84" s="62"/>
      <c r="C84" s="62"/>
      <c r="D84" s="62"/>
      <c r="E84" s="62"/>
      <c r="F84" s="62"/>
      <c r="G84" s="62"/>
      <c r="H84" s="62"/>
      <c r="I84" s="62"/>
      <c r="J84" s="62"/>
      <c r="K84" s="62"/>
    </row>
    <row r="85" spans="2:11" x14ac:dyDescent="0.2">
      <c r="B85" s="62"/>
      <c r="C85" s="62"/>
      <c r="D85" s="62"/>
      <c r="E85" s="62"/>
      <c r="F85" s="62"/>
      <c r="G85" s="62"/>
      <c r="H85" s="62"/>
      <c r="I85" s="62"/>
      <c r="J85" s="62"/>
      <c r="K85" s="62"/>
    </row>
    <row r="86" spans="2:11" x14ac:dyDescent="0.2">
      <c r="B86" s="62"/>
      <c r="C86" s="62"/>
      <c r="D86" s="62"/>
      <c r="E86" s="62"/>
      <c r="F86" s="62"/>
      <c r="G86" s="62"/>
      <c r="H86" s="62"/>
      <c r="I86" s="62"/>
      <c r="J86" s="62"/>
      <c r="K86" s="62"/>
    </row>
    <row r="87" spans="2:11" x14ac:dyDescent="0.2">
      <c r="B87" s="62"/>
      <c r="C87" s="62"/>
      <c r="D87" s="62"/>
      <c r="E87" s="62"/>
      <c r="F87" s="62"/>
      <c r="G87" s="62"/>
      <c r="H87" s="62"/>
      <c r="I87" s="62"/>
      <c r="J87" s="62"/>
      <c r="K87" s="62"/>
    </row>
  </sheetData>
  <mergeCells count="21">
    <mergeCell ref="A56:A61"/>
    <mergeCell ref="B56:B58"/>
    <mergeCell ref="B66:K66"/>
    <mergeCell ref="A27:A32"/>
    <mergeCell ref="B27:B29"/>
    <mergeCell ref="A35:C35"/>
    <mergeCell ref="A37:A44"/>
    <mergeCell ref="B37:B40"/>
    <mergeCell ref="A45:A55"/>
    <mergeCell ref="B45:B50"/>
    <mergeCell ref="B52:B53"/>
    <mergeCell ref="B54:B55"/>
    <mergeCell ref="A4:A14"/>
    <mergeCell ref="B4:B7"/>
    <mergeCell ref="B14:C14"/>
    <mergeCell ref="A15:A26"/>
    <mergeCell ref="B15:B20"/>
    <mergeCell ref="B22:B23"/>
    <mergeCell ref="B24:B25"/>
    <mergeCell ref="B26:C26"/>
    <mergeCell ref="B11:B13"/>
  </mergeCells>
  <pageMargins left="0.19685039370078741" right="0.19685039370078741" top="0.59055118110236227" bottom="0.19685039370078741" header="0.31496062992125984" footer="0.31496062992125984"/>
  <pageSetup paperSize="9" scale="98" orientation="landscape" horizontalDpi="4294967294" verticalDpi="4294967294" r:id="rId1"/>
  <headerFooter>
    <oddHeader>&amp;L&amp;"-,Pogrubiony"FORMULARZ ASORTYMENTOWO-CENOWY&amp;C&amp;"-,Pogrubiony"ZP/88/2018 - GAZY MEDYCZNE&amp;R&amp;"-,Kursywa"Załącznik nr &amp;"-,Pogrubiona kursywa"2</oddHeader>
    <oddFooter>Strona &amp;P z &amp;N</oddFooter>
  </headerFooter>
  <rowBreaks count="1" manualBreakCount="1">
    <brk id="3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ZP-88-2018-GAZY MEDYCZNE</vt:lpstr>
      <vt:lpstr>'ZP-88-2018-GAZY MEDYCZNE'!Obszar_wydruku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Ewa Twardowska</cp:lastModifiedBy>
  <cp:lastPrinted>2018-12-05T10:28:42Z</cp:lastPrinted>
  <dcterms:created xsi:type="dcterms:W3CDTF">2017-12-04T13:03:23Z</dcterms:created>
  <dcterms:modified xsi:type="dcterms:W3CDTF">2018-12-07T10:24:05Z</dcterms:modified>
</cp:coreProperties>
</file>