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0.0.21\Dane_usr\zpubl\EWA\2018\PN-BZP\ZP_88_Gazy\Modyfikacja\"/>
    </mc:Choice>
  </mc:AlternateContent>
  <bookViews>
    <workbookView xWindow="0" yWindow="0" windowWidth="28800" windowHeight="12300"/>
  </bookViews>
  <sheets>
    <sheet name="ZP-88-2018-Pakiety po modyfikac" sheetId="3" r:id="rId1"/>
  </sheets>
  <definedNames>
    <definedName name="_xlnm.Print_Area" localSheetId="0">'ZP-88-2018-Pakiety po modyfikac'!$A$1:$L$110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9" i="3" l="1"/>
  <c r="J66" i="3"/>
  <c r="J96" i="3"/>
  <c r="L96" i="3" s="1"/>
  <c r="J95" i="3"/>
  <c r="L95" i="3" s="1"/>
  <c r="J94" i="3"/>
  <c r="L94" i="3" s="1"/>
  <c r="J93" i="3"/>
  <c r="L93" i="3" s="1"/>
  <c r="J92" i="3"/>
  <c r="L92" i="3" s="1"/>
  <c r="J91" i="3"/>
  <c r="L91" i="3" s="1"/>
  <c r="J85" i="3"/>
  <c r="L85" i="3" s="1"/>
  <c r="J84" i="3"/>
  <c r="L84" i="3" s="1"/>
  <c r="G84" i="3"/>
  <c r="G83" i="3"/>
  <c r="J83" i="3" s="1"/>
  <c r="G82" i="3"/>
  <c r="J82" i="3" s="1"/>
  <c r="L82" i="3" s="1"/>
  <c r="J81" i="3"/>
  <c r="L81" i="3" s="1"/>
  <c r="J63" i="3"/>
  <c r="L63" i="3" s="1"/>
  <c r="J62" i="3"/>
  <c r="L62" i="3" s="1"/>
  <c r="J60" i="3"/>
  <c r="L60" i="3" s="1"/>
  <c r="J59" i="3"/>
  <c r="L59" i="3" s="1"/>
  <c r="J58" i="3"/>
  <c r="L58" i="3" s="1"/>
  <c r="J55" i="3"/>
  <c r="L55" i="3" s="1"/>
  <c r="J54" i="3"/>
  <c r="L54" i="3" s="1"/>
  <c r="J53" i="3"/>
  <c r="L53" i="3" s="1"/>
  <c r="J51" i="3"/>
  <c r="L51" i="3" s="1"/>
  <c r="J50" i="3"/>
  <c r="L50" i="3" s="1"/>
  <c r="J49" i="3"/>
  <c r="L49" i="3" s="1"/>
  <c r="J48" i="3"/>
  <c r="L48" i="3" s="1"/>
  <c r="J47" i="3"/>
  <c r="L47" i="3" s="1"/>
  <c r="J45" i="3"/>
  <c r="L45" i="3" s="1"/>
  <c r="J44" i="3"/>
  <c r="L44" i="3" s="1"/>
  <c r="J43" i="3"/>
  <c r="L43" i="3" s="1"/>
  <c r="J42" i="3"/>
  <c r="L42" i="3" s="1"/>
  <c r="J41" i="3"/>
  <c r="L41" i="3" s="1"/>
  <c r="J40" i="3"/>
  <c r="G33" i="3"/>
  <c r="J33" i="3" s="1"/>
  <c r="L33" i="3" s="1"/>
  <c r="G32" i="3"/>
  <c r="J32" i="3" s="1"/>
  <c r="L32" i="3" s="1"/>
  <c r="G27" i="3"/>
  <c r="J27" i="3" s="1"/>
  <c r="L27" i="3" s="1"/>
  <c r="G24" i="3"/>
  <c r="J24" i="3" s="1"/>
  <c r="L24" i="3" s="1"/>
  <c r="G23" i="3"/>
  <c r="J23" i="3" s="1"/>
  <c r="L23" i="3" s="1"/>
  <c r="G22" i="3"/>
  <c r="J22" i="3" s="1"/>
  <c r="L22" i="3" s="1"/>
  <c r="G20" i="3"/>
  <c r="J20" i="3" s="1"/>
  <c r="L20" i="3" s="1"/>
  <c r="G19" i="3"/>
  <c r="J19" i="3" s="1"/>
  <c r="L19" i="3" s="1"/>
  <c r="G18" i="3"/>
  <c r="J18" i="3" s="1"/>
  <c r="L18" i="3" s="1"/>
  <c r="G17" i="3"/>
  <c r="J17" i="3" s="1"/>
  <c r="L17" i="3" s="1"/>
  <c r="G16" i="3"/>
  <c r="J16" i="3" s="1"/>
  <c r="L16" i="3" s="1"/>
  <c r="G15" i="3"/>
  <c r="J15" i="3" s="1"/>
  <c r="L15" i="3" s="1"/>
  <c r="G14" i="3"/>
  <c r="G13" i="3"/>
  <c r="G12" i="3"/>
  <c r="J11" i="3"/>
  <c r="L11" i="3" s="1"/>
  <c r="G10" i="3"/>
  <c r="J10" i="3" s="1"/>
  <c r="L10" i="3" s="1"/>
  <c r="G9" i="3"/>
  <c r="J9" i="3" s="1"/>
  <c r="L9" i="3" s="1"/>
  <c r="G8" i="3"/>
  <c r="J8" i="3" s="1"/>
  <c r="L8" i="3" s="1"/>
  <c r="G7" i="3"/>
  <c r="J7" i="3" s="1"/>
  <c r="L7" i="3" s="1"/>
  <c r="G6" i="3"/>
  <c r="J6" i="3" s="1"/>
  <c r="J64" i="3" l="1"/>
  <c r="L40" i="3"/>
  <c r="L64" i="3" s="1"/>
  <c r="L83" i="3"/>
  <c r="L86" i="3" s="1"/>
  <c r="J86" i="3"/>
  <c r="L97" i="3"/>
  <c r="J34" i="3"/>
  <c r="L6" i="3"/>
  <c r="L34" i="3" s="1"/>
  <c r="J97" i="3"/>
  <c r="L66" i="3" l="1"/>
  <c r="L99" i="3"/>
</calcChain>
</file>

<file path=xl/sharedStrings.xml><?xml version="1.0" encoding="utf-8"?>
<sst xmlns="http://schemas.openxmlformats.org/spreadsheetml/2006/main" count="304" uniqueCount="88">
  <si>
    <t>I. Dzierżawa butli i elementów instalacji gazów medycznych będących własnością dostawcy.</t>
  </si>
  <si>
    <t>PRZEDMIOT DZIERŻAWY</t>
  </si>
  <si>
    <t>ilość miesięcy</t>
  </si>
  <si>
    <t>ilość sztuk</t>
  </si>
  <si>
    <t>butlodni</t>
  </si>
  <si>
    <t>dni w roku</t>
  </si>
  <si>
    <t>cena jednostkowa za dzierżawę netto</t>
  </si>
  <si>
    <t>wartość za dzierżawę netto</t>
  </si>
  <si>
    <t>VAT %</t>
  </si>
  <si>
    <t>wartość za dzierżawę brutto</t>
  </si>
  <si>
    <t>a</t>
  </si>
  <si>
    <t>b</t>
  </si>
  <si>
    <t>c</t>
  </si>
  <si>
    <t>d</t>
  </si>
  <si>
    <t>e</t>
  </si>
  <si>
    <t>f</t>
  </si>
  <si>
    <t>g</t>
  </si>
  <si>
    <t>h</t>
  </si>
  <si>
    <t>i</t>
  </si>
  <si>
    <t>j</t>
  </si>
  <si>
    <t>k</t>
  </si>
  <si>
    <t>TLEN MEDYCZNY</t>
  </si>
  <si>
    <t>zbiornik ciekłego tlenu + ciekły tlen</t>
  </si>
  <si>
    <t>tlen 40L</t>
  </si>
  <si>
    <t>tlen 10L</t>
  </si>
  <si>
    <t>tlen 2L *</t>
  </si>
  <si>
    <r>
      <t>CO</t>
    </r>
    <r>
      <rPr>
        <vertAlign val="subscript"/>
        <sz val="8"/>
        <color theme="1"/>
        <rFont val="Tahoma"/>
        <family val="2"/>
        <charset val="238"/>
      </rPr>
      <t>2</t>
    </r>
  </si>
  <si>
    <r>
      <t>N</t>
    </r>
    <r>
      <rPr>
        <vertAlign val="subscript"/>
        <sz val="8"/>
        <color theme="1"/>
        <rFont val="Tahoma"/>
        <family val="2"/>
        <charset val="238"/>
      </rPr>
      <t>2</t>
    </r>
    <r>
      <rPr>
        <sz val="8"/>
        <color theme="1"/>
        <rFont val="Tahoma"/>
        <family val="2"/>
        <charset val="238"/>
      </rPr>
      <t>O</t>
    </r>
  </si>
  <si>
    <t>PODTLENEK AZOTU 10L</t>
  </si>
  <si>
    <t>NOSIDŁA DO BUTLI Z ZINTEGROWANYM ZAWOREM</t>
  </si>
  <si>
    <t>2L *</t>
  </si>
  <si>
    <t>10L *</t>
  </si>
  <si>
    <t>3L</t>
  </si>
  <si>
    <t>10L</t>
  </si>
  <si>
    <t>40L</t>
  </si>
  <si>
    <t>Hel</t>
  </si>
  <si>
    <t>3,0 L</t>
  </si>
  <si>
    <t>26 KG  ***</t>
  </si>
  <si>
    <t>7,5 KG ***</t>
  </si>
  <si>
    <t>AZOT CIEKŁY</t>
  </si>
  <si>
    <t>21 L</t>
  </si>
  <si>
    <t>własnośćszpitala</t>
  </si>
  <si>
    <t>30 L</t>
  </si>
  <si>
    <t>2L</t>
  </si>
  <si>
    <t>26 kG</t>
  </si>
  <si>
    <t>PODTLENEK AZOTU 10 L</t>
  </si>
  <si>
    <t>RAZEM I.</t>
  </si>
  <si>
    <t>GAZY</t>
  </si>
  <si>
    <t>Numer i nazwa dokumentu dopuszczającego do obrotu i do używania/Klasa wyrobu medycznego/jeżeli dotyczy/</t>
  </si>
  <si>
    <t>j.m.</t>
  </si>
  <si>
    <t>cena jednostkowa netto</t>
  </si>
  <si>
    <t>wartość netto</t>
  </si>
  <si>
    <t>VAT</t>
  </si>
  <si>
    <t>wartość brutto</t>
  </si>
  <si>
    <t>kG</t>
  </si>
  <si>
    <t>szt</t>
  </si>
  <si>
    <t>szt.</t>
  </si>
  <si>
    <t>RAZEM II.</t>
  </si>
  <si>
    <t>UWAGA:</t>
  </si>
  <si>
    <t>*</t>
  </si>
  <si>
    <t>wyposażone w zintegrowany zawór tj. wmontowany na stałe (zintegrowany z butlą) moduł wyposażony w reduktor ciśnienia, manometr wskazujący ciśnienie tlenu w butli, przepływomierz o zakresie pracy 0,5 - 15 l/min, wyjscie do podłączenia maski tlenowej lub kaniuli donorowej, uchwyt umożliwiający przyczepienie butli do łózka pacjenta oraz system szybkiego łączenia typu AGA (Quick Connector) do podłączenia urządzeń przenośnych wymagających dostarczenia tlenu medycznego np. do respiratora transportowego oraz mogą być stosowane w pracowni MRI rezonansu magnetycznego.</t>
  </si>
  <si>
    <t>**</t>
  </si>
  <si>
    <t>dwutlenek węgla do krioterapii zarejestrowany jako wyrób medyczny</t>
  </si>
  <si>
    <t>***</t>
  </si>
  <si>
    <t>►</t>
  </si>
  <si>
    <t>Zamawiający zastrzega, iż ocenie zostanie poddana tylko ta oferta, która będzie zawierała 100% oferowanych propozycji cenowych.</t>
  </si>
  <si>
    <t>Wartości i liczby w kolumnach h), i), k) należy wpisać z dokładnością do dwóch miejsc po przecinku.</t>
  </si>
  <si>
    <t xml:space="preserve">Formularz zawiera formuły ułatwiajace sporządzenie oferty. </t>
  </si>
  <si>
    <t>Data i podpis upoważnionego przedstawiciela Wykonawcy...................................</t>
  </si>
  <si>
    <r>
      <t>Wystarczy wprowadzić dane do kolumny  h) Cena jednostkowa netto i</t>
    </r>
    <r>
      <rPr>
        <b/>
        <u/>
        <sz val="8"/>
        <rFont val="Tahoma"/>
        <family val="2"/>
        <charset val="238"/>
      </rPr>
      <t xml:space="preserve"> zaakceptować bądź zmienić  stawkę podatku VA</t>
    </r>
    <r>
      <rPr>
        <sz val="8"/>
        <rFont val="Tahoma"/>
        <family val="2"/>
        <charset val="238"/>
      </rPr>
      <t xml:space="preserve">T, aby uzyskać cenę oferty. </t>
    </r>
  </si>
  <si>
    <t>7,5 kG **</t>
  </si>
  <si>
    <t>MIESZANKA O2 50% N2O 50%</t>
  </si>
  <si>
    <t>butla 10 l, 2,8 kg</t>
  </si>
  <si>
    <t>zawór dozujący do butli</t>
  </si>
  <si>
    <t>wózek stojak do butli</t>
  </si>
  <si>
    <t>CKD - umowa od 01.01.2019 r. do 31.12.2019 r.</t>
  </si>
  <si>
    <t>CSK - umowa od 01.01.2019 r. do 31.12.2019 r.</t>
  </si>
  <si>
    <t>Centrum Pediatri ul. Pankiewicza 16 - umowa od 01.01.2019 r. do 31.12.2019 r.</t>
  </si>
  <si>
    <t>II. Szacowane zużycie gazów medycznych do końca 2019 r.</t>
  </si>
  <si>
    <t>Szacowane zużycie gazów do końca 2019 roku</t>
  </si>
  <si>
    <t>w odgazowywaczu</t>
  </si>
  <si>
    <t>MIESZANKA KALIBRACYJNA 10 L</t>
  </si>
  <si>
    <t>LP</t>
  </si>
  <si>
    <t>Pakiet nr 2</t>
  </si>
  <si>
    <t>Pakiet nr 1</t>
  </si>
  <si>
    <t>Pakiet nr 1 ogółem I.+II. (Centrum Pediatri, CKD i CSK)</t>
  </si>
  <si>
    <t>Pakiet nr 2 ogółem I.+II. (Centrum Pediatri, CKD i CSK)</t>
  </si>
  <si>
    <t>dwutlenek węgla do laparoskopii zarejestrowany jako wyrób medyczny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</si>
</sst>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9" x14ac:knownFonts="1">
    <font>
      <sz val="10"/>
      <color theme="1"/>
      <name val="Calibri"/>
      <family val="2"/>
      <charset val="238"/>
      <scheme val="minor"/>
    </font>
    <font>
      <sz val="11"/>
      <color theme="1"/>
      <name val="Calibri"/>
      <family val="2"/>
      <charset val="238"/>
      <scheme val="minor"/>
    </font>
    <font>
      <sz val="10"/>
      <color theme="1"/>
      <name val="Calibri"/>
      <family val="2"/>
      <charset val="238"/>
      <scheme val="minor"/>
    </font>
    <font>
      <b/>
      <sz val="8"/>
      <color theme="1"/>
      <name val="Tahoma"/>
      <family val="2"/>
      <charset val="238"/>
    </font>
    <font>
      <sz val="8"/>
      <color theme="1"/>
      <name val="Tahoma"/>
      <family val="2"/>
      <charset val="238"/>
    </font>
    <font>
      <vertAlign val="subscript"/>
      <sz val="8"/>
      <color theme="1"/>
      <name val="Tahoma"/>
      <family val="2"/>
      <charset val="238"/>
    </font>
    <font>
      <sz val="7"/>
      <color theme="1"/>
      <name val="Tahoma"/>
      <family val="2"/>
      <charset val="238"/>
    </font>
    <font>
      <sz val="8"/>
      <name val="Tahoma"/>
      <family val="2"/>
      <charset val="238"/>
    </font>
    <font>
      <b/>
      <u/>
      <sz val="8"/>
      <name val="Tahoma"/>
      <family val="2"/>
      <charset val="238"/>
    </font>
  </fonts>
  <fills count="3">
    <fill>
      <patternFill patternType="none"/>
    </fill>
    <fill>
      <patternFill patternType="gray125"/>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4">
    <xf numFmtId="0" fontId="0" fillId="0" borderId="0"/>
    <xf numFmtId="0" fontId="2" fillId="0" borderId="0"/>
    <xf numFmtId="44" fontId="2" fillId="0" borderId="0" applyFont="0" applyFill="0" applyBorder="0" applyAlignment="0" applyProtection="0"/>
    <xf numFmtId="0" fontId="1" fillId="0" borderId="0"/>
  </cellStyleXfs>
  <cellXfs count="213">
    <xf numFmtId="0" fontId="0" fillId="0" borderId="0" xfId="0"/>
    <xf numFmtId="0" fontId="4" fillId="0" borderId="0" xfId="1" applyFont="1" applyAlignment="1">
      <alignment vertical="center"/>
    </xf>
    <xf numFmtId="0" fontId="3" fillId="0" borderId="1" xfId="1" applyFont="1" applyBorder="1" applyAlignment="1">
      <alignment horizontal="lef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4" fillId="0" borderId="5" xfId="1" applyFont="1" applyBorder="1" applyAlignment="1">
      <alignment horizontal="center" vertical="center" wrapText="1"/>
    </xf>
    <xf numFmtId="0" fontId="4" fillId="2" borderId="6"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7" xfId="1" applyFont="1" applyBorder="1" applyAlignment="1">
      <alignment vertical="center"/>
    </xf>
    <xf numFmtId="0" fontId="3" fillId="0" borderId="7" xfId="1" applyFont="1" applyBorder="1" applyAlignment="1">
      <alignment vertical="center"/>
    </xf>
    <xf numFmtId="44" fontId="3" fillId="2" borderId="7" xfId="1" applyNumberFormat="1" applyFont="1" applyFill="1" applyBorder="1" applyAlignment="1">
      <alignment vertical="center"/>
    </xf>
    <xf numFmtId="44" fontId="4" fillId="0" borderId="7" xfId="2" applyFont="1" applyBorder="1" applyAlignment="1">
      <alignment vertical="center"/>
    </xf>
    <xf numFmtId="0" fontId="4" fillId="0" borderId="7" xfId="1" applyFont="1" applyBorder="1" applyAlignment="1">
      <alignment horizontal="center" vertical="center"/>
    </xf>
    <xf numFmtId="44" fontId="4" fillId="0" borderId="7" xfId="1" applyNumberFormat="1" applyFont="1" applyBorder="1" applyAlignment="1">
      <alignment vertical="center"/>
    </xf>
    <xf numFmtId="0" fontId="4" fillId="0" borderId="1" xfId="1" applyFont="1" applyBorder="1" applyAlignment="1">
      <alignment vertical="center"/>
    </xf>
    <xf numFmtId="0" fontId="3" fillId="0" borderId="1" xfId="1" applyFont="1" applyBorder="1" applyAlignment="1">
      <alignment vertical="center"/>
    </xf>
    <xf numFmtId="44" fontId="3" fillId="2" borderId="1" xfId="1" applyNumberFormat="1" applyFont="1" applyFill="1" applyBorder="1" applyAlignment="1">
      <alignment vertical="center"/>
    </xf>
    <xf numFmtId="44" fontId="4" fillId="0" borderId="1" xfId="2" applyFont="1" applyBorder="1" applyAlignment="1">
      <alignment vertical="center"/>
    </xf>
    <xf numFmtId="44" fontId="4" fillId="0" borderId="1" xfId="1" applyNumberFormat="1" applyFont="1" applyBorder="1" applyAlignment="1">
      <alignment vertical="center"/>
    </xf>
    <xf numFmtId="44" fontId="3" fillId="2" borderId="1" xfId="1" applyNumberFormat="1" applyFont="1" applyFill="1" applyBorder="1" applyAlignment="1" applyProtection="1">
      <alignment vertical="center"/>
      <protection locked="0"/>
    </xf>
    <xf numFmtId="0" fontId="4" fillId="0" borderId="1" xfId="1" applyFont="1" applyFill="1" applyBorder="1" applyAlignment="1">
      <alignment vertical="center"/>
    </xf>
    <xf numFmtId="0" fontId="4" fillId="0" borderId="5" xfId="1" applyFont="1" applyBorder="1" applyAlignment="1">
      <alignment vertical="center"/>
    </xf>
    <xf numFmtId="0" fontId="2" fillId="0" borderId="14" xfId="1" applyBorder="1" applyAlignment="1">
      <alignment vertical="center" wrapText="1"/>
    </xf>
    <xf numFmtId="44" fontId="3" fillId="2" borderId="7" xfId="1" applyNumberFormat="1" applyFont="1" applyFill="1" applyBorder="1" applyAlignment="1" applyProtection="1">
      <alignment vertical="center"/>
      <protection locked="0"/>
    </xf>
    <xf numFmtId="0" fontId="2" fillId="0" borderId="7" xfId="1" applyBorder="1" applyAlignment="1">
      <alignment vertical="center" wrapText="1"/>
    </xf>
    <xf numFmtId="44" fontId="3" fillId="2" borderId="5" xfId="1" applyNumberFormat="1" applyFont="1" applyFill="1" applyBorder="1" applyAlignment="1" applyProtection="1">
      <alignment vertical="center"/>
      <protection locked="0"/>
    </xf>
    <xf numFmtId="0" fontId="3" fillId="0" borderId="1" xfId="2" applyNumberFormat="1" applyFont="1" applyBorder="1" applyAlignment="1">
      <alignment vertical="center"/>
    </xf>
    <xf numFmtId="44" fontId="3" fillId="2" borderId="1" xfId="2" applyFont="1" applyFill="1" applyBorder="1" applyAlignment="1" applyProtection="1">
      <alignment vertical="center"/>
      <protection locked="0"/>
    </xf>
    <xf numFmtId="44" fontId="4" fillId="0" borderId="5" xfId="2" applyFont="1" applyBorder="1" applyAlignment="1">
      <alignment vertical="center"/>
    </xf>
    <xf numFmtId="0" fontId="4" fillId="0" borderId="7" xfId="1" applyFont="1" applyFill="1" applyBorder="1" applyAlignment="1">
      <alignment vertical="center"/>
    </xf>
    <xf numFmtId="0" fontId="3" fillId="0" borderId="7" xfId="2" applyNumberFormat="1" applyFont="1" applyBorder="1" applyAlignment="1">
      <alignment vertical="center"/>
    </xf>
    <xf numFmtId="44" fontId="3" fillId="2" borderId="7" xfId="2" applyFont="1" applyFill="1" applyBorder="1" applyAlignment="1" applyProtection="1">
      <alignment vertical="center"/>
      <protection locked="0"/>
    </xf>
    <xf numFmtId="0" fontId="4" fillId="0" borderId="2" xfId="1" applyFont="1" applyBorder="1" applyAlignment="1">
      <alignment horizontal="left" vertical="center"/>
    </xf>
    <xf numFmtId="44" fontId="4" fillId="0" borderId="4" xfId="1" applyNumberFormat="1" applyFont="1" applyBorder="1" applyAlignment="1">
      <alignment vertical="center"/>
    </xf>
    <xf numFmtId="0" fontId="4" fillId="0" borderId="5" xfId="1" applyFont="1" applyFill="1" applyBorder="1" applyAlignment="1">
      <alignment vertical="center"/>
    </xf>
    <xf numFmtId="0" fontId="3" fillId="0" borderId="5" xfId="2" applyNumberFormat="1" applyFont="1" applyBorder="1" applyAlignment="1">
      <alignment vertical="center"/>
    </xf>
    <xf numFmtId="44" fontId="3" fillId="2" borderId="5" xfId="2" applyFont="1" applyFill="1" applyBorder="1" applyAlignment="1" applyProtection="1">
      <alignment vertical="center"/>
      <protection locked="0"/>
    </xf>
    <xf numFmtId="0" fontId="4" fillId="0" borderId="5" xfId="1" applyFont="1" applyBorder="1" applyAlignment="1">
      <alignment horizontal="center" vertical="center"/>
    </xf>
    <xf numFmtId="44" fontId="4" fillId="0" borderId="5" xfId="1" applyNumberFormat="1" applyFont="1" applyBorder="1" applyAlignment="1">
      <alignment vertical="center"/>
    </xf>
    <xf numFmtId="0" fontId="4" fillId="0" borderId="2" xfId="1" applyFont="1" applyFill="1" applyBorder="1" applyAlignment="1">
      <alignment vertical="center"/>
    </xf>
    <xf numFmtId="0" fontId="4" fillId="0" borderId="11" xfId="1" applyFont="1" applyFill="1" applyBorder="1" applyAlignment="1">
      <alignment horizontal="left" vertical="center"/>
    </xf>
    <xf numFmtId="0" fontId="4" fillId="0" borderId="3" xfId="1" applyFont="1" applyFill="1" applyBorder="1" applyAlignment="1">
      <alignment vertical="center"/>
    </xf>
    <xf numFmtId="0" fontId="3" fillId="0" borderId="3" xfId="2" applyNumberFormat="1" applyFont="1" applyFill="1" applyBorder="1" applyAlignment="1">
      <alignment vertical="center"/>
    </xf>
    <xf numFmtId="44" fontId="3" fillId="0" borderId="3" xfId="2" applyFont="1" applyFill="1" applyBorder="1" applyAlignment="1" applyProtection="1">
      <alignment vertical="center"/>
      <protection locked="0"/>
    </xf>
    <xf numFmtId="44" fontId="4" fillId="0" borderId="3" xfId="2" applyFont="1" applyFill="1" applyBorder="1" applyAlignment="1">
      <alignment vertical="center"/>
    </xf>
    <xf numFmtId="0" fontId="4" fillId="0" borderId="3" xfId="1" applyFont="1" applyFill="1" applyBorder="1" applyAlignment="1">
      <alignment horizontal="center" vertical="center"/>
    </xf>
    <xf numFmtId="44" fontId="4" fillId="0" borderId="4" xfId="1" applyNumberFormat="1" applyFont="1" applyFill="1" applyBorder="1" applyAlignment="1">
      <alignment vertical="center"/>
    </xf>
    <xf numFmtId="0" fontId="4" fillId="0" borderId="0" xfId="1" applyFont="1" applyFill="1" applyAlignment="1">
      <alignment vertical="center"/>
    </xf>
    <xf numFmtId="0" fontId="4" fillId="0" borderId="12" xfId="1" applyFont="1" applyFill="1" applyBorder="1" applyAlignment="1">
      <alignment horizontal="center" vertical="center"/>
    </xf>
    <xf numFmtId="44" fontId="4" fillId="0" borderId="13" xfId="1" applyNumberFormat="1" applyFont="1" applyFill="1" applyBorder="1" applyAlignment="1">
      <alignment vertical="center"/>
    </xf>
    <xf numFmtId="0" fontId="4" fillId="0" borderId="2" xfId="1" applyFont="1" applyFill="1" applyBorder="1" applyAlignment="1">
      <alignment horizontal="left" vertical="center"/>
    </xf>
    <xf numFmtId="0" fontId="7" fillId="0" borderId="1" xfId="1" applyFont="1" applyFill="1" applyBorder="1" applyAlignment="1">
      <alignment vertical="center"/>
    </xf>
    <xf numFmtId="0" fontId="4" fillId="0" borderId="1" xfId="1" applyFont="1" applyFill="1" applyBorder="1" applyAlignment="1">
      <alignment horizontal="center" vertical="center"/>
    </xf>
    <xf numFmtId="0" fontId="3" fillId="0" borderId="1" xfId="2" applyNumberFormat="1" applyFont="1" applyFill="1" applyBorder="1" applyAlignment="1">
      <alignment vertical="center"/>
    </xf>
    <xf numFmtId="44" fontId="4" fillId="0" borderId="5" xfId="2" applyFont="1" applyFill="1" applyBorder="1" applyAlignment="1">
      <alignment vertical="center"/>
    </xf>
    <xf numFmtId="44" fontId="4" fillId="0" borderId="1" xfId="1" applyNumberFormat="1" applyFont="1" applyFill="1" applyBorder="1" applyAlignment="1">
      <alignment vertical="center"/>
    </xf>
    <xf numFmtId="44" fontId="4" fillId="0" borderId="1" xfId="2" applyFont="1" applyFill="1" applyBorder="1" applyAlignment="1">
      <alignment vertical="center"/>
    </xf>
    <xf numFmtId="0" fontId="4" fillId="0" borderId="9" xfId="1" applyFont="1" applyBorder="1" applyAlignment="1">
      <alignment horizontal="center" vertical="center"/>
    </xf>
    <xf numFmtId="0" fontId="3" fillId="0" borderId="1" xfId="1" applyFont="1" applyFill="1" applyBorder="1" applyAlignment="1">
      <alignment horizontal="right" vertical="center"/>
    </xf>
    <xf numFmtId="0" fontId="3" fillId="0" borderId="2" xfId="1" applyFont="1" applyBorder="1" applyAlignment="1">
      <alignment horizontal="left" vertical="center"/>
    </xf>
    <xf numFmtId="0" fontId="6" fillId="0" borderId="1" xfId="1" applyFont="1" applyBorder="1" applyAlignment="1">
      <alignment horizontal="center" vertical="center" wrapText="1"/>
    </xf>
    <xf numFmtId="0" fontId="4" fillId="2" borderId="10" xfId="1" applyFont="1" applyFill="1" applyBorder="1" applyAlignment="1">
      <alignment horizontal="center" vertical="center" wrapText="1"/>
    </xf>
    <xf numFmtId="0" fontId="4" fillId="0" borderId="8" xfId="1" applyFont="1" applyBorder="1" applyAlignment="1">
      <alignment horizontal="center" vertical="center" wrapText="1"/>
    </xf>
    <xf numFmtId="0" fontId="4" fillId="0" borderId="17" xfId="1" applyFont="1" applyBorder="1" applyAlignment="1">
      <alignment horizontal="left" vertical="center"/>
    </xf>
    <xf numFmtId="0" fontId="4" fillId="0" borderId="7" xfId="1" applyFont="1" applyBorder="1" applyAlignment="1">
      <alignment horizontal="left" vertical="center"/>
    </xf>
    <xf numFmtId="0" fontId="3" fillId="0" borderId="7" xfId="1" applyFont="1" applyBorder="1" applyAlignment="1">
      <alignment horizontal="right" vertical="center"/>
    </xf>
    <xf numFmtId="44" fontId="3" fillId="2" borderId="18" xfId="2" applyFont="1" applyFill="1" applyBorder="1" applyAlignment="1">
      <alignment vertical="center"/>
    </xf>
    <xf numFmtId="0" fontId="4" fillId="0" borderId="1" xfId="1" applyFont="1" applyBorder="1" applyAlignment="1">
      <alignment horizontal="left" vertical="center"/>
    </xf>
    <xf numFmtId="0" fontId="3" fillId="0" borderId="1" xfId="1" applyFont="1" applyBorder="1" applyAlignment="1">
      <alignment horizontal="right" vertical="center"/>
    </xf>
    <xf numFmtId="44" fontId="3" fillId="2" borderId="4" xfId="2" applyFont="1" applyFill="1" applyBorder="1" applyAlignment="1">
      <alignment vertical="center"/>
    </xf>
    <xf numFmtId="44" fontId="3" fillId="2" borderId="4" xfId="2" applyFont="1" applyFill="1" applyBorder="1" applyAlignment="1" applyProtection="1">
      <alignment vertical="center"/>
      <protection locked="0"/>
    </xf>
    <xf numFmtId="0" fontId="4" fillId="0" borderId="7" xfId="1" applyFont="1" applyBorder="1" applyAlignment="1">
      <alignment horizontal="center" vertical="center" wrapText="1"/>
    </xf>
    <xf numFmtId="44" fontId="3" fillId="2" borderId="18" xfId="2" applyFont="1" applyFill="1" applyBorder="1" applyAlignment="1" applyProtection="1">
      <alignment vertical="center"/>
      <protection locked="0"/>
    </xf>
    <xf numFmtId="0" fontId="4" fillId="0" borderId="17" xfId="1" applyFont="1" applyFill="1" applyBorder="1" applyAlignment="1">
      <alignment vertical="center"/>
    </xf>
    <xf numFmtId="0" fontId="4" fillId="0" borderId="7" xfId="1" applyFont="1" applyFill="1" applyBorder="1" applyAlignment="1">
      <alignment horizontal="center" vertical="center"/>
    </xf>
    <xf numFmtId="0" fontId="3" fillId="0" borderId="7" xfId="1" applyFont="1" applyFill="1" applyBorder="1" applyAlignment="1">
      <alignment horizontal="right" vertical="center"/>
    </xf>
    <xf numFmtId="44" fontId="4" fillId="0" borderId="7" xfId="1" applyNumberFormat="1" applyFont="1" applyFill="1" applyBorder="1" applyAlignment="1">
      <alignment vertical="center"/>
    </xf>
    <xf numFmtId="0" fontId="7" fillId="0" borderId="17" xfId="1" applyFont="1" applyFill="1" applyBorder="1" applyAlignment="1">
      <alignment vertical="center"/>
    </xf>
    <xf numFmtId="0" fontId="4" fillId="0" borderId="0" xfId="1" applyFont="1" applyBorder="1" applyAlignment="1">
      <alignment horizontal="center" vertical="center"/>
    </xf>
    <xf numFmtId="0" fontId="3" fillId="0" borderId="3" xfId="1" applyFont="1" applyBorder="1" applyAlignment="1">
      <alignment horizontal="right" vertical="center"/>
    </xf>
    <xf numFmtId="44" fontId="4" fillId="0" borderId="3" xfId="1" applyNumberFormat="1" applyFont="1" applyBorder="1" applyAlignment="1">
      <alignment vertical="center"/>
    </xf>
    <xf numFmtId="0" fontId="4" fillId="0" borderId="0" xfId="1" applyFont="1" applyAlignment="1">
      <alignment horizontal="left" vertical="center"/>
    </xf>
    <xf numFmtId="0" fontId="3" fillId="0" borderId="0" xfId="1" applyFont="1" applyBorder="1" applyAlignment="1">
      <alignment horizontal="center" vertical="center"/>
    </xf>
    <xf numFmtId="0" fontId="3" fillId="0" borderId="10" xfId="1" applyFont="1" applyBorder="1" applyAlignment="1">
      <alignment horizontal="left" vertical="center"/>
    </xf>
    <xf numFmtId="0" fontId="4" fillId="0" borderId="3" xfId="1" applyFont="1" applyBorder="1" applyAlignment="1">
      <alignment vertical="center"/>
    </xf>
    <xf numFmtId="0" fontId="4" fillId="0" borderId="4" xfId="1" applyFont="1" applyBorder="1" applyAlignment="1">
      <alignment vertical="center"/>
    </xf>
    <xf numFmtId="44" fontId="3" fillId="0" borderId="1" xfId="1" applyNumberFormat="1" applyFont="1" applyBorder="1" applyAlignment="1">
      <alignment vertical="center"/>
    </xf>
    <xf numFmtId="0" fontId="4" fillId="0" borderId="0" xfId="3" applyFont="1" applyAlignment="1">
      <alignment vertical="center"/>
    </xf>
    <xf numFmtId="0" fontId="3" fillId="0" borderId="1" xfId="3" applyFont="1" applyBorder="1" applyAlignment="1">
      <alignment horizontal="left" vertical="center"/>
    </xf>
    <xf numFmtId="0" fontId="4" fillId="0" borderId="1" xfId="3" applyFont="1" applyBorder="1" applyAlignment="1">
      <alignment horizontal="center" vertical="center"/>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4" xfId="3" applyFont="1" applyBorder="1" applyAlignment="1">
      <alignment horizontal="center" vertical="center"/>
    </xf>
    <xf numFmtId="0" fontId="4" fillId="0" borderId="2" xfId="3" applyFont="1" applyBorder="1" applyAlignment="1">
      <alignment vertical="center"/>
    </xf>
    <xf numFmtId="0" fontId="3" fillId="0" borderId="3" xfId="3" applyFont="1" applyBorder="1" applyAlignment="1">
      <alignment vertical="center"/>
    </xf>
    <xf numFmtId="0" fontId="3" fillId="0" borderId="4" xfId="3" applyFont="1" applyBorder="1" applyAlignment="1">
      <alignment vertical="center"/>
    </xf>
    <xf numFmtId="0" fontId="4" fillId="0" borderId="5" xfId="3" applyFont="1" applyBorder="1" applyAlignment="1">
      <alignment horizontal="center" vertical="center" wrapText="1"/>
    </xf>
    <xf numFmtId="0" fontId="4" fillId="2" borderId="6"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1" xfId="3" applyFont="1" applyBorder="1" applyAlignment="1">
      <alignment horizontal="center" vertical="center" wrapText="1"/>
    </xf>
    <xf numFmtId="0" fontId="4" fillId="2" borderId="1"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5" xfId="3" applyFont="1" applyBorder="1" applyAlignment="1">
      <alignment vertical="center" wrapText="1"/>
    </xf>
    <xf numFmtId="0" fontId="4" fillId="0" borderId="1" xfId="3" applyFont="1" applyBorder="1" applyAlignment="1">
      <alignment vertical="center"/>
    </xf>
    <xf numFmtId="0" fontId="3" fillId="0" borderId="1" xfId="3" applyFont="1" applyBorder="1" applyAlignment="1">
      <alignment vertical="center"/>
    </xf>
    <xf numFmtId="0" fontId="4" fillId="0" borderId="7" xfId="3" applyFont="1" applyBorder="1" applyAlignment="1">
      <alignment vertical="center"/>
    </xf>
    <xf numFmtId="44" fontId="4" fillId="0" borderId="1" xfId="3" applyNumberFormat="1" applyFont="1" applyBorder="1" applyAlignment="1">
      <alignment vertical="center"/>
    </xf>
    <xf numFmtId="0" fontId="7" fillId="0" borderId="0" xfId="1" applyFont="1" applyAlignment="1"/>
    <xf numFmtId="0" fontId="4" fillId="0" borderId="1" xfId="3" applyFont="1" applyBorder="1" applyAlignment="1">
      <alignment vertical="center" wrapText="1"/>
    </xf>
    <xf numFmtId="0" fontId="4" fillId="0" borderId="5" xfId="3" applyFont="1" applyBorder="1" applyAlignment="1">
      <alignment vertical="center" textRotation="90" wrapText="1"/>
    </xf>
    <xf numFmtId="0" fontId="4" fillId="0" borderId="1" xfId="3" applyFont="1" applyFill="1" applyBorder="1" applyAlignment="1">
      <alignment vertical="center"/>
    </xf>
    <xf numFmtId="0" fontId="4" fillId="0" borderId="9" xfId="3" applyFont="1" applyBorder="1" applyAlignment="1">
      <alignment horizontal="center" vertical="center"/>
    </xf>
    <xf numFmtId="0" fontId="3" fillId="0" borderId="1" xfId="3" applyFont="1" applyFill="1" applyBorder="1" applyAlignment="1">
      <alignment horizontal="right" vertical="center"/>
    </xf>
    <xf numFmtId="44" fontId="4" fillId="0" borderId="1" xfId="3" applyNumberFormat="1" applyFont="1" applyFill="1" applyBorder="1" applyAlignment="1">
      <alignment vertical="center"/>
    </xf>
    <xf numFmtId="0" fontId="4" fillId="0" borderId="7" xfId="3" applyFont="1" applyFill="1" applyBorder="1" applyAlignment="1">
      <alignment vertical="center"/>
    </xf>
    <xf numFmtId="0" fontId="7" fillId="0" borderId="0" xfId="1" applyFont="1" applyAlignment="1">
      <alignment vertical="center"/>
    </xf>
    <xf numFmtId="0" fontId="3" fillId="0" borderId="2" xfId="3" applyFont="1" applyBorder="1" applyAlignment="1">
      <alignment horizontal="left" vertical="center"/>
    </xf>
    <xf numFmtId="0" fontId="6" fillId="0" borderId="1" xfId="3" applyFont="1" applyBorder="1" applyAlignment="1">
      <alignment horizontal="center" vertical="center" wrapText="1"/>
    </xf>
    <xf numFmtId="0" fontId="4" fillId="2" borderId="10" xfId="3" applyFont="1" applyFill="1" applyBorder="1" applyAlignment="1">
      <alignment horizontal="center" vertical="center" wrapText="1"/>
    </xf>
    <xf numFmtId="0" fontId="4" fillId="0" borderId="8" xfId="3" applyFont="1" applyBorder="1" applyAlignment="1">
      <alignment horizontal="center" vertical="center" wrapText="1"/>
    </xf>
    <xf numFmtId="44" fontId="4" fillId="0" borderId="0" xfId="2" applyFont="1" applyAlignment="1">
      <alignment vertical="center"/>
    </xf>
    <xf numFmtId="0" fontId="4" fillId="0" borderId="2" xfId="3" applyFont="1" applyBorder="1" applyAlignment="1">
      <alignment horizontal="left" vertical="center"/>
    </xf>
    <xf numFmtId="0" fontId="4" fillId="0" borderId="1" xfId="3" applyFont="1" applyBorder="1" applyAlignment="1">
      <alignment horizontal="left" vertical="center"/>
    </xf>
    <xf numFmtId="0" fontId="3" fillId="0" borderId="1" xfId="3" applyFont="1" applyBorder="1" applyAlignment="1">
      <alignment horizontal="right" vertical="center"/>
    </xf>
    <xf numFmtId="0" fontId="1" fillId="0" borderId="5" xfId="3" applyBorder="1" applyAlignment="1">
      <alignment vertical="center" wrapText="1"/>
    </xf>
    <xf numFmtId="0" fontId="4" fillId="0" borderId="5" xfId="3" applyFont="1" applyFill="1" applyBorder="1" applyAlignment="1">
      <alignment vertical="center" wrapText="1"/>
    </xf>
    <xf numFmtId="0" fontId="4" fillId="0" borderId="2" xfId="3" applyFont="1" applyFill="1" applyBorder="1" applyAlignment="1">
      <alignment vertical="center"/>
    </xf>
    <xf numFmtId="0" fontId="4" fillId="0" borderId="1" xfId="3" applyFont="1" applyFill="1" applyBorder="1" applyAlignment="1">
      <alignment horizontal="center" vertical="center"/>
    </xf>
    <xf numFmtId="0" fontId="4" fillId="0" borderId="5" xfId="3" applyFont="1" applyFill="1" applyBorder="1" applyAlignment="1">
      <alignment vertical="center" textRotation="90" wrapText="1"/>
    </xf>
    <xf numFmtId="0" fontId="7" fillId="0" borderId="2" xfId="3" applyFont="1" applyFill="1" applyBorder="1" applyAlignment="1">
      <alignment vertical="center"/>
    </xf>
    <xf numFmtId="0" fontId="4" fillId="0" borderId="0" xfId="3" applyFont="1" applyBorder="1" applyAlignment="1">
      <alignment horizontal="center" vertical="center"/>
    </xf>
    <xf numFmtId="0" fontId="3" fillId="0" borderId="3" xfId="3" applyFont="1" applyBorder="1" applyAlignment="1">
      <alignment horizontal="right" vertical="center"/>
    </xf>
    <xf numFmtId="44" fontId="4" fillId="0" borderId="3" xfId="3" applyNumberFormat="1" applyFont="1" applyBorder="1" applyAlignment="1">
      <alignment vertical="center"/>
    </xf>
    <xf numFmtId="0" fontId="4" fillId="0" borderId="3" xfId="3" applyFont="1" applyFill="1" applyBorder="1" applyAlignment="1">
      <alignment vertical="center"/>
    </xf>
    <xf numFmtId="0" fontId="4" fillId="0" borderId="0" xfId="3" applyFont="1" applyAlignment="1">
      <alignment horizontal="left" vertical="center"/>
    </xf>
    <xf numFmtId="0" fontId="3" fillId="0" borderId="0" xfId="3" applyFont="1" applyBorder="1" applyAlignment="1">
      <alignment horizontal="center" vertical="center"/>
    </xf>
    <xf numFmtId="0" fontId="3" fillId="0" borderId="10" xfId="3" applyFont="1" applyBorder="1" applyAlignment="1">
      <alignment horizontal="left" vertical="center"/>
    </xf>
    <xf numFmtId="0" fontId="4" fillId="0" borderId="3" xfId="3" applyFont="1" applyBorder="1" applyAlignment="1">
      <alignment vertical="center"/>
    </xf>
    <xf numFmtId="0" fontId="4" fillId="0" borderId="4" xfId="3" applyFont="1" applyBorder="1" applyAlignment="1">
      <alignment vertical="center"/>
    </xf>
    <xf numFmtId="44" fontId="3" fillId="0" borderId="1" xfId="3" applyNumberFormat="1" applyFont="1" applyBorder="1" applyAlignment="1">
      <alignment vertical="center"/>
    </xf>
    <xf numFmtId="0" fontId="3" fillId="0" borderId="0" xfId="3" applyFont="1" applyBorder="1" applyAlignment="1">
      <alignment horizontal="left" vertical="center"/>
    </xf>
    <xf numFmtId="0" fontId="4" fillId="0" borderId="0" xfId="3" applyFont="1" applyBorder="1" applyAlignment="1">
      <alignment vertical="center"/>
    </xf>
    <xf numFmtId="44" fontId="3" fillId="0" borderId="0" xfId="3" applyNumberFormat="1" applyFont="1" applyBorder="1" applyAlignment="1">
      <alignment vertical="center"/>
    </xf>
    <xf numFmtId="0" fontId="4" fillId="0" borderId="0" xfId="3" applyFont="1" applyFill="1" applyBorder="1" applyAlignment="1">
      <alignment vertical="center"/>
    </xf>
    <xf numFmtId="0" fontId="3" fillId="0" borderId="0" xfId="1" applyFont="1" applyAlignment="1">
      <alignment vertical="center"/>
    </xf>
    <xf numFmtId="0" fontId="4" fillId="0" borderId="0" xfId="1" applyFont="1" applyAlignment="1">
      <alignment vertical="center" wrapText="1"/>
    </xf>
    <xf numFmtId="0" fontId="3"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horizontal="left" vertical="center" wrapText="1"/>
    </xf>
    <xf numFmtId="0" fontId="7" fillId="0" borderId="0" xfId="1" applyFont="1" applyAlignment="1">
      <alignment horizontal="right" vertical="center"/>
    </xf>
    <xf numFmtId="0" fontId="7" fillId="0" borderId="0" xfId="1" applyFont="1" applyAlignment="1">
      <alignment horizontal="left" vertical="center"/>
    </xf>
    <xf numFmtId="0" fontId="7" fillId="2" borderId="0" xfId="1" applyFont="1" applyFill="1" applyAlignment="1">
      <alignment horizontal="left" vertical="center"/>
    </xf>
    <xf numFmtId="0" fontId="7" fillId="2" borderId="0" xfId="1" applyFont="1" applyFill="1" applyAlignment="1">
      <alignment horizontal="left" vertical="center" wrapText="1"/>
    </xf>
    <xf numFmtId="0" fontId="7" fillId="2" borderId="0" xfId="1" applyFont="1" applyFill="1" applyAlignment="1"/>
    <xf numFmtId="0" fontId="7" fillId="2" borderId="0" xfId="1" applyFont="1" applyFill="1" applyAlignment="1">
      <alignment vertical="center"/>
    </xf>
    <xf numFmtId="0" fontId="7" fillId="0" borderId="0" xfId="1" applyFont="1" applyFill="1" applyAlignment="1">
      <alignment horizontal="left" vertical="center" wrapText="1"/>
    </xf>
    <xf numFmtId="0" fontId="7" fillId="0" borderId="0" xfId="1" applyFont="1" applyBorder="1" applyAlignment="1">
      <alignment horizontal="left" vertical="center"/>
    </xf>
    <xf numFmtId="44" fontId="7" fillId="0" borderId="0" xfId="2" applyFont="1" applyAlignment="1">
      <alignment vertical="center"/>
    </xf>
    <xf numFmtId="44" fontId="7" fillId="0" borderId="0" xfId="1" applyNumberFormat="1" applyFont="1" applyBorder="1" applyAlignment="1">
      <alignment horizontal="center" vertical="center"/>
    </xf>
    <xf numFmtId="0" fontId="4" fillId="0" borderId="0" xfId="1" applyFont="1" applyBorder="1" applyAlignment="1">
      <alignment horizontal="left" vertical="center" wrapText="1"/>
    </xf>
    <xf numFmtId="0" fontId="3" fillId="0" borderId="2" xfId="3" applyFont="1" applyBorder="1" applyAlignment="1">
      <alignment horizontal="left" vertical="center"/>
    </xf>
    <xf numFmtId="0" fontId="3" fillId="0" borderId="3" xfId="3" applyFont="1" applyBorder="1" applyAlignment="1">
      <alignment horizontal="left" vertical="center"/>
    </xf>
    <xf numFmtId="0" fontId="3" fillId="0" borderId="4" xfId="3" applyFont="1" applyBorder="1" applyAlignment="1">
      <alignment horizontal="left" vertical="center"/>
    </xf>
    <xf numFmtId="0" fontId="4" fillId="0" borderId="5" xfId="3" applyFont="1" applyBorder="1" applyAlignment="1">
      <alignment horizontal="center" vertical="center"/>
    </xf>
    <xf numFmtId="0" fontId="4" fillId="0" borderId="8"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4" fillId="0" borderId="5" xfId="3" applyFont="1" applyBorder="1" applyAlignment="1">
      <alignment horizontal="center" vertical="center" textRotation="90" wrapText="1"/>
    </xf>
    <xf numFmtId="0" fontId="4" fillId="0" borderId="6" xfId="3" applyFont="1" applyBorder="1" applyAlignment="1">
      <alignment horizontal="center" vertical="center" textRotation="90" wrapText="1"/>
    </xf>
    <xf numFmtId="0" fontId="4" fillId="0" borderId="5" xfId="3" applyFont="1" applyFill="1" applyBorder="1" applyAlignment="1">
      <alignment horizontal="center" vertical="center" textRotation="90" wrapText="1"/>
    </xf>
    <xf numFmtId="0" fontId="4" fillId="0" borderId="6" xfId="3" applyFont="1" applyFill="1" applyBorder="1" applyAlignment="1">
      <alignment horizontal="center" vertical="center" textRotation="90" wrapText="1"/>
    </xf>
    <xf numFmtId="0" fontId="4" fillId="0" borderId="8" xfId="3" applyFont="1" applyFill="1" applyBorder="1" applyAlignment="1">
      <alignment horizontal="center" vertical="center" textRotation="90" wrapText="1"/>
    </xf>
    <xf numFmtId="0" fontId="4" fillId="0" borderId="5"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5" xfId="1" applyFont="1" applyFill="1" applyBorder="1" applyAlignment="1">
      <alignment horizontal="center" vertical="center" textRotation="90" wrapText="1"/>
    </xf>
    <xf numFmtId="0" fontId="4" fillId="0" borderId="6" xfId="1" applyFont="1" applyFill="1" applyBorder="1" applyAlignment="1">
      <alignment horizontal="center" vertical="center" textRotation="90"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4" fillId="0" borderId="5" xfId="1" applyFont="1" applyBorder="1" applyAlignment="1">
      <alignment horizontal="center" vertical="center"/>
    </xf>
    <xf numFmtId="0" fontId="4" fillId="0" borderId="8"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4" fillId="0" borderId="5" xfId="1" applyFont="1" applyBorder="1" applyAlignment="1">
      <alignment horizontal="center" vertical="center" textRotation="90" wrapText="1"/>
    </xf>
    <xf numFmtId="0" fontId="4" fillId="0" borderId="6" xfId="1" applyFont="1" applyBorder="1" applyAlignment="1">
      <alignment horizontal="center" vertical="center" textRotation="90"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8" xfId="1" applyFont="1" applyBorder="1" applyAlignment="1">
      <alignment horizontal="center" vertical="center" wrapText="1"/>
    </xf>
    <xf numFmtId="0" fontId="4" fillId="0" borderId="8" xfId="1" applyFont="1" applyFill="1" applyBorder="1" applyAlignment="1">
      <alignment horizontal="center" vertical="center" wrapText="1"/>
    </xf>
    <xf numFmtId="0" fontId="4" fillId="0" borderId="5"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8" xfId="1" applyFont="1" applyBorder="1" applyAlignment="1">
      <alignment horizontal="center" vertical="center" textRotation="90" wrapText="1"/>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8" xfId="1" applyFont="1" applyFill="1" applyBorder="1" applyAlignment="1">
      <alignment horizontal="center" vertical="center" textRotation="90" wrapText="1"/>
    </xf>
    <xf numFmtId="0" fontId="2" fillId="0" borderId="14" xfId="1" applyBorder="1" applyAlignment="1">
      <alignment horizontal="center" vertical="center" wrapText="1"/>
    </xf>
    <xf numFmtId="0" fontId="2" fillId="0" borderId="15" xfId="1" applyBorder="1" applyAlignment="1">
      <alignment horizontal="center" vertical="center" wrapText="1"/>
    </xf>
    <xf numFmtId="0" fontId="2" fillId="0" borderId="16" xfId="1" applyBorder="1" applyAlignment="1">
      <alignment horizontal="center" vertical="center" wrapText="1"/>
    </xf>
  </cellXfs>
  <cellStyles count="4">
    <cellStyle name="Normalny" xfId="0" builtinId="0"/>
    <cellStyle name="Normalny 2" xfId="3"/>
    <cellStyle name="Normalny 3" xfId="1"/>
    <cellStyle name="Walutow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tabSelected="1" view="pageBreakPreview" zoomScaleNormal="100" zoomScaleSheetLayoutView="100" workbookViewId="0">
      <selection activeCell="O25" sqref="O25"/>
    </sheetView>
  </sheetViews>
  <sheetFormatPr defaultRowHeight="10.5" x14ac:dyDescent="0.2"/>
  <cols>
    <col min="1" max="1" width="4.42578125" style="1" customWidth="1"/>
    <col min="2" max="2" width="9.42578125" style="1" customWidth="1"/>
    <col min="3" max="3" width="14.28515625" style="1" customWidth="1"/>
    <col min="4" max="4" width="25.28515625" style="1" customWidth="1"/>
    <col min="5" max="5" width="13.7109375" style="1" customWidth="1"/>
    <col min="6" max="6" width="6" style="1" bestFit="1" customWidth="1"/>
    <col min="7" max="7" width="15.140625" style="1" customWidth="1"/>
    <col min="8" max="8" width="8.5703125" style="1" customWidth="1"/>
    <col min="9" max="9" width="13.7109375" style="1" bestFit="1" customWidth="1"/>
    <col min="10" max="10" width="18.28515625" style="1" customWidth="1"/>
    <col min="11" max="11" width="6.85546875" style="1" customWidth="1"/>
    <col min="12" max="12" width="18.42578125" style="1" bestFit="1" customWidth="1"/>
    <col min="13" max="13" width="15.140625" style="1" bestFit="1" customWidth="1"/>
    <col min="14" max="16" width="15" style="1" bestFit="1" customWidth="1"/>
    <col min="17" max="17" width="12.5703125" style="1" bestFit="1" customWidth="1"/>
    <col min="18" max="16384" width="9.140625" style="1"/>
  </cols>
  <sheetData>
    <row r="1" spans="1:12" x14ac:dyDescent="0.2">
      <c r="B1" s="189" t="s">
        <v>84</v>
      </c>
      <c r="C1" s="190"/>
      <c r="D1" s="190"/>
      <c r="E1" s="190"/>
      <c r="F1" s="190"/>
      <c r="G1" s="190"/>
      <c r="H1" s="190"/>
      <c r="I1" s="190"/>
      <c r="J1" s="190"/>
      <c r="K1" s="190"/>
      <c r="L1" s="191"/>
    </row>
    <row r="2" spans="1:12" x14ac:dyDescent="0.2">
      <c r="B2" s="2" t="s">
        <v>0</v>
      </c>
      <c r="C2" s="3"/>
      <c r="D2" s="3"/>
      <c r="E2" s="3"/>
      <c r="F2" s="3"/>
      <c r="G2" s="4"/>
      <c r="H2" s="5"/>
      <c r="I2" s="5"/>
      <c r="J2" s="5"/>
      <c r="K2" s="5"/>
      <c r="L2" s="6"/>
    </row>
    <row r="3" spans="1:12" ht="27" customHeight="1" x14ac:dyDescent="0.2">
      <c r="A3" s="192" t="s">
        <v>82</v>
      </c>
      <c r="B3" s="7"/>
      <c r="C3" s="8" t="s">
        <v>1</v>
      </c>
      <c r="D3" s="9"/>
      <c r="E3" s="10" t="s">
        <v>2</v>
      </c>
      <c r="F3" s="10" t="s">
        <v>3</v>
      </c>
      <c r="G3" s="10" t="s">
        <v>4</v>
      </c>
      <c r="H3" s="10" t="s">
        <v>5</v>
      </c>
      <c r="I3" s="11" t="s">
        <v>6</v>
      </c>
      <c r="J3" s="12" t="s">
        <v>7</v>
      </c>
      <c r="K3" s="10" t="s">
        <v>8</v>
      </c>
      <c r="L3" s="10" t="s">
        <v>9</v>
      </c>
    </row>
    <row r="4" spans="1:12" ht="10.5" customHeight="1" x14ac:dyDescent="0.2">
      <c r="A4" s="193"/>
      <c r="B4" s="3" t="s">
        <v>10</v>
      </c>
      <c r="C4" s="3" t="s">
        <v>11</v>
      </c>
      <c r="D4" s="3" t="s">
        <v>12</v>
      </c>
      <c r="E4" s="13" t="s">
        <v>13</v>
      </c>
      <c r="F4" s="13" t="s">
        <v>14</v>
      </c>
      <c r="G4" s="13" t="s">
        <v>15</v>
      </c>
      <c r="H4" s="13" t="s">
        <v>16</v>
      </c>
      <c r="I4" s="14" t="s">
        <v>17</v>
      </c>
      <c r="J4" s="15" t="s">
        <v>18</v>
      </c>
      <c r="K4" s="13" t="s">
        <v>19</v>
      </c>
      <c r="L4" s="13" t="s">
        <v>20</v>
      </c>
    </row>
    <row r="5" spans="1:12" ht="10.5" customHeight="1" x14ac:dyDescent="0.2">
      <c r="A5" s="3">
        <v>1</v>
      </c>
      <c r="B5" s="196" t="s">
        <v>77</v>
      </c>
      <c r="C5" s="198" t="s">
        <v>21</v>
      </c>
      <c r="D5" s="16" t="s">
        <v>22</v>
      </c>
      <c r="E5" s="17">
        <v>12</v>
      </c>
      <c r="F5" s="16">
        <v>1</v>
      </c>
      <c r="G5" s="16"/>
      <c r="H5" s="16"/>
      <c r="I5" s="18"/>
      <c r="J5" s="19"/>
      <c r="K5" s="20"/>
      <c r="L5" s="21"/>
    </row>
    <row r="6" spans="1:12" ht="10.5" customHeight="1" x14ac:dyDescent="0.2">
      <c r="A6" s="3">
        <v>2</v>
      </c>
      <c r="B6" s="197"/>
      <c r="C6" s="199"/>
      <c r="D6" s="22" t="s">
        <v>23</v>
      </c>
      <c r="E6" s="22">
        <v>12</v>
      </c>
      <c r="F6" s="22">
        <v>24</v>
      </c>
      <c r="G6" s="23">
        <f>F6*H6</f>
        <v>8760</v>
      </c>
      <c r="H6" s="22">
        <v>365</v>
      </c>
      <c r="I6" s="24"/>
      <c r="J6" s="25">
        <f t="shared" ref="J6:J11" si="0">G6*I6</f>
        <v>0</v>
      </c>
      <c r="K6" s="3">
        <v>8</v>
      </c>
      <c r="L6" s="26">
        <f t="shared" ref="L6:L11" si="1">ROUND(J6*(100+K6)/100,2)</f>
        <v>0</v>
      </c>
    </row>
    <row r="7" spans="1:12" ht="10.5" customHeight="1" x14ac:dyDescent="0.2">
      <c r="A7" s="3">
        <v>3</v>
      </c>
      <c r="B7" s="197"/>
      <c r="C7" s="199"/>
      <c r="D7" s="22" t="s">
        <v>24</v>
      </c>
      <c r="E7" s="22">
        <v>12</v>
      </c>
      <c r="F7" s="22">
        <v>11</v>
      </c>
      <c r="G7" s="23">
        <f>F7*H7</f>
        <v>4015</v>
      </c>
      <c r="H7" s="22">
        <v>365</v>
      </c>
      <c r="I7" s="24"/>
      <c r="J7" s="25">
        <f t="shared" si="0"/>
        <v>0</v>
      </c>
      <c r="K7" s="3">
        <v>8</v>
      </c>
      <c r="L7" s="26">
        <f t="shared" si="1"/>
        <v>0</v>
      </c>
    </row>
    <row r="8" spans="1:12" ht="10.5" customHeight="1" x14ac:dyDescent="0.2">
      <c r="A8" s="3">
        <v>4</v>
      </c>
      <c r="B8" s="197"/>
      <c r="C8" s="200"/>
      <c r="D8" s="22" t="s">
        <v>25</v>
      </c>
      <c r="E8" s="22">
        <v>12</v>
      </c>
      <c r="F8" s="22">
        <v>45</v>
      </c>
      <c r="G8" s="23">
        <f>F8*H8</f>
        <v>16425</v>
      </c>
      <c r="H8" s="22">
        <v>365</v>
      </c>
      <c r="I8" s="27"/>
      <c r="J8" s="25">
        <f t="shared" si="0"/>
        <v>0</v>
      </c>
      <c r="K8" s="3">
        <v>8</v>
      </c>
      <c r="L8" s="26">
        <f t="shared" si="1"/>
        <v>0</v>
      </c>
    </row>
    <row r="9" spans="1:12" ht="10.5" customHeight="1" x14ac:dyDescent="0.2">
      <c r="A9" s="3">
        <v>5</v>
      </c>
      <c r="B9" s="197"/>
      <c r="C9" s="3" t="s">
        <v>26</v>
      </c>
      <c r="D9" s="28" t="s">
        <v>70</v>
      </c>
      <c r="E9" s="22">
        <v>12</v>
      </c>
      <c r="F9" s="22">
        <v>5</v>
      </c>
      <c r="G9" s="23">
        <f>F9*H9</f>
        <v>1825</v>
      </c>
      <c r="H9" s="22">
        <v>365</v>
      </c>
      <c r="I9" s="27"/>
      <c r="J9" s="25">
        <f t="shared" si="0"/>
        <v>0</v>
      </c>
      <c r="K9" s="3">
        <v>8</v>
      </c>
      <c r="L9" s="26">
        <f t="shared" si="1"/>
        <v>0</v>
      </c>
    </row>
    <row r="10" spans="1:12" ht="10.5" customHeight="1" x14ac:dyDescent="0.2">
      <c r="A10" s="3">
        <v>6</v>
      </c>
      <c r="B10" s="197"/>
      <c r="C10" s="13" t="s">
        <v>27</v>
      </c>
      <c r="D10" s="22" t="s">
        <v>28</v>
      </c>
      <c r="E10" s="22">
        <v>12</v>
      </c>
      <c r="F10" s="22">
        <v>4</v>
      </c>
      <c r="G10" s="23">
        <f>F10*H10</f>
        <v>1460</v>
      </c>
      <c r="H10" s="22">
        <v>365</v>
      </c>
      <c r="I10" s="27"/>
      <c r="J10" s="25">
        <f t="shared" si="0"/>
        <v>0</v>
      </c>
      <c r="K10" s="3">
        <v>8</v>
      </c>
      <c r="L10" s="26">
        <f t="shared" si="1"/>
        <v>0</v>
      </c>
    </row>
    <row r="11" spans="1:12" ht="10.5" customHeight="1" x14ac:dyDescent="0.2">
      <c r="A11" s="3">
        <v>7</v>
      </c>
      <c r="B11" s="197"/>
      <c r="C11" s="10"/>
      <c r="D11" s="29" t="s">
        <v>81</v>
      </c>
      <c r="E11" s="22">
        <v>12</v>
      </c>
      <c r="F11" s="22">
        <v>1</v>
      </c>
      <c r="G11" s="23">
        <v>365</v>
      </c>
      <c r="H11" s="22">
        <v>365</v>
      </c>
      <c r="I11" s="27"/>
      <c r="J11" s="25">
        <f t="shared" si="0"/>
        <v>0</v>
      </c>
      <c r="K11" s="3">
        <v>23</v>
      </c>
      <c r="L11" s="26">
        <f t="shared" si="1"/>
        <v>0</v>
      </c>
    </row>
    <row r="12" spans="1:12" ht="10.5" customHeight="1" x14ac:dyDescent="0.2">
      <c r="A12" s="3">
        <v>8</v>
      </c>
      <c r="B12" s="197"/>
      <c r="C12" s="210" t="s">
        <v>71</v>
      </c>
      <c r="D12" s="30" t="s">
        <v>72</v>
      </c>
      <c r="E12" s="16">
        <v>12</v>
      </c>
      <c r="F12" s="16">
        <v>2</v>
      </c>
      <c r="G12" s="17">
        <f t="shared" ref="G12:G20" si="2">F12*H12</f>
        <v>730</v>
      </c>
      <c r="H12" s="16">
        <v>365</v>
      </c>
      <c r="I12" s="31"/>
      <c r="J12" s="19"/>
      <c r="K12" s="20"/>
      <c r="L12" s="21"/>
    </row>
    <row r="13" spans="1:12" ht="10.5" customHeight="1" x14ac:dyDescent="0.2">
      <c r="A13" s="3">
        <v>9</v>
      </c>
      <c r="B13" s="197"/>
      <c r="C13" s="211"/>
      <c r="D13" s="30" t="s">
        <v>73</v>
      </c>
      <c r="E13" s="16">
        <v>12</v>
      </c>
      <c r="F13" s="16">
        <v>2</v>
      </c>
      <c r="G13" s="17">
        <f t="shared" si="2"/>
        <v>730</v>
      </c>
      <c r="H13" s="16">
        <v>365</v>
      </c>
      <c r="I13" s="31"/>
      <c r="J13" s="19"/>
      <c r="K13" s="20"/>
      <c r="L13" s="21"/>
    </row>
    <row r="14" spans="1:12" ht="10.5" customHeight="1" x14ac:dyDescent="0.2">
      <c r="A14" s="3">
        <v>10</v>
      </c>
      <c r="B14" s="197"/>
      <c r="C14" s="212"/>
      <c r="D14" s="32" t="s">
        <v>74</v>
      </c>
      <c r="E14" s="16">
        <v>12</v>
      </c>
      <c r="F14" s="16">
        <v>2</v>
      </c>
      <c r="G14" s="17">
        <f t="shared" si="2"/>
        <v>730</v>
      </c>
      <c r="H14" s="16">
        <v>365</v>
      </c>
      <c r="I14" s="31"/>
      <c r="J14" s="19"/>
      <c r="K14" s="20"/>
      <c r="L14" s="21"/>
    </row>
    <row r="15" spans="1:12" x14ac:dyDescent="0.2">
      <c r="A15" s="3">
        <v>11</v>
      </c>
      <c r="B15" s="206"/>
      <c r="C15" s="207" t="s">
        <v>29</v>
      </c>
      <c r="D15" s="208"/>
      <c r="E15" s="29">
        <v>12</v>
      </c>
      <c r="F15" s="29">
        <v>3</v>
      </c>
      <c r="G15" s="23">
        <f t="shared" si="2"/>
        <v>1095</v>
      </c>
      <c r="H15" s="22">
        <v>365</v>
      </c>
      <c r="I15" s="33"/>
      <c r="J15" s="25">
        <f t="shared" ref="J15:J20" si="3">G15*I15</f>
        <v>0</v>
      </c>
      <c r="K15" s="3">
        <v>23</v>
      </c>
      <c r="L15" s="26">
        <f t="shared" ref="L15:L20" si="4">ROUND(J15*(100+K15)/100,2)</f>
        <v>0</v>
      </c>
    </row>
    <row r="16" spans="1:12" ht="10.5" customHeight="1" x14ac:dyDescent="0.2">
      <c r="A16" s="3">
        <v>12</v>
      </c>
      <c r="B16" s="196" t="s">
        <v>75</v>
      </c>
      <c r="C16" s="198" t="s">
        <v>21</v>
      </c>
      <c r="D16" s="22" t="s">
        <v>30</v>
      </c>
      <c r="E16" s="22">
        <v>12</v>
      </c>
      <c r="F16" s="22">
        <v>160</v>
      </c>
      <c r="G16" s="34">
        <f t="shared" si="2"/>
        <v>58400</v>
      </c>
      <c r="H16" s="29">
        <v>365</v>
      </c>
      <c r="I16" s="35"/>
      <c r="J16" s="36">
        <f t="shared" si="3"/>
        <v>0</v>
      </c>
      <c r="K16" s="3">
        <v>8</v>
      </c>
      <c r="L16" s="26">
        <f t="shared" si="4"/>
        <v>0</v>
      </c>
    </row>
    <row r="17" spans="1:12" ht="10.5" customHeight="1" x14ac:dyDescent="0.2">
      <c r="A17" s="3">
        <v>13</v>
      </c>
      <c r="B17" s="197"/>
      <c r="C17" s="199"/>
      <c r="D17" s="22" t="s">
        <v>31</v>
      </c>
      <c r="E17" s="22">
        <v>12</v>
      </c>
      <c r="F17" s="22">
        <v>10</v>
      </c>
      <c r="G17" s="34">
        <f t="shared" si="2"/>
        <v>3650</v>
      </c>
      <c r="H17" s="29">
        <v>365</v>
      </c>
      <c r="I17" s="35"/>
      <c r="J17" s="36">
        <f t="shared" si="3"/>
        <v>0</v>
      </c>
      <c r="K17" s="3">
        <v>8</v>
      </c>
      <c r="L17" s="26">
        <f t="shared" si="4"/>
        <v>0</v>
      </c>
    </row>
    <row r="18" spans="1:12" ht="10.5" customHeight="1" x14ac:dyDescent="0.2">
      <c r="A18" s="3">
        <v>14</v>
      </c>
      <c r="B18" s="197"/>
      <c r="C18" s="199"/>
      <c r="D18" s="22" t="s">
        <v>32</v>
      </c>
      <c r="E18" s="22">
        <v>12</v>
      </c>
      <c r="F18" s="22">
        <v>10</v>
      </c>
      <c r="G18" s="34">
        <f t="shared" si="2"/>
        <v>3650</v>
      </c>
      <c r="H18" s="29">
        <v>365</v>
      </c>
      <c r="I18" s="35"/>
      <c r="J18" s="36">
        <f t="shared" si="3"/>
        <v>0</v>
      </c>
      <c r="K18" s="3">
        <v>8</v>
      </c>
      <c r="L18" s="26">
        <f t="shared" si="4"/>
        <v>0</v>
      </c>
    </row>
    <row r="19" spans="1:12" ht="10.5" customHeight="1" x14ac:dyDescent="0.2">
      <c r="A19" s="3">
        <v>15</v>
      </c>
      <c r="B19" s="197"/>
      <c r="C19" s="199"/>
      <c r="D19" s="22" t="s">
        <v>33</v>
      </c>
      <c r="E19" s="22">
        <v>12</v>
      </c>
      <c r="F19" s="22">
        <v>8</v>
      </c>
      <c r="G19" s="34">
        <f t="shared" si="2"/>
        <v>2920</v>
      </c>
      <c r="H19" s="29">
        <v>365</v>
      </c>
      <c r="I19" s="35"/>
      <c r="J19" s="36">
        <f t="shared" si="3"/>
        <v>0</v>
      </c>
      <c r="K19" s="3">
        <v>8</v>
      </c>
      <c r="L19" s="26">
        <f t="shared" si="4"/>
        <v>0</v>
      </c>
    </row>
    <row r="20" spans="1:12" ht="10.5" customHeight="1" x14ac:dyDescent="0.2">
      <c r="A20" s="3">
        <v>16</v>
      </c>
      <c r="B20" s="197"/>
      <c r="C20" s="199"/>
      <c r="D20" s="28" t="s">
        <v>34</v>
      </c>
      <c r="E20" s="22">
        <v>12</v>
      </c>
      <c r="F20" s="28">
        <v>93</v>
      </c>
      <c r="G20" s="34">
        <f t="shared" si="2"/>
        <v>33945</v>
      </c>
      <c r="H20" s="29">
        <v>365</v>
      </c>
      <c r="I20" s="35"/>
      <c r="J20" s="36">
        <f t="shared" si="3"/>
        <v>0</v>
      </c>
      <c r="K20" s="3">
        <v>8</v>
      </c>
      <c r="L20" s="26">
        <f t="shared" si="4"/>
        <v>0</v>
      </c>
    </row>
    <row r="21" spans="1:12" ht="10.5" customHeight="1" x14ac:dyDescent="0.2">
      <c r="A21" s="3">
        <v>17</v>
      </c>
      <c r="B21" s="197"/>
      <c r="C21" s="200"/>
      <c r="D21" s="16" t="s">
        <v>22</v>
      </c>
      <c r="E21" s="16">
        <v>12</v>
      </c>
      <c r="F21" s="37">
        <v>1</v>
      </c>
      <c r="G21" s="38"/>
      <c r="H21" s="16"/>
      <c r="I21" s="39"/>
      <c r="J21" s="19"/>
      <c r="K21" s="20"/>
      <c r="L21" s="21"/>
    </row>
    <row r="22" spans="1:12" ht="10.5" customHeight="1" x14ac:dyDescent="0.2">
      <c r="A22" s="3">
        <v>18</v>
      </c>
      <c r="B22" s="197"/>
      <c r="C22" s="3" t="s">
        <v>35</v>
      </c>
      <c r="D22" s="22" t="s">
        <v>36</v>
      </c>
      <c r="E22" s="22">
        <v>12</v>
      </c>
      <c r="F22" s="22">
        <v>10</v>
      </c>
      <c r="G22" s="34">
        <f>F22*H22</f>
        <v>3650</v>
      </c>
      <c r="H22" s="29">
        <v>365</v>
      </c>
      <c r="I22" s="35"/>
      <c r="J22" s="36">
        <f>G22*I22</f>
        <v>0</v>
      </c>
      <c r="K22" s="3">
        <v>23</v>
      </c>
      <c r="L22" s="26">
        <f>ROUND(J22*(100+K22)/100,2)</f>
        <v>0</v>
      </c>
    </row>
    <row r="23" spans="1:12" ht="10.5" customHeight="1" x14ac:dyDescent="0.2">
      <c r="A23" s="3">
        <v>19</v>
      </c>
      <c r="B23" s="197"/>
      <c r="C23" s="192" t="s">
        <v>26</v>
      </c>
      <c r="D23" s="22" t="s">
        <v>37</v>
      </c>
      <c r="E23" s="22">
        <v>12</v>
      </c>
      <c r="F23" s="22">
        <v>10</v>
      </c>
      <c r="G23" s="34">
        <f>F23*H23</f>
        <v>3650</v>
      </c>
      <c r="H23" s="29">
        <v>365</v>
      </c>
      <c r="I23" s="35"/>
      <c r="J23" s="36">
        <f>G23*I23</f>
        <v>0</v>
      </c>
      <c r="K23" s="3">
        <v>8</v>
      </c>
      <c r="L23" s="26">
        <f>ROUND(J23*(100+K23)/100,2)</f>
        <v>0</v>
      </c>
    </row>
    <row r="24" spans="1:12" ht="10.5" customHeight="1" x14ac:dyDescent="0.2">
      <c r="A24" s="3">
        <v>20</v>
      </c>
      <c r="B24" s="197"/>
      <c r="C24" s="193"/>
      <c r="D24" s="22" t="s">
        <v>38</v>
      </c>
      <c r="E24" s="22">
        <v>12</v>
      </c>
      <c r="F24" s="22">
        <v>1</v>
      </c>
      <c r="G24" s="34">
        <f>F24*H24</f>
        <v>365</v>
      </c>
      <c r="H24" s="29">
        <v>365</v>
      </c>
      <c r="I24" s="35"/>
      <c r="J24" s="36">
        <f>G24*I24</f>
        <v>0</v>
      </c>
      <c r="K24" s="3">
        <v>8</v>
      </c>
      <c r="L24" s="26">
        <f>ROUND(J24*(100+K24)/100,2)</f>
        <v>0</v>
      </c>
    </row>
    <row r="25" spans="1:12" ht="10.5" customHeight="1" x14ac:dyDescent="0.2">
      <c r="A25" s="3">
        <v>21</v>
      </c>
      <c r="B25" s="197"/>
      <c r="C25" s="192" t="s">
        <v>39</v>
      </c>
      <c r="D25" s="22" t="s">
        <v>40</v>
      </c>
      <c r="E25" s="40" t="s">
        <v>41</v>
      </c>
      <c r="F25" s="5"/>
      <c r="G25" s="5"/>
      <c r="H25" s="5"/>
      <c r="I25" s="5"/>
      <c r="J25" s="5"/>
      <c r="K25" s="5"/>
      <c r="L25" s="41"/>
    </row>
    <row r="26" spans="1:12" ht="10.5" customHeight="1" x14ac:dyDescent="0.2">
      <c r="A26" s="3">
        <v>22</v>
      </c>
      <c r="B26" s="197"/>
      <c r="C26" s="193"/>
      <c r="D26" s="22" t="s">
        <v>42</v>
      </c>
      <c r="E26" s="40" t="s">
        <v>41</v>
      </c>
      <c r="F26" s="5"/>
      <c r="G26" s="5"/>
      <c r="H26" s="5"/>
      <c r="I26" s="5"/>
      <c r="J26" s="5"/>
      <c r="K26" s="5"/>
      <c r="L26" s="41"/>
    </row>
    <row r="27" spans="1:12" ht="14.25" customHeight="1" x14ac:dyDescent="0.2">
      <c r="A27" s="3">
        <v>23</v>
      </c>
      <c r="B27" s="206"/>
      <c r="C27" s="207" t="s">
        <v>29</v>
      </c>
      <c r="D27" s="208"/>
      <c r="E27" s="28">
        <v>12</v>
      </c>
      <c r="F27" s="42">
        <v>36</v>
      </c>
      <c r="G27" s="43">
        <f>F27*H27</f>
        <v>13140</v>
      </c>
      <c r="H27" s="29">
        <v>365</v>
      </c>
      <c r="I27" s="44"/>
      <c r="J27" s="29">
        <f>G27*I27</f>
        <v>0</v>
      </c>
      <c r="K27" s="45">
        <v>23</v>
      </c>
      <c r="L27" s="46">
        <f>ROUND(J27*(100+K27)/100,2)</f>
        <v>0</v>
      </c>
    </row>
    <row r="28" spans="1:12" s="55" customFormat="1" ht="10.5" customHeight="1" x14ac:dyDescent="0.2">
      <c r="A28" s="3">
        <v>24</v>
      </c>
      <c r="B28" s="182" t="s">
        <v>76</v>
      </c>
      <c r="C28" s="184" t="s">
        <v>21</v>
      </c>
      <c r="D28" s="47" t="s">
        <v>43</v>
      </c>
      <c r="E28" s="48" t="s">
        <v>41</v>
      </c>
      <c r="F28" s="49"/>
      <c r="G28" s="50"/>
      <c r="H28" s="49"/>
      <c r="I28" s="51"/>
      <c r="J28" s="52"/>
      <c r="K28" s="53"/>
      <c r="L28" s="54"/>
    </row>
    <row r="29" spans="1:12" s="55" customFormat="1" ht="10.5" customHeight="1" x14ac:dyDescent="0.2">
      <c r="A29" s="3">
        <v>25</v>
      </c>
      <c r="B29" s="183"/>
      <c r="C29" s="185"/>
      <c r="D29" s="28" t="s">
        <v>33</v>
      </c>
      <c r="E29" s="48" t="s">
        <v>41</v>
      </c>
      <c r="F29" s="56"/>
      <c r="G29" s="56"/>
      <c r="H29" s="56"/>
      <c r="I29" s="56"/>
      <c r="J29" s="56"/>
      <c r="K29" s="56"/>
      <c r="L29" s="57"/>
    </row>
    <row r="30" spans="1:12" s="55" customFormat="1" ht="10.5" customHeight="1" x14ac:dyDescent="0.2">
      <c r="A30" s="3">
        <v>26</v>
      </c>
      <c r="B30" s="183"/>
      <c r="C30" s="201"/>
      <c r="D30" s="28" t="s">
        <v>34</v>
      </c>
      <c r="E30" s="58" t="s">
        <v>41</v>
      </c>
      <c r="F30" s="53"/>
      <c r="G30" s="53"/>
      <c r="H30" s="53"/>
      <c r="I30" s="53"/>
      <c r="J30" s="53"/>
      <c r="K30" s="53"/>
      <c r="L30" s="54"/>
    </row>
    <row r="31" spans="1:12" s="55" customFormat="1" ht="10.5" customHeight="1" x14ac:dyDescent="0.2">
      <c r="A31" s="3">
        <v>27</v>
      </c>
      <c r="B31" s="183"/>
      <c r="C31" s="28" t="s">
        <v>39</v>
      </c>
      <c r="D31" s="59" t="s">
        <v>80</v>
      </c>
      <c r="E31" s="58" t="s">
        <v>41</v>
      </c>
      <c r="F31" s="53"/>
      <c r="G31" s="53"/>
      <c r="H31" s="53"/>
      <c r="I31" s="53"/>
      <c r="J31" s="53"/>
      <c r="K31" s="53"/>
      <c r="L31" s="54"/>
    </row>
    <row r="32" spans="1:12" s="55" customFormat="1" ht="10.5" customHeight="1" x14ac:dyDescent="0.2">
      <c r="A32" s="3">
        <v>28</v>
      </c>
      <c r="B32" s="183"/>
      <c r="C32" s="60" t="s">
        <v>26</v>
      </c>
      <c r="D32" s="28" t="s">
        <v>44</v>
      </c>
      <c r="E32" s="28">
        <v>12</v>
      </c>
      <c r="F32" s="28">
        <v>9</v>
      </c>
      <c r="G32" s="61">
        <f>F32*H32</f>
        <v>3285</v>
      </c>
      <c r="H32" s="42">
        <v>365</v>
      </c>
      <c r="I32" s="35"/>
      <c r="J32" s="62">
        <f>G32*I32</f>
        <v>0</v>
      </c>
      <c r="K32" s="60">
        <v>23</v>
      </c>
      <c r="L32" s="63">
        <f>ROUND(J32*(100+K32)/100,2)</f>
        <v>0</v>
      </c>
    </row>
    <row r="33" spans="1:12" s="55" customFormat="1" ht="10.5" customHeight="1" x14ac:dyDescent="0.2">
      <c r="A33" s="3">
        <v>29</v>
      </c>
      <c r="B33" s="209"/>
      <c r="C33" s="15" t="s">
        <v>27</v>
      </c>
      <c r="D33" s="28" t="s">
        <v>45</v>
      </c>
      <c r="E33" s="28">
        <v>12</v>
      </c>
      <c r="F33" s="28">
        <v>2</v>
      </c>
      <c r="G33" s="61">
        <f>F33*H33</f>
        <v>730</v>
      </c>
      <c r="H33" s="28">
        <v>365</v>
      </c>
      <c r="I33" s="35"/>
      <c r="J33" s="64">
        <f>G33*I33</f>
        <v>0</v>
      </c>
      <c r="K33" s="60">
        <v>8</v>
      </c>
      <c r="L33" s="63">
        <f>ROUND(J33*(100+K33)/100,2)</f>
        <v>0</v>
      </c>
    </row>
    <row r="34" spans="1:12" x14ac:dyDescent="0.2">
      <c r="B34" s="65"/>
      <c r="C34" s="65"/>
      <c r="D34" s="65"/>
      <c r="E34" s="65"/>
      <c r="F34" s="65"/>
      <c r="G34" s="65"/>
      <c r="H34" s="65"/>
      <c r="I34" s="66" t="s">
        <v>46</v>
      </c>
      <c r="J34" s="63">
        <f>SUM(J5:J33)</f>
        <v>0</v>
      </c>
      <c r="K34" s="37"/>
      <c r="L34" s="63">
        <f>SUM(L5:L33)</f>
        <v>0</v>
      </c>
    </row>
    <row r="35" spans="1:12" x14ac:dyDescent="0.2">
      <c r="B35" s="189" t="s">
        <v>84</v>
      </c>
      <c r="C35" s="190"/>
      <c r="D35" s="190"/>
      <c r="E35" s="190"/>
      <c r="F35" s="190"/>
      <c r="G35" s="190"/>
      <c r="H35" s="190"/>
      <c r="I35" s="190"/>
      <c r="J35" s="190"/>
      <c r="K35" s="190"/>
      <c r="L35" s="191"/>
    </row>
    <row r="36" spans="1:12" x14ac:dyDescent="0.2">
      <c r="B36" s="67" t="s">
        <v>78</v>
      </c>
      <c r="C36" s="5"/>
      <c r="D36" s="5"/>
      <c r="E36" s="65"/>
      <c r="F36" s="65"/>
      <c r="G36" s="65"/>
      <c r="H36" s="65"/>
      <c r="I36" s="5"/>
      <c r="J36" s="5"/>
      <c r="K36" s="5"/>
      <c r="L36" s="6"/>
    </row>
    <row r="37" spans="1:12" ht="45" customHeight="1" x14ac:dyDescent="0.2">
      <c r="A37" s="192" t="s">
        <v>82</v>
      </c>
      <c r="B37" s="194" t="s">
        <v>47</v>
      </c>
      <c r="C37" s="195"/>
      <c r="D37" s="195"/>
      <c r="E37" s="68" t="s">
        <v>48</v>
      </c>
      <c r="F37" s="13" t="s">
        <v>49</v>
      </c>
      <c r="G37" s="13" t="s">
        <v>79</v>
      </c>
      <c r="H37" s="13" t="s">
        <v>49</v>
      </c>
      <c r="I37" s="69" t="s">
        <v>50</v>
      </c>
      <c r="J37" s="70" t="s">
        <v>51</v>
      </c>
      <c r="K37" s="13" t="s">
        <v>52</v>
      </c>
      <c r="L37" s="13" t="s">
        <v>53</v>
      </c>
    </row>
    <row r="38" spans="1:12" ht="10.5" customHeight="1" x14ac:dyDescent="0.2">
      <c r="A38" s="193"/>
      <c r="B38" s="13" t="s">
        <v>10</v>
      </c>
      <c r="C38" s="3" t="s">
        <v>11</v>
      </c>
      <c r="D38" s="3" t="s">
        <v>12</v>
      </c>
      <c r="E38" s="13" t="s">
        <v>13</v>
      </c>
      <c r="F38" s="13" t="s">
        <v>14</v>
      </c>
      <c r="G38" s="13" t="s">
        <v>15</v>
      </c>
      <c r="H38" s="13" t="s">
        <v>16</v>
      </c>
      <c r="I38" s="14" t="s">
        <v>17</v>
      </c>
      <c r="J38" s="15" t="s">
        <v>18</v>
      </c>
      <c r="K38" s="13" t="s">
        <v>19</v>
      </c>
      <c r="L38" s="13" t="s">
        <v>20</v>
      </c>
    </row>
    <row r="39" spans="1:12" ht="10.5" customHeight="1" x14ac:dyDescent="0.2">
      <c r="A39" s="3">
        <v>30</v>
      </c>
      <c r="B39" s="196" t="s">
        <v>77</v>
      </c>
      <c r="C39" s="198" t="s">
        <v>21</v>
      </c>
      <c r="D39" s="71" t="s">
        <v>22</v>
      </c>
      <c r="E39" s="72"/>
      <c r="F39" s="20" t="s">
        <v>54</v>
      </c>
      <c r="G39" s="73">
        <v>50000</v>
      </c>
      <c r="H39" s="20" t="s">
        <v>54</v>
      </c>
      <c r="I39" s="74"/>
      <c r="J39" s="21"/>
      <c r="K39" s="20"/>
      <c r="L39" s="21"/>
    </row>
    <row r="40" spans="1:12" ht="10.5" customHeight="1" x14ac:dyDescent="0.2">
      <c r="A40" s="3">
        <v>31</v>
      </c>
      <c r="B40" s="197"/>
      <c r="C40" s="199"/>
      <c r="D40" s="40" t="s">
        <v>23</v>
      </c>
      <c r="E40" s="75"/>
      <c r="F40" s="3" t="s">
        <v>55</v>
      </c>
      <c r="G40" s="76">
        <v>24</v>
      </c>
      <c r="H40" s="3" t="s">
        <v>55</v>
      </c>
      <c r="I40" s="77"/>
      <c r="J40" s="26">
        <f t="shared" ref="J40:J45" si="5">I40*G40</f>
        <v>0</v>
      </c>
      <c r="K40" s="3">
        <v>8</v>
      </c>
      <c r="L40" s="26">
        <f t="shared" ref="L40:L45" si="6">ROUND(J40*(100+K40)/100,2)</f>
        <v>0</v>
      </c>
    </row>
    <row r="41" spans="1:12" ht="10.5" customHeight="1" x14ac:dyDescent="0.2">
      <c r="A41" s="3">
        <v>32</v>
      </c>
      <c r="B41" s="197"/>
      <c r="C41" s="199"/>
      <c r="D41" s="40" t="s">
        <v>24</v>
      </c>
      <c r="E41" s="75"/>
      <c r="F41" s="3" t="s">
        <v>55</v>
      </c>
      <c r="G41" s="76">
        <v>5</v>
      </c>
      <c r="H41" s="3" t="s">
        <v>55</v>
      </c>
      <c r="I41" s="77"/>
      <c r="J41" s="26">
        <f t="shared" si="5"/>
        <v>0</v>
      </c>
      <c r="K41" s="3">
        <v>8</v>
      </c>
      <c r="L41" s="26">
        <f t="shared" si="6"/>
        <v>0</v>
      </c>
    </row>
    <row r="42" spans="1:12" ht="10.5" customHeight="1" x14ac:dyDescent="0.2">
      <c r="A42" s="3">
        <v>33</v>
      </c>
      <c r="B42" s="197"/>
      <c r="C42" s="200"/>
      <c r="D42" s="7" t="s">
        <v>25</v>
      </c>
      <c r="E42" s="28"/>
      <c r="F42" s="3" t="s">
        <v>55</v>
      </c>
      <c r="G42" s="76">
        <v>180</v>
      </c>
      <c r="H42" s="3" t="s">
        <v>55</v>
      </c>
      <c r="I42" s="78"/>
      <c r="J42" s="26">
        <f t="shared" si="5"/>
        <v>0</v>
      </c>
      <c r="K42" s="3">
        <v>8</v>
      </c>
      <c r="L42" s="26">
        <f t="shared" si="6"/>
        <v>0</v>
      </c>
    </row>
    <row r="43" spans="1:12" ht="10.5" customHeight="1" x14ac:dyDescent="0.2">
      <c r="A43" s="3">
        <v>34</v>
      </c>
      <c r="B43" s="197"/>
      <c r="C43" s="3" t="s">
        <v>26</v>
      </c>
      <c r="D43" s="28" t="s">
        <v>70</v>
      </c>
      <c r="E43" s="28"/>
      <c r="F43" s="3" t="s">
        <v>55</v>
      </c>
      <c r="G43" s="76">
        <v>17</v>
      </c>
      <c r="H43" s="3" t="s">
        <v>55</v>
      </c>
      <c r="I43" s="78"/>
      <c r="J43" s="26">
        <f t="shared" si="5"/>
        <v>0</v>
      </c>
      <c r="K43" s="3">
        <v>8</v>
      </c>
      <c r="L43" s="26">
        <f t="shared" si="6"/>
        <v>0</v>
      </c>
    </row>
    <row r="44" spans="1:12" ht="10.5" customHeight="1" x14ac:dyDescent="0.2">
      <c r="A44" s="3">
        <v>35</v>
      </c>
      <c r="B44" s="197"/>
      <c r="C44" s="13" t="s">
        <v>27</v>
      </c>
      <c r="D44" s="7" t="s">
        <v>28</v>
      </c>
      <c r="E44" s="28"/>
      <c r="F44" s="3" t="s">
        <v>55</v>
      </c>
      <c r="G44" s="76">
        <v>1</v>
      </c>
      <c r="H44" s="3" t="s">
        <v>55</v>
      </c>
      <c r="I44" s="78"/>
      <c r="J44" s="26">
        <f t="shared" si="5"/>
        <v>0</v>
      </c>
      <c r="K44" s="3">
        <v>8</v>
      </c>
      <c r="L44" s="26">
        <f t="shared" si="6"/>
        <v>0</v>
      </c>
    </row>
    <row r="45" spans="1:12" ht="10.5" customHeight="1" x14ac:dyDescent="0.2">
      <c r="A45" s="3">
        <v>36</v>
      </c>
      <c r="B45" s="197"/>
      <c r="C45" s="13"/>
      <c r="D45" s="29" t="s">
        <v>81</v>
      </c>
      <c r="E45" s="28"/>
      <c r="F45" s="3" t="s">
        <v>55</v>
      </c>
      <c r="G45" s="76">
        <v>1</v>
      </c>
      <c r="H45" s="3" t="s">
        <v>55</v>
      </c>
      <c r="I45" s="78"/>
      <c r="J45" s="26">
        <f t="shared" si="5"/>
        <v>0</v>
      </c>
      <c r="K45" s="3">
        <v>23</v>
      </c>
      <c r="L45" s="26">
        <f t="shared" si="6"/>
        <v>0</v>
      </c>
    </row>
    <row r="46" spans="1:12" ht="21" x14ac:dyDescent="0.2">
      <c r="A46" s="3">
        <v>37</v>
      </c>
      <c r="B46" s="197"/>
      <c r="C46" s="79" t="s">
        <v>71</v>
      </c>
      <c r="D46" s="32" t="s">
        <v>72</v>
      </c>
      <c r="E46" s="37"/>
      <c r="F46" s="20" t="s">
        <v>55</v>
      </c>
      <c r="G46" s="73">
        <v>12</v>
      </c>
      <c r="H46" s="20" t="s">
        <v>55</v>
      </c>
      <c r="I46" s="80"/>
      <c r="J46" s="21"/>
      <c r="K46" s="20"/>
      <c r="L46" s="21"/>
    </row>
    <row r="47" spans="1:12" s="55" customFormat="1" ht="10.5" customHeight="1" x14ac:dyDescent="0.2">
      <c r="A47" s="3">
        <v>38</v>
      </c>
      <c r="B47" s="182" t="s">
        <v>75</v>
      </c>
      <c r="C47" s="184" t="s">
        <v>21</v>
      </c>
      <c r="D47" s="47" t="s">
        <v>30</v>
      </c>
      <c r="E47" s="28"/>
      <c r="F47" s="60" t="s">
        <v>55</v>
      </c>
      <c r="G47" s="66">
        <v>1650</v>
      </c>
      <c r="H47" s="60" t="s">
        <v>55</v>
      </c>
      <c r="I47" s="78"/>
      <c r="J47" s="63">
        <f>I47*G47</f>
        <v>0</v>
      </c>
      <c r="K47" s="60">
        <v>8</v>
      </c>
      <c r="L47" s="63">
        <f>ROUND(J47*(100+K47)/100,2)</f>
        <v>0</v>
      </c>
    </row>
    <row r="48" spans="1:12" s="55" customFormat="1" ht="10.5" customHeight="1" x14ac:dyDescent="0.2">
      <c r="A48" s="3">
        <v>39</v>
      </c>
      <c r="B48" s="183"/>
      <c r="C48" s="185"/>
      <c r="D48" s="47" t="s">
        <v>31</v>
      </c>
      <c r="E48" s="28"/>
      <c r="F48" s="60" t="s">
        <v>55</v>
      </c>
      <c r="G48" s="66">
        <v>200</v>
      </c>
      <c r="H48" s="60" t="s">
        <v>55</v>
      </c>
      <c r="I48" s="78"/>
      <c r="J48" s="63">
        <f>I48*G48</f>
        <v>0</v>
      </c>
      <c r="K48" s="60">
        <v>8</v>
      </c>
      <c r="L48" s="63">
        <f>ROUND(J48*(100+K48)/100,2)</f>
        <v>0</v>
      </c>
    </row>
    <row r="49" spans="1:12" s="55" customFormat="1" ht="10.5" customHeight="1" x14ac:dyDescent="0.2">
      <c r="A49" s="3">
        <v>40</v>
      </c>
      <c r="B49" s="183"/>
      <c r="C49" s="185"/>
      <c r="D49" s="47" t="s">
        <v>32</v>
      </c>
      <c r="E49" s="28"/>
      <c r="F49" s="60" t="s">
        <v>55</v>
      </c>
      <c r="G49" s="66">
        <v>15</v>
      </c>
      <c r="H49" s="60" t="s">
        <v>55</v>
      </c>
      <c r="I49" s="78"/>
      <c r="J49" s="63">
        <f>I49*G49</f>
        <v>0</v>
      </c>
      <c r="K49" s="60">
        <v>8</v>
      </c>
      <c r="L49" s="63">
        <f>ROUND(J49*(100+K49)/100,2)</f>
        <v>0</v>
      </c>
    </row>
    <row r="50" spans="1:12" s="55" customFormat="1" ht="10.5" customHeight="1" x14ac:dyDescent="0.2">
      <c r="A50" s="3">
        <v>41</v>
      </c>
      <c r="B50" s="183"/>
      <c r="C50" s="185"/>
      <c r="D50" s="47" t="s">
        <v>33</v>
      </c>
      <c r="E50" s="28"/>
      <c r="F50" s="60" t="s">
        <v>55</v>
      </c>
      <c r="G50" s="66">
        <v>20</v>
      </c>
      <c r="H50" s="60" t="s">
        <v>55</v>
      </c>
      <c r="I50" s="78"/>
      <c r="J50" s="63">
        <f>I50*G50</f>
        <v>0</v>
      </c>
      <c r="K50" s="60">
        <v>8</v>
      </c>
      <c r="L50" s="63">
        <f>ROUND(J50*(100+K50)/100,2)</f>
        <v>0</v>
      </c>
    </row>
    <row r="51" spans="1:12" s="55" customFormat="1" ht="10.5" customHeight="1" x14ac:dyDescent="0.2">
      <c r="A51" s="3">
        <v>42</v>
      </c>
      <c r="B51" s="183"/>
      <c r="C51" s="185"/>
      <c r="D51" s="47" t="s">
        <v>34</v>
      </c>
      <c r="E51" s="28"/>
      <c r="F51" s="60" t="s">
        <v>55</v>
      </c>
      <c r="G51" s="66">
        <v>100</v>
      </c>
      <c r="H51" s="60" t="s">
        <v>55</v>
      </c>
      <c r="I51" s="78"/>
      <c r="J51" s="63">
        <f>I51*G51</f>
        <v>0</v>
      </c>
      <c r="K51" s="60">
        <v>8</v>
      </c>
      <c r="L51" s="63">
        <f>ROUND(J51*(100+K51)/100,2)</f>
        <v>0</v>
      </c>
    </row>
    <row r="52" spans="1:12" s="55" customFormat="1" ht="10.5" customHeight="1" x14ac:dyDescent="0.2">
      <c r="A52" s="3">
        <v>43</v>
      </c>
      <c r="B52" s="183"/>
      <c r="C52" s="201"/>
      <c r="D52" s="81" t="s">
        <v>22</v>
      </c>
      <c r="E52" s="37"/>
      <c r="F52" s="82" t="s">
        <v>54</v>
      </c>
      <c r="G52" s="83">
        <v>260000</v>
      </c>
      <c r="H52" s="82" t="s">
        <v>54</v>
      </c>
      <c r="I52" s="80"/>
      <c r="J52" s="84"/>
      <c r="K52" s="82"/>
      <c r="L52" s="84"/>
    </row>
    <row r="53" spans="1:12" s="55" customFormat="1" ht="10.5" customHeight="1" x14ac:dyDescent="0.2">
      <c r="A53" s="3">
        <v>44</v>
      </c>
      <c r="B53" s="183"/>
      <c r="C53" s="60" t="s">
        <v>35</v>
      </c>
      <c r="D53" s="47" t="s">
        <v>36</v>
      </c>
      <c r="E53" s="28"/>
      <c r="F53" s="60" t="s">
        <v>55</v>
      </c>
      <c r="G53" s="66">
        <v>10</v>
      </c>
      <c r="H53" s="60" t="s">
        <v>55</v>
      </c>
      <c r="I53" s="78"/>
      <c r="J53" s="63">
        <f>I53*G53</f>
        <v>0</v>
      </c>
      <c r="K53" s="60">
        <v>23</v>
      </c>
      <c r="L53" s="63">
        <f>ROUND(J53*(100+K53)/100,2)</f>
        <v>0</v>
      </c>
    </row>
    <row r="54" spans="1:12" s="55" customFormat="1" ht="10.5" customHeight="1" x14ac:dyDescent="0.2">
      <c r="A54" s="3">
        <v>45</v>
      </c>
      <c r="B54" s="183"/>
      <c r="C54" s="202" t="s">
        <v>26</v>
      </c>
      <c r="D54" s="47" t="s">
        <v>37</v>
      </c>
      <c r="E54" s="28"/>
      <c r="F54" s="60" t="s">
        <v>55</v>
      </c>
      <c r="G54" s="66">
        <v>24</v>
      </c>
      <c r="H54" s="60" t="s">
        <v>55</v>
      </c>
      <c r="I54" s="78"/>
      <c r="J54" s="63">
        <f>I54*G54</f>
        <v>0</v>
      </c>
      <c r="K54" s="60">
        <v>8</v>
      </c>
      <c r="L54" s="63">
        <f>ROUND(J54*(100+K54)/100,2)</f>
        <v>0</v>
      </c>
    </row>
    <row r="55" spans="1:12" s="55" customFormat="1" ht="10.5" customHeight="1" x14ac:dyDescent="0.2">
      <c r="A55" s="3">
        <v>46</v>
      </c>
      <c r="B55" s="183"/>
      <c r="C55" s="203"/>
      <c r="D55" s="47" t="s">
        <v>38</v>
      </c>
      <c r="E55" s="28"/>
      <c r="F55" s="60" t="s">
        <v>55</v>
      </c>
      <c r="G55" s="66">
        <v>1</v>
      </c>
      <c r="H55" s="60" t="s">
        <v>55</v>
      </c>
      <c r="I55" s="78"/>
      <c r="J55" s="63">
        <f>I55*G55</f>
        <v>0</v>
      </c>
      <c r="K55" s="60">
        <v>8</v>
      </c>
      <c r="L55" s="63">
        <f>ROUND(J55*(100+K55)/100,2)</f>
        <v>0</v>
      </c>
    </row>
    <row r="56" spans="1:12" s="55" customFormat="1" ht="10.5" customHeight="1" x14ac:dyDescent="0.2">
      <c r="A56" s="3">
        <v>47</v>
      </c>
      <c r="B56" s="183"/>
      <c r="C56" s="204" t="s">
        <v>39</v>
      </c>
      <c r="D56" s="81" t="s">
        <v>40</v>
      </c>
      <c r="E56" s="37"/>
      <c r="F56" s="82" t="s">
        <v>54</v>
      </c>
      <c r="G56" s="83">
        <v>3000</v>
      </c>
      <c r="H56" s="82" t="s">
        <v>54</v>
      </c>
      <c r="I56" s="80"/>
      <c r="J56" s="84"/>
      <c r="K56" s="82"/>
      <c r="L56" s="84"/>
    </row>
    <row r="57" spans="1:12" s="55" customFormat="1" ht="10.5" customHeight="1" x14ac:dyDescent="0.2">
      <c r="A57" s="3">
        <v>48</v>
      </c>
      <c r="B57" s="183"/>
      <c r="C57" s="205"/>
      <c r="D57" s="81" t="s">
        <v>42</v>
      </c>
      <c r="E57" s="37"/>
      <c r="F57" s="82" t="s">
        <v>54</v>
      </c>
      <c r="G57" s="83">
        <v>3000</v>
      </c>
      <c r="H57" s="82" t="s">
        <v>54</v>
      </c>
      <c r="I57" s="80"/>
      <c r="J57" s="84"/>
      <c r="K57" s="82"/>
      <c r="L57" s="84"/>
    </row>
    <row r="58" spans="1:12" s="55" customFormat="1" ht="10.5" customHeight="1" x14ac:dyDescent="0.2">
      <c r="A58" s="3">
        <v>49</v>
      </c>
      <c r="B58" s="182" t="s">
        <v>76</v>
      </c>
      <c r="C58" s="184" t="s">
        <v>21</v>
      </c>
      <c r="D58" s="47" t="s">
        <v>43</v>
      </c>
      <c r="E58" s="28"/>
      <c r="F58" s="60" t="s">
        <v>55</v>
      </c>
      <c r="G58" s="66">
        <v>20</v>
      </c>
      <c r="H58" s="60" t="s">
        <v>55</v>
      </c>
      <c r="I58" s="78"/>
      <c r="J58" s="63">
        <f>I58*G58</f>
        <v>0</v>
      </c>
      <c r="K58" s="60">
        <v>8</v>
      </c>
      <c r="L58" s="63">
        <f>ROUND(J58*(100+K58)/100,2)</f>
        <v>0</v>
      </c>
    </row>
    <row r="59" spans="1:12" s="55" customFormat="1" ht="10.5" customHeight="1" x14ac:dyDescent="0.2">
      <c r="A59" s="3">
        <v>50</v>
      </c>
      <c r="B59" s="183"/>
      <c r="C59" s="185"/>
      <c r="D59" s="47" t="s">
        <v>33</v>
      </c>
      <c r="E59" s="28"/>
      <c r="F59" s="60" t="s">
        <v>55</v>
      </c>
      <c r="G59" s="66">
        <v>20</v>
      </c>
      <c r="H59" s="60" t="s">
        <v>55</v>
      </c>
      <c r="I59" s="78"/>
      <c r="J59" s="63">
        <f>I59*G59</f>
        <v>0</v>
      </c>
      <c r="K59" s="60">
        <v>8</v>
      </c>
      <c r="L59" s="63">
        <f>ROUND(J59*(100+K59)/100,2)</f>
        <v>0</v>
      </c>
    </row>
    <row r="60" spans="1:12" s="55" customFormat="1" ht="10.5" customHeight="1" x14ac:dyDescent="0.2">
      <c r="A60" s="3">
        <v>51</v>
      </c>
      <c r="B60" s="183"/>
      <c r="C60" s="185"/>
      <c r="D60" s="47" t="s">
        <v>34</v>
      </c>
      <c r="E60" s="28"/>
      <c r="F60" s="60" t="s">
        <v>55</v>
      </c>
      <c r="G60" s="66">
        <v>100</v>
      </c>
      <c r="H60" s="60" t="s">
        <v>55</v>
      </c>
      <c r="I60" s="78"/>
      <c r="J60" s="63">
        <f>I60*G60</f>
        <v>0</v>
      </c>
      <c r="K60" s="60">
        <v>8</v>
      </c>
      <c r="L60" s="63">
        <f>ROUND(J60*(100+K60)/100,2)</f>
        <v>0</v>
      </c>
    </row>
    <row r="61" spans="1:12" s="55" customFormat="1" ht="10.5" customHeight="1" x14ac:dyDescent="0.2">
      <c r="A61" s="3">
        <v>52</v>
      </c>
      <c r="B61" s="183"/>
      <c r="C61" s="37" t="s">
        <v>39</v>
      </c>
      <c r="D61" s="85" t="s">
        <v>80</v>
      </c>
      <c r="E61" s="37"/>
      <c r="F61" s="82" t="s">
        <v>54</v>
      </c>
      <c r="G61" s="83">
        <v>300</v>
      </c>
      <c r="H61" s="82" t="s">
        <v>54</v>
      </c>
      <c r="I61" s="80"/>
      <c r="J61" s="84"/>
      <c r="K61" s="82"/>
      <c r="L61" s="84"/>
    </row>
    <row r="62" spans="1:12" s="55" customFormat="1" ht="10.5" customHeight="1" x14ac:dyDescent="0.2">
      <c r="A62" s="3">
        <v>53</v>
      </c>
      <c r="B62" s="183"/>
      <c r="C62" s="60" t="s">
        <v>26</v>
      </c>
      <c r="D62" s="47" t="s">
        <v>44</v>
      </c>
      <c r="E62" s="28"/>
      <c r="F62" s="60" t="s">
        <v>56</v>
      </c>
      <c r="G62" s="66">
        <v>22</v>
      </c>
      <c r="H62" s="60" t="s">
        <v>55</v>
      </c>
      <c r="I62" s="78"/>
      <c r="J62" s="63">
        <f>I62*G62</f>
        <v>0</v>
      </c>
      <c r="K62" s="60">
        <v>23</v>
      </c>
      <c r="L62" s="63">
        <f>ROUND(J62*(100+K62)/100,2)</f>
        <v>0</v>
      </c>
    </row>
    <row r="63" spans="1:12" s="55" customFormat="1" ht="10.5" customHeight="1" x14ac:dyDescent="0.2">
      <c r="A63" s="3">
        <v>54</v>
      </c>
      <c r="B63" s="183"/>
      <c r="C63" s="15" t="s">
        <v>27</v>
      </c>
      <c r="D63" s="47" t="s">
        <v>45</v>
      </c>
      <c r="E63" s="28"/>
      <c r="F63" s="60" t="s">
        <v>55</v>
      </c>
      <c r="G63" s="66">
        <v>2</v>
      </c>
      <c r="H63" s="60" t="s">
        <v>55</v>
      </c>
      <c r="I63" s="78"/>
      <c r="J63" s="63">
        <f>I63*G63</f>
        <v>0</v>
      </c>
      <c r="K63" s="60">
        <v>8</v>
      </c>
      <c r="L63" s="63">
        <f>ROUND(J63*(100+K63)/100,2)</f>
        <v>0</v>
      </c>
    </row>
    <row r="64" spans="1:12" ht="10.5" customHeight="1" x14ac:dyDescent="0.2">
      <c r="B64" s="65"/>
      <c r="C64" s="65"/>
      <c r="D64" s="65"/>
      <c r="I64" s="76" t="s">
        <v>57</v>
      </c>
      <c r="J64" s="26">
        <f>SUM(J39:J63)</f>
        <v>0</v>
      </c>
      <c r="K64" s="37"/>
      <c r="L64" s="26">
        <f>SUM(L39:L63)</f>
        <v>0</v>
      </c>
    </row>
    <row r="65" spans="1:12" ht="10.5" customHeight="1" x14ac:dyDescent="0.2">
      <c r="B65" s="86"/>
      <c r="C65" s="86"/>
      <c r="D65" s="86"/>
      <c r="I65" s="87"/>
      <c r="J65" s="88"/>
      <c r="K65" s="49"/>
      <c r="L65" s="88"/>
    </row>
    <row r="66" spans="1:12" ht="10.5" customHeight="1" x14ac:dyDescent="0.2">
      <c r="B66" s="89"/>
      <c r="D66" s="90"/>
      <c r="E66" s="91"/>
      <c r="F66" s="2" t="s">
        <v>85</v>
      </c>
      <c r="G66" s="92"/>
      <c r="H66" s="92"/>
      <c r="I66" s="93"/>
      <c r="J66" s="94">
        <f>J34+J64</f>
        <v>0</v>
      </c>
      <c r="K66" s="37"/>
      <c r="L66" s="94">
        <f>L34+L64</f>
        <v>0</v>
      </c>
    </row>
    <row r="67" spans="1:12" x14ac:dyDescent="0.2">
      <c r="B67" s="152" t="s">
        <v>58</v>
      </c>
      <c r="C67" s="153"/>
      <c r="D67" s="153"/>
      <c r="E67" s="153"/>
      <c r="F67" s="153"/>
      <c r="G67" s="153"/>
      <c r="H67" s="153"/>
      <c r="I67" s="153"/>
      <c r="J67" s="153"/>
      <c r="K67" s="153"/>
      <c r="L67" s="153"/>
    </row>
    <row r="68" spans="1:12" x14ac:dyDescent="0.2">
      <c r="B68" s="154" t="s">
        <v>59</v>
      </c>
      <c r="C68" s="167" t="s">
        <v>60</v>
      </c>
      <c r="D68" s="167"/>
      <c r="E68" s="167"/>
      <c r="F68" s="167"/>
      <c r="G68" s="167"/>
      <c r="H68" s="167"/>
      <c r="I68" s="167"/>
      <c r="J68" s="167"/>
      <c r="K68" s="167"/>
      <c r="L68" s="167"/>
    </row>
    <row r="69" spans="1:12" x14ac:dyDescent="0.2">
      <c r="B69" s="154" t="s">
        <v>61</v>
      </c>
      <c r="C69" s="155" t="s">
        <v>62</v>
      </c>
      <c r="D69" s="156"/>
      <c r="E69" s="156"/>
      <c r="F69" s="156"/>
      <c r="G69" s="156"/>
      <c r="H69" s="156"/>
      <c r="I69" s="156"/>
      <c r="J69" s="156"/>
      <c r="K69" s="156"/>
      <c r="L69" s="156"/>
    </row>
    <row r="70" spans="1:12" x14ac:dyDescent="0.2">
      <c r="B70" s="154" t="s">
        <v>63</v>
      </c>
      <c r="C70" s="155" t="s">
        <v>87</v>
      </c>
      <c r="D70" s="156"/>
      <c r="E70" s="156"/>
      <c r="F70" s="156"/>
      <c r="G70" s="156"/>
      <c r="H70" s="156"/>
      <c r="I70" s="156"/>
      <c r="J70" s="156"/>
      <c r="K70" s="156"/>
      <c r="L70" s="156"/>
    </row>
    <row r="71" spans="1:12" x14ac:dyDescent="0.15">
      <c r="A71" s="115"/>
      <c r="B71" s="157" t="s">
        <v>64</v>
      </c>
      <c r="C71" s="158" t="s">
        <v>65</v>
      </c>
      <c r="D71" s="158"/>
      <c r="E71" s="158"/>
      <c r="F71" s="115"/>
      <c r="G71" s="115"/>
      <c r="H71" s="115"/>
      <c r="I71" s="115"/>
      <c r="J71" s="115"/>
      <c r="K71" s="115"/>
      <c r="L71" s="115"/>
    </row>
    <row r="72" spans="1:12" x14ac:dyDescent="0.15">
      <c r="A72" s="115"/>
      <c r="B72" s="157" t="s">
        <v>64</v>
      </c>
      <c r="C72" s="158" t="s">
        <v>66</v>
      </c>
      <c r="D72" s="158"/>
      <c r="E72" s="123"/>
      <c r="F72" s="115"/>
      <c r="G72" s="115"/>
      <c r="H72" s="115"/>
      <c r="I72" s="158"/>
      <c r="J72" s="115"/>
      <c r="K72" s="115"/>
      <c r="L72" s="115"/>
    </row>
    <row r="73" spans="1:12" x14ac:dyDescent="0.15">
      <c r="A73" s="115"/>
      <c r="B73" s="157" t="s">
        <v>64</v>
      </c>
      <c r="C73" s="159" t="s">
        <v>67</v>
      </c>
      <c r="D73" s="160"/>
      <c r="E73" s="160"/>
      <c r="F73" s="161"/>
      <c r="G73" s="161"/>
      <c r="H73" s="161"/>
      <c r="I73" s="160"/>
      <c r="J73" s="161"/>
      <c r="K73" s="161"/>
      <c r="L73" s="161"/>
    </row>
    <row r="74" spans="1:12" x14ac:dyDescent="0.15">
      <c r="A74" s="115"/>
      <c r="B74" s="115"/>
      <c r="C74" s="162" t="s">
        <v>69</v>
      </c>
      <c r="D74" s="161"/>
      <c r="E74" s="161"/>
      <c r="F74" s="161"/>
      <c r="G74" s="161"/>
      <c r="H74" s="161"/>
      <c r="I74" s="161"/>
      <c r="J74" s="161"/>
      <c r="K74" s="161"/>
      <c r="L74" s="161"/>
    </row>
    <row r="75" spans="1:12" x14ac:dyDescent="0.2">
      <c r="A75" s="123"/>
      <c r="B75" s="157"/>
      <c r="C75" s="163"/>
      <c r="D75" s="163"/>
      <c r="E75" s="163"/>
      <c r="F75" s="163"/>
      <c r="G75" s="164"/>
      <c r="H75" s="164"/>
      <c r="I75" s="164"/>
      <c r="J75" s="165"/>
      <c r="K75" s="123"/>
      <c r="L75" s="123"/>
    </row>
    <row r="76" spans="1:12" x14ac:dyDescent="0.2">
      <c r="A76" s="123"/>
      <c r="B76" s="123"/>
      <c r="C76" s="123"/>
      <c r="D76" s="166"/>
      <c r="E76" s="166"/>
      <c r="F76" s="166"/>
      <c r="G76" s="166"/>
      <c r="H76" s="166"/>
      <c r="I76" s="166"/>
      <c r="J76" s="166" t="s">
        <v>68</v>
      </c>
      <c r="K76" s="123"/>
      <c r="L76" s="123"/>
    </row>
    <row r="77" spans="1:12" ht="10.5" customHeight="1" x14ac:dyDescent="0.2">
      <c r="A77" s="95"/>
      <c r="B77" s="168" t="s">
        <v>83</v>
      </c>
      <c r="C77" s="169"/>
      <c r="D77" s="169"/>
      <c r="E77" s="169"/>
      <c r="F77" s="169"/>
      <c r="G77" s="169"/>
      <c r="H77" s="169"/>
      <c r="I77" s="169"/>
      <c r="J77" s="169"/>
      <c r="K77" s="169"/>
      <c r="L77" s="170"/>
    </row>
    <row r="78" spans="1:12" x14ac:dyDescent="0.2">
      <c r="A78" s="95"/>
      <c r="B78" s="96" t="s">
        <v>0</v>
      </c>
      <c r="C78" s="97"/>
      <c r="D78" s="97"/>
      <c r="E78" s="97"/>
      <c r="F78" s="97"/>
      <c r="G78" s="98"/>
      <c r="H78" s="99"/>
      <c r="I78" s="99"/>
      <c r="J78" s="99"/>
      <c r="K78" s="99"/>
      <c r="L78" s="100"/>
    </row>
    <row r="79" spans="1:12" ht="37.5" customHeight="1" x14ac:dyDescent="0.2">
      <c r="A79" s="171" t="s">
        <v>82</v>
      </c>
      <c r="B79" s="101"/>
      <c r="C79" s="102" t="s">
        <v>1</v>
      </c>
      <c r="D79" s="103"/>
      <c r="E79" s="104" t="s">
        <v>2</v>
      </c>
      <c r="F79" s="104" t="s">
        <v>3</v>
      </c>
      <c r="G79" s="104" t="s">
        <v>4</v>
      </c>
      <c r="H79" s="104" t="s">
        <v>5</v>
      </c>
      <c r="I79" s="105" t="s">
        <v>6</v>
      </c>
      <c r="J79" s="106" t="s">
        <v>7</v>
      </c>
      <c r="K79" s="104" t="s">
        <v>8</v>
      </c>
      <c r="L79" s="104" t="s">
        <v>9</v>
      </c>
    </row>
    <row r="80" spans="1:12" ht="10.5" customHeight="1" x14ac:dyDescent="0.2">
      <c r="A80" s="172"/>
      <c r="B80" s="97" t="s">
        <v>10</v>
      </c>
      <c r="C80" s="97" t="s">
        <v>11</v>
      </c>
      <c r="D80" s="97" t="s">
        <v>12</v>
      </c>
      <c r="E80" s="107" t="s">
        <v>13</v>
      </c>
      <c r="F80" s="107" t="s">
        <v>14</v>
      </c>
      <c r="G80" s="107" t="s">
        <v>15</v>
      </c>
      <c r="H80" s="107" t="s">
        <v>16</v>
      </c>
      <c r="I80" s="108" t="s">
        <v>17</v>
      </c>
      <c r="J80" s="109" t="s">
        <v>18</v>
      </c>
      <c r="K80" s="107" t="s">
        <v>19</v>
      </c>
      <c r="L80" s="107" t="s">
        <v>20</v>
      </c>
    </row>
    <row r="81" spans="1:13" ht="21.95" customHeight="1" x14ac:dyDescent="0.2">
      <c r="A81" s="97">
        <v>1</v>
      </c>
      <c r="B81" s="175" t="s">
        <v>77</v>
      </c>
      <c r="C81" s="110" t="s">
        <v>21</v>
      </c>
      <c r="D81" s="111" t="s">
        <v>22</v>
      </c>
      <c r="E81" s="112">
        <v>12</v>
      </c>
      <c r="F81" s="111">
        <v>1</v>
      </c>
      <c r="G81" s="113"/>
      <c r="H81" s="113"/>
      <c r="I81" s="24"/>
      <c r="J81" s="25">
        <f>E81*I81</f>
        <v>0</v>
      </c>
      <c r="K81" s="97">
        <v>8</v>
      </c>
      <c r="L81" s="114">
        <f>ROUND(J81*(100+K81)/100,2)</f>
        <v>0</v>
      </c>
    </row>
    <row r="82" spans="1:13" s="115" customFormat="1" ht="21.95" customHeight="1" x14ac:dyDescent="0.15">
      <c r="A82" s="97">
        <v>2</v>
      </c>
      <c r="B82" s="176"/>
      <c r="C82" s="186" t="s">
        <v>71</v>
      </c>
      <c r="D82" s="110" t="s">
        <v>72</v>
      </c>
      <c r="E82" s="111">
        <v>12</v>
      </c>
      <c r="F82" s="111">
        <v>2</v>
      </c>
      <c r="G82" s="112">
        <f t="shared" ref="G82:G84" si="7">F82*H82</f>
        <v>730</v>
      </c>
      <c r="H82" s="111">
        <v>365</v>
      </c>
      <c r="I82" s="27"/>
      <c r="J82" s="25">
        <f t="shared" ref="J82:J84" si="8">G82*I82</f>
        <v>0</v>
      </c>
      <c r="K82" s="135">
        <v>8</v>
      </c>
      <c r="L82" s="114">
        <f t="shared" ref="L82:L85" si="9">ROUND(J82*(100+K82)/100,2)</f>
        <v>0</v>
      </c>
    </row>
    <row r="83" spans="1:13" s="115" customFormat="1" ht="21.95" customHeight="1" x14ac:dyDescent="0.15">
      <c r="A83" s="97">
        <v>3</v>
      </c>
      <c r="B83" s="176"/>
      <c r="C83" s="187"/>
      <c r="D83" s="110" t="s">
        <v>73</v>
      </c>
      <c r="E83" s="111">
        <v>12</v>
      </c>
      <c r="F83" s="111">
        <v>2</v>
      </c>
      <c r="G83" s="112">
        <f t="shared" si="7"/>
        <v>730</v>
      </c>
      <c r="H83" s="111">
        <v>365</v>
      </c>
      <c r="I83" s="27"/>
      <c r="J83" s="25">
        <f t="shared" si="8"/>
        <v>0</v>
      </c>
      <c r="K83" s="135">
        <v>8</v>
      </c>
      <c r="L83" s="114">
        <f t="shared" si="9"/>
        <v>0</v>
      </c>
    </row>
    <row r="84" spans="1:13" s="115" customFormat="1" ht="21.95" customHeight="1" x14ac:dyDescent="0.15">
      <c r="A84" s="97">
        <v>4</v>
      </c>
      <c r="B84" s="176"/>
      <c r="C84" s="188"/>
      <c r="D84" s="116" t="s">
        <v>74</v>
      </c>
      <c r="E84" s="111">
        <v>12</v>
      </c>
      <c r="F84" s="111">
        <v>2</v>
      </c>
      <c r="G84" s="112">
        <f t="shared" si="7"/>
        <v>730</v>
      </c>
      <c r="H84" s="111">
        <v>365</v>
      </c>
      <c r="I84" s="27"/>
      <c r="J84" s="25">
        <f t="shared" si="8"/>
        <v>0</v>
      </c>
      <c r="K84" s="135">
        <v>8</v>
      </c>
      <c r="L84" s="114">
        <f t="shared" si="9"/>
        <v>0</v>
      </c>
    </row>
    <row r="85" spans="1:13" s="115" customFormat="1" ht="58.5" x14ac:dyDescent="0.15">
      <c r="A85" s="97">
        <v>5</v>
      </c>
      <c r="B85" s="117" t="s">
        <v>75</v>
      </c>
      <c r="C85" s="110" t="s">
        <v>21</v>
      </c>
      <c r="D85" s="111" t="s">
        <v>22</v>
      </c>
      <c r="E85" s="111">
        <v>12</v>
      </c>
      <c r="F85" s="118">
        <v>1</v>
      </c>
      <c r="G85" s="38"/>
      <c r="H85" s="113"/>
      <c r="I85" s="35"/>
      <c r="J85" s="36">
        <f>E85*I85</f>
        <v>0</v>
      </c>
      <c r="K85" s="97">
        <v>8</v>
      </c>
      <c r="L85" s="114">
        <f t="shared" si="9"/>
        <v>0</v>
      </c>
    </row>
    <row r="86" spans="1:13" s="123" customFormat="1" ht="12" customHeight="1" x14ac:dyDescent="0.2">
      <c r="A86" s="95"/>
      <c r="B86" s="119"/>
      <c r="C86" s="119"/>
      <c r="D86" s="119"/>
      <c r="E86" s="119"/>
      <c r="F86" s="119"/>
      <c r="G86" s="119"/>
      <c r="H86" s="119"/>
      <c r="I86" s="120" t="s">
        <v>46</v>
      </c>
      <c r="J86" s="121">
        <f>SUM(J81:J85)</f>
        <v>0</v>
      </c>
      <c r="K86" s="122"/>
      <c r="L86" s="121">
        <f>SUM(L81:L85)</f>
        <v>0</v>
      </c>
    </row>
    <row r="87" spans="1:13" s="123" customFormat="1" ht="12.75" customHeight="1" x14ac:dyDescent="0.2">
      <c r="A87" s="95"/>
      <c r="B87" s="168" t="s">
        <v>83</v>
      </c>
      <c r="C87" s="169"/>
      <c r="D87" s="169"/>
      <c r="E87" s="169"/>
      <c r="F87" s="169"/>
      <c r="G87" s="169"/>
      <c r="H87" s="169"/>
      <c r="I87" s="169"/>
      <c r="J87" s="169"/>
      <c r="K87" s="169"/>
      <c r="L87" s="170"/>
    </row>
    <row r="88" spans="1:13" x14ac:dyDescent="0.2">
      <c r="A88" s="95"/>
      <c r="B88" s="124" t="s">
        <v>78</v>
      </c>
      <c r="C88" s="99"/>
      <c r="D88" s="99"/>
      <c r="E88" s="119"/>
      <c r="F88" s="119"/>
      <c r="G88" s="119"/>
      <c r="H88" s="119"/>
      <c r="I88" s="99"/>
      <c r="J88" s="99"/>
      <c r="K88" s="99"/>
      <c r="L88" s="100"/>
    </row>
    <row r="89" spans="1:13" ht="72" x14ac:dyDescent="0.2">
      <c r="A89" s="171" t="s">
        <v>82</v>
      </c>
      <c r="B89" s="173" t="s">
        <v>47</v>
      </c>
      <c r="C89" s="174"/>
      <c r="D89" s="174"/>
      <c r="E89" s="125" t="s">
        <v>48</v>
      </c>
      <c r="F89" s="107" t="s">
        <v>49</v>
      </c>
      <c r="G89" s="107" t="s">
        <v>79</v>
      </c>
      <c r="H89" s="107" t="s">
        <v>49</v>
      </c>
      <c r="I89" s="126" t="s">
        <v>50</v>
      </c>
      <c r="J89" s="127" t="s">
        <v>51</v>
      </c>
      <c r="K89" s="107" t="s">
        <v>52</v>
      </c>
      <c r="L89" s="107" t="s">
        <v>53</v>
      </c>
      <c r="M89" s="128"/>
    </row>
    <row r="90" spans="1:13" x14ac:dyDescent="0.2">
      <c r="A90" s="172"/>
      <c r="B90" s="107" t="s">
        <v>10</v>
      </c>
      <c r="C90" s="97" t="s">
        <v>11</v>
      </c>
      <c r="D90" s="97" t="s">
        <v>12</v>
      </c>
      <c r="E90" s="107" t="s">
        <v>13</v>
      </c>
      <c r="F90" s="107" t="s">
        <v>14</v>
      </c>
      <c r="G90" s="107" t="s">
        <v>15</v>
      </c>
      <c r="H90" s="107" t="s">
        <v>16</v>
      </c>
      <c r="I90" s="108" t="s">
        <v>17</v>
      </c>
      <c r="J90" s="109" t="s">
        <v>18</v>
      </c>
      <c r="K90" s="107" t="s">
        <v>19</v>
      </c>
      <c r="L90" s="107" t="s">
        <v>20</v>
      </c>
    </row>
    <row r="91" spans="1:13" ht="25.5" customHeight="1" x14ac:dyDescent="0.2">
      <c r="A91" s="97">
        <v>6</v>
      </c>
      <c r="B91" s="175" t="s">
        <v>77</v>
      </c>
      <c r="C91" s="110" t="s">
        <v>21</v>
      </c>
      <c r="D91" s="129" t="s">
        <v>22</v>
      </c>
      <c r="E91" s="130"/>
      <c r="F91" s="97" t="s">
        <v>54</v>
      </c>
      <c r="G91" s="131">
        <v>50000</v>
      </c>
      <c r="H91" s="97" t="s">
        <v>54</v>
      </c>
      <c r="I91" s="77"/>
      <c r="J91" s="114">
        <f>I91*G91</f>
        <v>0</v>
      </c>
      <c r="K91" s="97">
        <v>8</v>
      </c>
      <c r="L91" s="114">
        <f t="shared" ref="L91:L96" si="10">ROUND(J91*(100+K91)/100,2)</f>
        <v>0</v>
      </c>
    </row>
    <row r="92" spans="1:13" ht="39.75" customHeight="1" x14ac:dyDescent="0.2">
      <c r="A92" s="97">
        <v>7</v>
      </c>
      <c r="B92" s="176"/>
      <c r="C92" s="107" t="s">
        <v>71</v>
      </c>
      <c r="D92" s="132" t="s">
        <v>72</v>
      </c>
      <c r="E92" s="118"/>
      <c r="F92" s="97" t="s">
        <v>55</v>
      </c>
      <c r="G92" s="131">
        <v>12</v>
      </c>
      <c r="H92" s="97" t="s">
        <v>55</v>
      </c>
      <c r="I92" s="78"/>
      <c r="J92" s="114">
        <f t="shared" ref="J92:J96" si="11">I92*G92</f>
        <v>0</v>
      </c>
      <c r="K92" s="135">
        <v>8</v>
      </c>
      <c r="L92" s="114">
        <f t="shared" si="10"/>
        <v>0</v>
      </c>
    </row>
    <row r="93" spans="1:13" ht="21.95" customHeight="1" x14ac:dyDescent="0.2">
      <c r="A93" s="97">
        <v>8</v>
      </c>
      <c r="B93" s="177" t="s">
        <v>75</v>
      </c>
      <c r="C93" s="133" t="s">
        <v>21</v>
      </c>
      <c r="D93" s="134" t="s">
        <v>22</v>
      </c>
      <c r="E93" s="118"/>
      <c r="F93" s="135" t="s">
        <v>54</v>
      </c>
      <c r="G93" s="120">
        <v>260000</v>
      </c>
      <c r="H93" s="135" t="s">
        <v>54</v>
      </c>
      <c r="I93" s="78"/>
      <c r="J93" s="121">
        <f t="shared" si="11"/>
        <v>0</v>
      </c>
      <c r="K93" s="135">
        <v>8</v>
      </c>
      <c r="L93" s="121">
        <f t="shared" si="10"/>
        <v>0</v>
      </c>
    </row>
    <row r="94" spans="1:13" ht="21.95" customHeight="1" x14ac:dyDescent="0.2">
      <c r="A94" s="97">
        <v>9</v>
      </c>
      <c r="B94" s="178"/>
      <c r="C94" s="180" t="s">
        <v>39</v>
      </c>
      <c r="D94" s="134" t="s">
        <v>40</v>
      </c>
      <c r="E94" s="118"/>
      <c r="F94" s="135" t="s">
        <v>54</v>
      </c>
      <c r="G94" s="120">
        <v>3000</v>
      </c>
      <c r="H94" s="135" t="s">
        <v>54</v>
      </c>
      <c r="I94" s="78"/>
      <c r="J94" s="121">
        <f t="shared" si="11"/>
        <v>0</v>
      </c>
      <c r="K94" s="135">
        <v>8</v>
      </c>
      <c r="L94" s="121">
        <f t="shared" si="10"/>
        <v>0</v>
      </c>
    </row>
    <row r="95" spans="1:13" ht="21.95" customHeight="1" x14ac:dyDescent="0.2">
      <c r="A95" s="97">
        <v>10</v>
      </c>
      <c r="B95" s="179"/>
      <c r="C95" s="181"/>
      <c r="D95" s="134" t="s">
        <v>42</v>
      </c>
      <c r="E95" s="118"/>
      <c r="F95" s="135" t="s">
        <v>54</v>
      </c>
      <c r="G95" s="120">
        <v>3000</v>
      </c>
      <c r="H95" s="135" t="s">
        <v>54</v>
      </c>
      <c r="I95" s="78"/>
      <c r="J95" s="121">
        <f t="shared" si="11"/>
        <v>0</v>
      </c>
      <c r="K95" s="135">
        <v>8</v>
      </c>
      <c r="L95" s="121">
        <f t="shared" si="10"/>
        <v>0</v>
      </c>
    </row>
    <row r="96" spans="1:13" ht="58.5" x14ac:dyDescent="0.2">
      <c r="A96" s="97">
        <v>11</v>
      </c>
      <c r="B96" s="136" t="s">
        <v>76</v>
      </c>
      <c r="C96" s="118" t="s">
        <v>39</v>
      </c>
      <c r="D96" s="137" t="s">
        <v>80</v>
      </c>
      <c r="E96" s="118"/>
      <c r="F96" s="135" t="s">
        <v>54</v>
      </c>
      <c r="G96" s="120">
        <v>300</v>
      </c>
      <c r="H96" s="135" t="s">
        <v>54</v>
      </c>
      <c r="I96" s="78"/>
      <c r="J96" s="121">
        <f t="shared" si="11"/>
        <v>0</v>
      </c>
      <c r="K96" s="135">
        <v>8</v>
      </c>
      <c r="L96" s="121">
        <f t="shared" si="10"/>
        <v>0</v>
      </c>
    </row>
    <row r="97" spans="1:12" x14ac:dyDescent="0.2">
      <c r="A97" s="95"/>
      <c r="B97" s="119"/>
      <c r="C97" s="119"/>
      <c r="D97" s="119"/>
      <c r="E97" s="95"/>
      <c r="F97" s="95"/>
      <c r="G97" s="95"/>
      <c r="H97" s="95"/>
      <c r="I97" s="131" t="s">
        <v>57</v>
      </c>
      <c r="J97" s="114">
        <f>SUM(J91:J96)</f>
        <v>0</v>
      </c>
      <c r="K97" s="122"/>
      <c r="L97" s="114">
        <f>SUM(L91:L96)</f>
        <v>0</v>
      </c>
    </row>
    <row r="98" spans="1:12" x14ac:dyDescent="0.2">
      <c r="A98" s="95"/>
      <c r="B98" s="138"/>
      <c r="C98" s="138"/>
      <c r="D98" s="138"/>
      <c r="E98" s="95"/>
      <c r="F98" s="95"/>
      <c r="G98" s="95"/>
      <c r="H98" s="95"/>
      <c r="I98" s="139"/>
      <c r="J98" s="140"/>
      <c r="K98" s="141"/>
      <c r="L98" s="140"/>
    </row>
    <row r="99" spans="1:12" x14ac:dyDescent="0.2">
      <c r="A99" s="95"/>
      <c r="B99" s="142"/>
      <c r="C99" s="95"/>
      <c r="D99" s="143"/>
      <c r="E99" s="144"/>
      <c r="F99" s="96" t="s">
        <v>86</v>
      </c>
      <c r="G99" s="145"/>
      <c r="H99" s="145"/>
      <c r="I99" s="146"/>
      <c r="J99" s="147">
        <f>J86+J97</f>
        <v>0</v>
      </c>
      <c r="K99" s="122"/>
      <c r="L99" s="147">
        <f>L86+L97</f>
        <v>0</v>
      </c>
    </row>
    <row r="100" spans="1:12" x14ac:dyDescent="0.2">
      <c r="A100" s="95"/>
      <c r="B100" s="142"/>
      <c r="C100" s="95"/>
      <c r="D100" s="143"/>
      <c r="E100" s="148"/>
      <c r="F100" s="148"/>
      <c r="G100" s="149"/>
      <c r="H100" s="149"/>
      <c r="I100" s="149"/>
      <c r="J100" s="150"/>
      <c r="K100" s="151"/>
      <c r="L100" s="150"/>
    </row>
    <row r="101" spans="1:12" x14ac:dyDescent="0.2">
      <c r="B101" s="152" t="s">
        <v>58</v>
      </c>
      <c r="C101" s="153"/>
      <c r="D101" s="153"/>
      <c r="E101" s="153"/>
      <c r="F101" s="153"/>
      <c r="G101" s="153"/>
      <c r="H101" s="153"/>
      <c r="I101" s="153"/>
      <c r="J101" s="153"/>
      <c r="K101" s="153"/>
      <c r="L101" s="153"/>
    </row>
    <row r="102" spans="1:12" x14ac:dyDescent="0.2">
      <c r="B102" s="154" t="s">
        <v>59</v>
      </c>
      <c r="C102" s="167" t="s">
        <v>60</v>
      </c>
      <c r="D102" s="167"/>
      <c r="E102" s="167"/>
      <c r="F102" s="167"/>
      <c r="G102" s="167"/>
      <c r="H102" s="167"/>
      <c r="I102" s="167"/>
      <c r="J102" s="167"/>
      <c r="K102" s="167"/>
      <c r="L102" s="167"/>
    </row>
    <row r="103" spans="1:12" x14ac:dyDescent="0.2">
      <c r="B103" s="154" t="s">
        <v>61</v>
      </c>
      <c r="C103" s="155" t="s">
        <v>62</v>
      </c>
      <c r="D103" s="156"/>
      <c r="E103" s="156"/>
      <c r="F103" s="156"/>
      <c r="G103" s="156"/>
      <c r="H103" s="156"/>
      <c r="I103" s="156"/>
      <c r="J103" s="156"/>
      <c r="K103" s="156"/>
      <c r="L103" s="156"/>
    </row>
    <row r="104" spans="1:12" x14ac:dyDescent="0.2">
      <c r="B104" s="154" t="s">
        <v>63</v>
      </c>
      <c r="C104" s="155" t="s">
        <v>87</v>
      </c>
      <c r="D104" s="156"/>
      <c r="E104" s="156"/>
      <c r="F104" s="156"/>
      <c r="G104" s="156"/>
      <c r="H104" s="156"/>
      <c r="I104" s="156"/>
      <c r="J104" s="156"/>
      <c r="K104" s="156"/>
      <c r="L104" s="156"/>
    </row>
    <row r="105" spans="1:12" x14ac:dyDescent="0.15">
      <c r="A105" s="115"/>
      <c r="B105" s="157" t="s">
        <v>64</v>
      </c>
      <c r="C105" s="158" t="s">
        <v>65</v>
      </c>
      <c r="D105" s="158"/>
      <c r="E105" s="158"/>
      <c r="F105" s="115"/>
      <c r="G105" s="115"/>
      <c r="H105" s="115"/>
      <c r="I105" s="115"/>
      <c r="J105" s="115"/>
      <c r="K105" s="115"/>
      <c r="L105" s="115"/>
    </row>
    <row r="106" spans="1:12" x14ac:dyDescent="0.15">
      <c r="A106" s="115"/>
      <c r="B106" s="157" t="s">
        <v>64</v>
      </c>
      <c r="C106" s="158" t="s">
        <v>66</v>
      </c>
      <c r="D106" s="158"/>
      <c r="E106" s="123"/>
      <c r="F106" s="115"/>
      <c r="G106" s="115"/>
      <c r="H106" s="115"/>
      <c r="I106" s="158"/>
      <c r="J106" s="115"/>
      <c r="K106" s="115"/>
      <c r="L106" s="115"/>
    </row>
    <row r="107" spans="1:12" x14ac:dyDescent="0.15">
      <c r="A107" s="115"/>
      <c r="B107" s="157" t="s">
        <v>64</v>
      </c>
      <c r="C107" s="159" t="s">
        <v>67</v>
      </c>
      <c r="D107" s="160"/>
      <c r="E107" s="160"/>
      <c r="F107" s="161"/>
      <c r="G107" s="161"/>
      <c r="H107" s="161"/>
      <c r="I107" s="160"/>
      <c r="J107" s="161"/>
      <c r="K107" s="161"/>
      <c r="L107" s="161"/>
    </row>
    <row r="108" spans="1:12" x14ac:dyDescent="0.15">
      <c r="A108" s="115"/>
      <c r="B108" s="115"/>
      <c r="C108" s="162" t="s">
        <v>69</v>
      </c>
      <c r="D108" s="161"/>
      <c r="E108" s="161"/>
      <c r="F108" s="161"/>
      <c r="G108" s="161"/>
      <c r="H108" s="161"/>
      <c r="I108" s="161"/>
      <c r="J108" s="161"/>
      <c r="K108" s="161"/>
      <c r="L108" s="161"/>
    </row>
    <row r="109" spans="1:12" x14ac:dyDescent="0.2">
      <c r="A109" s="123"/>
      <c r="B109" s="157"/>
      <c r="C109" s="163"/>
      <c r="D109" s="163"/>
      <c r="E109" s="163"/>
      <c r="F109" s="163"/>
      <c r="G109" s="164"/>
      <c r="H109" s="164"/>
      <c r="I109" s="164"/>
      <c r="J109" s="165"/>
      <c r="K109" s="123"/>
      <c r="L109" s="123"/>
    </row>
    <row r="110" spans="1:12" x14ac:dyDescent="0.2">
      <c r="A110" s="123"/>
      <c r="B110" s="123"/>
      <c r="C110" s="123"/>
      <c r="D110" s="166"/>
      <c r="E110" s="166"/>
      <c r="F110" s="166"/>
      <c r="G110" s="166"/>
      <c r="H110" s="166"/>
      <c r="I110" s="166"/>
      <c r="J110" s="166" t="s">
        <v>68</v>
      </c>
      <c r="K110" s="123"/>
      <c r="L110" s="123"/>
    </row>
    <row r="111" spans="1:12" x14ac:dyDescent="0.2">
      <c r="C111" s="89"/>
      <c r="D111" s="89"/>
      <c r="E111" s="89"/>
      <c r="F111" s="89"/>
      <c r="G111" s="89"/>
      <c r="H111" s="89"/>
      <c r="I111" s="89"/>
      <c r="J111" s="89"/>
      <c r="K111" s="89"/>
      <c r="L111" s="89"/>
    </row>
    <row r="112" spans="1:12" x14ac:dyDescent="0.2">
      <c r="K112" s="128"/>
      <c r="L112" s="128"/>
    </row>
    <row r="113" spans="3:12" x14ac:dyDescent="0.2">
      <c r="J113" s="128"/>
      <c r="K113" s="128"/>
      <c r="L113" s="128"/>
    </row>
    <row r="114" spans="3:12" x14ac:dyDescent="0.2">
      <c r="J114" s="128"/>
      <c r="K114" s="128"/>
      <c r="L114" s="128"/>
    </row>
    <row r="115" spans="3:12" x14ac:dyDescent="0.2">
      <c r="J115" s="128"/>
      <c r="K115" s="128"/>
      <c r="L115" s="128"/>
    </row>
    <row r="117" spans="3:12" x14ac:dyDescent="0.2">
      <c r="C117" s="153"/>
      <c r="D117" s="153"/>
      <c r="E117" s="153"/>
      <c r="F117" s="153"/>
      <c r="G117" s="153"/>
      <c r="H117" s="153"/>
      <c r="I117" s="153"/>
      <c r="J117" s="153"/>
      <c r="K117" s="153"/>
      <c r="L117" s="153"/>
    </row>
    <row r="118" spans="3:12" x14ac:dyDescent="0.2">
      <c r="C118" s="153"/>
      <c r="D118" s="153"/>
      <c r="E118" s="153"/>
      <c r="F118" s="153"/>
      <c r="G118" s="153"/>
      <c r="H118" s="153"/>
      <c r="I118" s="153"/>
      <c r="J118" s="153"/>
      <c r="K118" s="153"/>
      <c r="L118" s="153"/>
    </row>
    <row r="119" spans="3:12" x14ac:dyDescent="0.2">
      <c r="C119" s="153"/>
      <c r="D119" s="153"/>
      <c r="E119" s="153"/>
      <c r="F119" s="153"/>
      <c r="G119" s="153"/>
      <c r="H119" s="153"/>
      <c r="I119" s="153"/>
      <c r="J119" s="153"/>
      <c r="K119" s="153"/>
      <c r="L119" s="153"/>
    </row>
    <row r="120" spans="3:12" x14ac:dyDescent="0.2">
      <c r="C120" s="153"/>
      <c r="D120" s="153"/>
      <c r="E120" s="153"/>
      <c r="F120" s="153"/>
      <c r="G120" s="153"/>
      <c r="H120" s="153"/>
      <c r="I120" s="153"/>
      <c r="J120" s="153"/>
      <c r="K120" s="153"/>
      <c r="L120" s="153"/>
    </row>
    <row r="121" spans="3:12" x14ac:dyDescent="0.2">
      <c r="C121" s="153"/>
      <c r="D121" s="153"/>
      <c r="E121" s="153"/>
      <c r="F121" s="153"/>
      <c r="G121" s="153"/>
      <c r="H121" s="153"/>
      <c r="I121" s="153"/>
      <c r="J121" s="153"/>
      <c r="K121" s="153"/>
      <c r="L121" s="153"/>
    </row>
    <row r="122" spans="3:12" x14ac:dyDescent="0.2">
      <c r="C122" s="153"/>
      <c r="D122" s="153"/>
      <c r="E122" s="153"/>
      <c r="F122" s="153"/>
      <c r="G122" s="153"/>
      <c r="H122" s="153"/>
      <c r="I122" s="153"/>
      <c r="J122" s="153"/>
      <c r="K122" s="153"/>
      <c r="L122" s="153"/>
    </row>
    <row r="123" spans="3:12" x14ac:dyDescent="0.2">
      <c r="C123" s="153"/>
      <c r="D123" s="153"/>
      <c r="E123" s="153"/>
      <c r="F123" s="153"/>
      <c r="G123" s="153"/>
      <c r="H123" s="153"/>
      <c r="I123" s="153"/>
      <c r="J123" s="153"/>
      <c r="K123" s="153"/>
      <c r="L123" s="153"/>
    </row>
  </sheetData>
  <mergeCells count="36">
    <mergeCell ref="B1:L1"/>
    <mergeCell ref="A3:A4"/>
    <mergeCell ref="B5:B15"/>
    <mergeCell ref="C5:C8"/>
    <mergeCell ref="C12:C14"/>
    <mergeCell ref="C15:D15"/>
    <mergeCell ref="B47:B57"/>
    <mergeCell ref="C47:C52"/>
    <mergeCell ref="C54:C55"/>
    <mergeCell ref="C56:C57"/>
    <mergeCell ref="B16:B27"/>
    <mergeCell ref="C16:C21"/>
    <mergeCell ref="C23:C24"/>
    <mergeCell ref="C25:C26"/>
    <mergeCell ref="C27:D27"/>
    <mergeCell ref="B28:B33"/>
    <mergeCell ref="C28:C30"/>
    <mergeCell ref="B35:L35"/>
    <mergeCell ref="A37:A38"/>
    <mergeCell ref="B37:D37"/>
    <mergeCell ref="B39:B46"/>
    <mergeCell ref="C39:C42"/>
    <mergeCell ref="B58:B63"/>
    <mergeCell ref="C58:C60"/>
    <mergeCell ref="B77:L77"/>
    <mergeCell ref="A79:A80"/>
    <mergeCell ref="B81:B84"/>
    <mergeCell ref="C82:C84"/>
    <mergeCell ref="C102:L102"/>
    <mergeCell ref="C68:L68"/>
    <mergeCell ref="B87:L87"/>
    <mergeCell ref="A89:A90"/>
    <mergeCell ref="B89:D89"/>
    <mergeCell ref="B91:B92"/>
    <mergeCell ref="B93:B95"/>
    <mergeCell ref="C94:C95"/>
  </mergeCells>
  <pageMargins left="0.19685039370078741" right="0.19685039370078741" top="0.59055118110236227" bottom="0.19685039370078741" header="0.31496062992125984" footer="0.31496062992125984"/>
  <pageSetup paperSize="9" scale="89" orientation="landscape" horizontalDpi="300" verticalDpi="300" r:id="rId1"/>
  <headerFooter>
    <oddHeader>&amp;L&amp;"-,Pogrubiony"FORMULARZ ASORTYMENTOWO-CENOWY&amp;C&amp;"-,Pogrubiony"ZP/88/2018 - GAZY MEDYCZNE&amp;R&amp;"-,Kursywa"Załącznik nr &amp;"-,Pogrubiona kursywa"2</oddHeader>
    <oddFooter>Strona &amp;P z &amp;N</oddFooter>
  </headerFooter>
  <rowBreaks count="3" manualBreakCount="3">
    <brk id="34" max="11" man="1"/>
    <brk id="76" max="11" man="1"/>
    <brk id="8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ZP-88-2018-Pakiety po modyfikac</vt:lpstr>
      <vt:lpstr>'ZP-88-2018-Pakiety po modyfikac'!Obszar_wydruku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Ewa Twardowska</cp:lastModifiedBy>
  <cp:lastPrinted>2018-12-14T12:34:17Z</cp:lastPrinted>
  <dcterms:created xsi:type="dcterms:W3CDTF">2017-12-04T13:03:23Z</dcterms:created>
  <dcterms:modified xsi:type="dcterms:W3CDTF">2018-12-14T12:39:10Z</dcterms:modified>
</cp:coreProperties>
</file>