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896" activeTab="8"/>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s>
  <definedNames>
    <definedName name="_xlfn.BAHTTEXT" hidden="1">#NAME?</definedName>
    <definedName name="_xlnm.Print_Area" localSheetId="0">'Pakiet Nr 1'!$A$1:$M$22</definedName>
    <definedName name="_xlnm.Print_Area" localSheetId="1">'Pakiet Nr 2'!$A$1:$M$16</definedName>
  </definedNames>
  <calcPr fullCalcOnLoad="1"/>
</workbook>
</file>

<file path=xl/sharedStrings.xml><?xml version="1.0" encoding="utf-8"?>
<sst xmlns="http://schemas.openxmlformats.org/spreadsheetml/2006/main" count="456" uniqueCount="132">
  <si>
    <t>Dokładna nazwa przedmiotu zamówienia</t>
  </si>
  <si>
    <t>Jedn. miary</t>
  </si>
  <si>
    <t>Cena jedn. netto (PLN)</t>
  </si>
  <si>
    <t>Wartość netto (PLN)</t>
  </si>
  <si>
    <t>Wartość brutto (PLN)</t>
  </si>
  <si>
    <t>szt.</t>
  </si>
  <si>
    <t>Cena jedn. brutto (PLN)</t>
  </si>
  <si>
    <t>VAT [%]</t>
  </si>
  <si>
    <t>Łączna cena pakietu</t>
  </si>
  <si>
    <t>Określenie właściwej stawki VAT należy do Wykonawcy. Należy podać stawkę VAT obowiązującą na dzień otwarcia ofert.</t>
  </si>
  <si>
    <t>1</t>
  </si>
  <si>
    <t>2</t>
  </si>
  <si>
    <t>3</t>
  </si>
  <si>
    <t>4</t>
  </si>
  <si>
    <t>5</t>
  </si>
  <si>
    <t>op.</t>
  </si>
  <si>
    <t>Wielkość</t>
  </si>
  <si>
    <t>LP</t>
  </si>
  <si>
    <t>Ilość w opakowaniu</t>
  </si>
  <si>
    <t>Ilość opakowań</t>
  </si>
  <si>
    <t>6</t>
  </si>
  <si>
    <t>7</t>
  </si>
  <si>
    <t>8=7x10+7</t>
  </si>
  <si>
    <t>Nazwa produktu, producent</t>
  </si>
  <si>
    <t>Kod EAN</t>
  </si>
  <si>
    <t>Pakiet nr 1</t>
  </si>
  <si>
    <t>Aqua pro injectione  (wolna przestrzeń na dostrzyknięcie leku we flakonie min.80 ml). Pojemnik typu Ecoflac z dwoma równymi i równocennymi portami.</t>
  </si>
  <si>
    <t>100 ml</t>
  </si>
  <si>
    <t>1 szt.</t>
  </si>
  <si>
    <t>5 % Sol.Glucosi (wolna przestrzeń na dostrzyknięcie leku we flakonie min.120 ml). Pojemnik typu Ecoflac z dwoma równymi i równocennymi portami.</t>
  </si>
  <si>
    <t>250 ml</t>
  </si>
  <si>
    <t>5 % Sol.Glucosi  (wolna przestrzeń na dostrzyknięcie leku we flakonie min.160 ml). Pojemnik typu Ecoflac z dwoma równymi i równocennymi portami.</t>
  </si>
  <si>
    <t>500 ml</t>
  </si>
  <si>
    <t>5 % Sol.Glucosi  (wolna przestrzeń na dostrzyknięcie leku we flakonie min.220 ml). Pojemnik typu Ecoflac z dwoma równymi i równocennymi portami.</t>
  </si>
  <si>
    <t>1000 ml</t>
  </si>
  <si>
    <t>0,9% Sol. Natrii chloridi  (wolna przestrzeń na dostrzyknięcie leku we flakonie min.80 ml). Pojemnik typu Ecoflac z dwoma równymi i równocennymi portami.</t>
  </si>
  <si>
    <t>0,9% Sol. Natrii chloridi  (wolna przestrzeń na dostrzyknięcie leku we flakonie min.120 ml). Pojemnik typu Ecoflac z dwoma równymi i równocennymi portami.</t>
  </si>
  <si>
    <t>0,9% Sol. Natrii chloridi  (wolna przestrzeń na dostrzyknięcie leku we flakonie min.160 ml). Pojemnik typu Ecoflac w dwoma równymi, równocennymi portami.</t>
  </si>
  <si>
    <t>0,9% Sol. Natrii chloridi  (wolna przestrzeń na dostrzyknięcie leku we flakonie min.220 ml). Pojemnik typu Ecoflac z dwoma równymi i równocennymi portami.</t>
  </si>
  <si>
    <t>Zamawiający wymaga flakonów bez zawartości PCV, zaopatrzonym w dwa samouszczelniające się płaskie porty. Zamawiający wymaga dostarczania produktów jednego producenta.</t>
  </si>
  <si>
    <t>Pakiet nr 2</t>
  </si>
  <si>
    <t xml:space="preserve">Bezpudrowe, STERYLNE rękawice z naturalnego latexu,kolor niebieski. Prosty mankiet długości minimum 290 mm, z opaską samoprzylepną. Powierzchnia zewnętrzna mikroteksturowana, chlorowana i silikonowana. Powierzchnia wewnętrzna silikonowana i pokryta poliuretanem. Testowane pod kątem najbardziej popularnych cytostatyków w kontrolowanych warunkach dynamicznych (testy ACPP). Dostępne czasy przełomu ASTM D6978 oraz EN374-3. Kategoria III ochrony indywidualnej.Odporne na przenikanie wirusów (norma ASTM F-1671). Zgodne z normami EN 455-1,2,3,4 oraz EN374-1,2,3 oraz EN 420. Rozmiary 6.5 oraz 7.0 oraz7.5. Typu Gammex Latex Chemo. </t>
  </si>
  <si>
    <t>6.5 oraz 7.0 oraz7.5</t>
  </si>
  <si>
    <t>Bezpudrowe, STERYLNE rękawice z neoprenu,kolor zielony. Prosty mankiet długości minimum 305 mm. Powierzchnia zewnętrzna mikroteksturowana, chlorowana i silikonowana. Powierzchnia wewnętrzna silikonowana i pokryta poliuretanem. Nie zawiera lateksu.  Odpornośc na przenikanie cytostatyków testowana w warunkach dynamicznych (testy ACPP). Dostępne czasy przełomu ASTM D6978 oraz EN374-3. Kategoria III ochrony indywidualnej.Odporne na przenikanie wirusów (norma ASTM F-1671). Zgodne z normami EN 455-1,2,3 oraz EN374-1,2,3 oraz EN 420 oraz EN 421. Rozmiary 6.5 oraz 7.0 oraz7.5. Typu TouchTuff DermaShield.</t>
  </si>
  <si>
    <t>szt (para)</t>
  </si>
  <si>
    <t>Zamawiający wymaga, aby obie pozycje pochodziły od tego samego producenta.</t>
  </si>
  <si>
    <t>Pakiet nr 3</t>
  </si>
  <si>
    <t xml:space="preserve">Rękawice STERYLNE, bezpudrowe i bezlateksowe, wykonane z syntetycznego nitrylu. W kolorze niebieskim z teksturowaną powierzchnią palców. Kształt rękawicy uniwersalny pasujący na prawą i lewą dłoń. Wewnątrz  chlorowane. Rolowany mankiet. AQL ≤1,0. Grubość na palcu 0,12 mm, grubość na dłoni: 0,09 mm, grubość mankietu: 0,07 mm. Długość 240 mm.  Materiał wolny od Tiuramów i MBT. Spełniające wymagania EN 455 1-4. Posiadające badania dotyczące odporności na przenikanie płynnych cytostatycznych substancji chemicznych zgodnie z  PN EN 374, środek ochrony osobistej Kategoria III. Odporne na przenikanie wirusów zgodnie z normą ASTM F1671. Zgodne z normą EN 420 i EN 388. W rozmiarach S (szer. 86 mm), M (szer. 98mm), L ( szer.107 mm)/ z tolerancją +- 5 mm, w opakowaniach typu peel pouch . </t>
  </si>
  <si>
    <t>Rękawica diagnostyczna,NIEJAŁOWA, bezpudrowa i bezlateksowa, wykonana z syntetycznego nitrylu, przeznaczona do procedur wysokiego ryzyka. W kolorze niebieskim z teksturowaną powierzchnią palców.Kształt rękawicy uniwersalny pasujący na prawą i lewą dłoń. Wewnątrz  chlorowane. Rolowany mankiet. AQL ≤1,0 . Grubość na palcu 0,12 mm, grubość mankietu: 0,07 mm, grubość na dłoni: 0,09 mm.  Długość 240 mm.  Materiał wolny od Tiuramów i Mercaptobenzothiazoli (MBT). Spełniające wymagania EN 455 1-4. Posiadające badania dotyczące odporności na przenikanie płynnych cytostatycznych substancji chemicznych zgodnie z  PN EN 374, środek ochrony osobistej Kategoria III. Odporne na przenikanie wirusów zgodnie z normą ASTM F1671. Zgodne z normą EN 420 i EN 388.</t>
  </si>
  <si>
    <t>Maska chirurgiczna niejałowa ,trójwarstwowa, wiązana na troki, przeznaczona dla użytkowników o szczególnie wrażliwej skórze. Maseczka spełnia wymogi norm EN 14683(typ II)</t>
  </si>
  <si>
    <t>Serweta JAŁOWA do wyłożenia loży ,nieprzylepna ,wykonana z dwuwarstwowej, pełnobarierowej włókniny zgodnej z ( EN 13795 1,2,3 ) o gramaturze 55g/m2.
 Jedną z warstw materiału stanowi folia PE. Chłonnośc warstwy zewnetrznej min. 285%. Odporność na penetrację płynów ( zgodnie z EN 20811) &gt; 200 cm H²O ,odporność na rozerwanie min 161 kPa. Wymiary 45cmx75cm.</t>
  </si>
  <si>
    <t>Jednorazowe higieniczne ochraniacze na obuwie wykonane z włókniny polipropylenowej 38g/m2. Pozbawione lateksu, białe z dodatkową niebieską warstwą
antypoślizgową (nieprzesiąkalną) wykonaną z  polietylenu.</t>
  </si>
  <si>
    <t>S,M,L</t>
  </si>
  <si>
    <t>S,M,L,XL</t>
  </si>
  <si>
    <t>M,L,XL,XXL</t>
  </si>
  <si>
    <t>45x75cm</t>
  </si>
  <si>
    <t xml:space="preserve"> szt. (para)</t>
  </si>
  <si>
    <t>1 opakowanie po 40 szt.</t>
  </si>
  <si>
    <t>szt. (para)</t>
  </si>
  <si>
    <t>Pakiet nr 4</t>
  </si>
  <si>
    <t>Bezigłowy przyrząd do bezpiecznego przygotowywania leków cytotoksycznych w systemie zamkniętym z filtrem typu Toxi - Guard. Udokumentowana skuteczność w zapobieganiu uwalniania oparów leów cytotoksycznych z fiolki. Udokumentowane zachowanie stabilności fiz.- chem. leku w fiolce z adapterem do 7 dni. Pasuje do fiolek o średnicy 13mm i 20 mm. Filtr hydrofobowy 0.2 um oraz filtr węglowy. Posiada bezpieczne pasujące połączenie w systemie zamkniętym  - kompatybilny również z łącznikiem na strzykawki. Sygnał dźwiękowy potwierdzający bezpieczeństwo i poprawność połączenia z inymi elementami. Sterylny, pakowany pojedyńczo. Dopuszczony do środków cytotoksycznych. Bez DEPH oraz lateksu.</t>
  </si>
  <si>
    <t xml:space="preserve">Bezigłowy przyrząd na strzykawkę LUER LOCK do pobierania leku z fiolki z zamocowanym kompatybilnym adapterem, w systemie zamkniętym. Posiada skrzydełka umozliwiające rozłączenia elementów systemu. Zatyczka zabezpieczająca koniec przyrządu. Sygnał dźwiękowy potwierdzający poprawność przyłączenia elementów w systemie zamkniętym. Sterylny, pakowany pojedyńczo. Dopuszczony do pracy z cytostatykami. Bez DEHP i lateksu. </t>
  </si>
  <si>
    <t>Łącznik z zakończeniem LUER LOCK do podania leku cytotoksycznego ze strzykawki do innych punktów dostępu. Gwarantuje powstanie szczelnego systemu zamknietego. Bez leteksu i DEPH. Sterylny, pakowany pojedyńczo. Typu Tevadaptor.</t>
  </si>
  <si>
    <t>11=9+9x10</t>
  </si>
  <si>
    <t>Zamawiający wymaga, aby poz.1,2,3 pochodziły od jednego producenta i były kompatybilne za sobą.</t>
  </si>
  <si>
    <t>Sterylny kombinezon ochronny bez kaptura. Szwy lamowane. Elastyczne mankiety nogawek i rękawów. Gumka w pasie. Zamknięcie na zamek błyskawiczny z przodu kombinezonu. Do pracy w pomieszczeniach czystych klasy A i B. Środek ochrony indywidualnej kategorii III. Pakowany sterylnie. Biały.Zgodny z normami EN ISO 13982-1:2004/A1:2010 oraz EN 13034:2005+A1:2009 oraz EN 14126:2006. Odporność na ścieranie materiału zgodnie z normą EN 530 pow. 10 cykli. Wytrzymałość na zginanie materiału ISO 7854 pow. 100000 cykli. Materiał wykonany z polietylenu 45g/m2. Przepuszcalnośc powietrza zgodnie z normą ISO 5636 -5. Odporny na przenikanie minimum 7 substancji cytotoksycznych o klasie przenikania 5 wg EN 14325. Rozmiary S,M,L,XL. Typu Tyvec.</t>
  </si>
  <si>
    <t xml:space="preserve">Sterylny kaptur z polietylenu 45g/m2. Biały, z trokami, wiązanie regulowane. Szwy lamowane. Umożliwia transfer powietrza i pary wodnej. Środek ochrony indywidualnej kat I. Pakowany sterylnie. Rozmiar uniwersalny. Typu Tyvec. </t>
  </si>
  <si>
    <t xml:space="preserve">Sterylna osłona na obuwie ze szwami lamowanymi od wewnętrznej strony.Gumka w tunelu na wysokości kolana, troki do wiązania wokół kostki. Podeszwa antypoślizgowa. Srodek ochrony indywidualnej katerogii 1. </t>
  </si>
  <si>
    <t xml:space="preserve"> Czysty i sterylny zarękawek, o długości 45cm, z dwóch stron zakończony gumką w tunelu. Sterylność potwierdzona certyfikatem dołączonym do każdej partii.
 Poziom zapewnienia sterylności SAL 10-⁶ wg ISO 11137-1 . Przeznaczony do pracy w pomieszczeniach o klasie czystości A i B wg GMP.
Środek ochrony indywidualnej kategorii III zgodnie z Rozporządzenie (UE) 2016/425. Wykonany z wysokiej gęstości polietylenu o masie powierzchniowej nie większej niż 45 g/m2, umożliwia transfer powietrza i pary wodnej („oddychający”) w celu zapewnienia odpowiedniego komfortu termicznego podczas użytkowania. Odporny na przenikanie typowych cytostatyków (nie mniej niż 7 związków o klasie przenikania 5 wg EN 14325). Nie emituje zanieczyszczeń mechanicznych i chroni przed ich przenikaniem na zewnątrz. Szwy wewnętrzne lamowane. Rozmiar uniwersalny. Zwalidowany system podwójnego pakowania. Produkt pakowany po 2 sztuki, złożony w sposób ułatwiający aseptyczne zakładanie.
</t>
  </si>
  <si>
    <t>Fartuch niesterylny. Lamowane troki z przodu na wysokości pasa. Szwy overlock. Lamowane wykończenie przy szyi. Biały. Rozmiar uniwersalny. Środek ochrony indywidualnej kat I. Typu Tyvec.</t>
  </si>
  <si>
    <t>Pakiet nr 5</t>
  </si>
  <si>
    <t>Zmawiający wymaga, aby poz.1,2,3,4,5 pochodziły od tego samego producenta.</t>
  </si>
  <si>
    <t>Pakiet nr 6</t>
  </si>
  <si>
    <t>Półmaska ochronna dwupanelowa, pakowana pojedynczo. Materiał filtrujący o wysokiej skuteczności filtracji. Blaszka w górnej częsci maski, umożliwiająca dopasowanie w okolicach nosa - dostosowuje się do kształtu twarzy. Wolna od lateksu, antyalergiczna.  Klasa filtracji FFP3. Z zaworem wydechowym.Kategoria III środka ochrony indywidualnej zgodnie z dyrektywą 89/686/EEC. Typu C-Series.</t>
  </si>
  <si>
    <t>Rurka (drenik) z filtrem cząsteczkowym 5 um do pobierania leków ze szklanych ampułek, typu Sterifix(produkt wolny od PCV). Sterylny, zapakowany jałowo.</t>
  </si>
  <si>
    <t xml:space="preserve">Strzykawka trzyczęściowa jednorazowego użytku z końcówką do nakręcania LUER LOCK z podwójnym uszczelnieniem tłoka, rozmiar 2-3ml (wolne od PCV)- naturalnie bezlateksowy syntetyczny materiał zgodny z normami ISO 10993 i DIN EN 30993 (biologiczna ocena materiałów medycznych); łatwo wyczuwalna blokada zapobiegająca niekontrolowanemu wysunięciu tłoka z komory strzykawki; Podziałka co 0,1ml; </t>
  </si>
  <si>
    <t xml:space="preserve">Strzykawka trzyczęściowa jednorazowego użytku z końcówką do nakręcania LUER LOCK z podwójnym uszczelnieniem tłoka, rozmiar 5 ml (wolne od PCV)- naturalnie bezlateksowy syntetyczny materiał zgodny z normami ISO 10993 i DIN EN 30993 (biologiczna ocena materiałów medycznych); łatwo wyczuwalna blokada zapobiegająca niekontrolowanemu wysunięciu tłoka z komory strzykawki; Podziałka co 0,2ml; </t>
  </si>
  <si>
    <t xml:space="preserve">Strzykawka trzyczęściowa jednorazowego użytku z końcówką do nakręcania LUER LOCK z podwójnym uszczelnieniem tłoka, rozmiar 10/12 ml (wolne od PCV)- naturalnie bezlateksowy syntetyczny materiał zgodny z normami ISO 10993 i DIN EN 30993 (biologiczna ocena materiałów medycznych); łatwo wyczuwalna blokada zapobiegająca niekontrolowanemu wysunięciu tłoka z komory strzykawki; </t>
  </si>
  <si>
    <t>Strzykawka trzyczęściowa jednorazowego użytku z końcówką do nakręcania LUER LOCK z podwójnym uszczelnieniem tłoka, rozmiar 20 ml (wolne od PCV)- naturalnie bezlateksowy syntetyczny materiał zgodny z normami ISO 10993 i DIN EN 30993 (biologiczna ocena materiałów medycznych); łatwo wyczuwalna blokada zapobiegająca niekontrolowanemu wysunięciu tłoka z komory strzykawki; przezroczysta;</t>
  </si>
  <si>
    <t xml:space="preserve">Strzykawka trzyczęściowa jednorazowego użytku z końcówką do nakręcania LUER LOCK z podwójnym uszczelnieniem tłoka, rozmiar 30 ml (wolne od PCV)- naturalnie bezlateksowy syntetyczny materiał zgodny z normami ISO 10993 i DIN EN 30993 (biologiczna ocena materiałów medycznych); łatwo wyczuwalna blokada zapobiegająca niekontrolowanemu wysunięciu tłoka z komory strzykawki; Przezroczysta; </t>
  </si>
  <si>
    <t>Strzykawka trzyczęściowa jednorazowego użytku z końcówką do nakręcania LUER LOCK z podwójnym uszczelnieniem tłoka rozmiar 50-60ml(wolne od PCV), przezroczysta.</t>
  </si>
  <si>
    <t>Koreczek wielofunkcyjny CZERWONY (wolny od PCV), do zamykania zakończeń LUER LOCK męskich i żeńskich, typu Combi Stopper. Sterylny.</t>
  </si>
  <si>
    <t>Koreczek wielofunkcyjny BIAŁY (wolny od PCV), do zamykania zakończeń LUER LOCK męskich i żeńskich, typu Combi Stopper. Sterylny.</t>
  </si>
  <si>
    <t xml:space="preserve">Przyrząd do podawania cytostatyków z TRZEMA bezigłowymi zastawkami do przyłączania opakowań z cytostatykiem. Zakończenie drenu membraną umożliwiającą wypełnienie linii w układzie zamkniętym  bez wycieku płynu oraz osłoną eliminującą ryzyko kontaktu z lekiem. Bezigłowy port na drenie dla dodatkowego podania leku. Możliwość podawania jedną linią dwóch  dawek cytostatyków i przepłukiwania lini bez rozłączania elementów zestawu(wolne od PCV). Wersja do pomp infuzyjnych. Do leków 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</si>
  <si>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PIĘCIOMA bezigłowymi zastawkami do przyłączania opakowań z cytostatykiem. Zakończenie drenu membraną umożliwiającą wypełnienie linii w układzie zamkniętym  bez wycieku płynu oraz osłoną eliminującą ryzyko kontaktu z lekiem. Bezigłowy port na drenie dla dodatkowego podania leku. Możliwość podawania jedną linią czterch dawek cytostatyków i przepłukiwania lini bez rozłączania elementów zestawu(wolne od PCV). Wersja do pomp infuzyjnych. Do leków 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</si>
  <si>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TRZEMA bezigłowymi zastawkami do przyłączania opakowań z cytostatykiem. Zakończenie drenu membraną umożliwiającą wypełnienie linii w układzie zamkniętym  bez wycieku płynu oraz osłoną eliminującą ryzyko kontaktu z lekiem. Możliwość podawania jedną linią dwóch dawek cytostatyków i przepłukiwania lini bez rozłączania elementów zestawu (wolne od PCV) Wersja do pompy infuzyjnej i grawitacyjna.Wersja do leków NIEŚWIATŁOCZUŁYCH.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</si>
  <si>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 xml:space="preserve">Przyrząd do podawania cytostatyków z PIĘCIOMA bezigłowymi zastawkami do przyłączania opakowań z cytostatykiem. Zakończenie drenu membraną umożliwiającą wypełnienie linii w układzie zamkniętym  bez wycieku płynu oraz osłoną eliminującą ryzyko kontaktu z lekiem. Możliwość podawania jedną linią czterech dawek cytostatyków i przepłukiwania lini bez rozłączania elementów zestawu (wolne od PCV) Wersja do pompy infuzyjnej i grawitacyjna.Wersja do leków NIEŚWIATŁOCZUŁYCH. Możliwość zakupu przyrządu razem z filtrem 0,2 mikrometra do taxoli. Dren wykonany z poliuretanu bez zawartości szkodliwych ftalanów (informacja na opakowaniu). Wymaga się aby dołączyć do oferty  test potwierdzający, że linie do przygotowania i podaży leków, stanowią zamknięty system w myśl definicji NIOSH i zapobiegają uwalnianiu się niebezpiecznych zanieczyszczeń do otoczenia. </t>
  </si>
  <si>
    <t>Zestaw do przygotowania cytostatyków z możliwością przyłączenia do linii do podawania cytostatyków.Zakończenie drenu membraną umożliwiającą wypełnienie linii w układzie zamkniętym bez wycieku płynu oraz osłoną eliminującą ryzyko kontaktu z lekiem.Zastawka bezigłowa do dodania leku chroniąca przed kontaktem z lekiem z portem bezigłowym otwierającym drogę tylko w momencie przyłączenia strzykawki do rozpuszczania leku (wolny od PCV).Wersja do leków ŚWIATŁOCZUŁYCH, pomarańczowa. Dren wykonany z poliuretanu bez zawartości ftalanów (informacja na opakowaniu).  Wymaga się aby dołączyć do oferty test potwierdzający, że linie do przygotowania i podaży leków stanowią zamknięty system w myśl definicji NIOSH i zapobiegają uwalnianiu się niebezpiecznych zanieczyszczeń do otoczenia.</t>
  </si>
  <si>
    <t>Zestaw do przygotowania cytostatyków z możliwością przyłączenia do linii do podawania cytostatyków.Zakończenie drenu membraną umożliwiającą wypełnienie linii w układzie zamkniętym bez wycieku płynu oraz osłoną eliminującą ryzyko kontaktu z lekiem. Zastawka bezigłowa do dodania leku chroniąca przed kontaktem z lekiem z portem bezigłowym otwierającym drogę tylko w momencie przyłączenia strzykawki do rozpuszczania leku (wolny od PCV).Wersja do leków NIEŚWIATŁOCZUŁYCH,bezbarwna. Dren wykonany z poliuretanu bez zawartości ftalanów (informacja na opakowaniu).  Wymaga się aby dołączyć do oferty test potwierdzający, że linie do przygotowania i podaży leków stanowią zamknięty system w myśl definicji NIOSH i zapobiegają uwalnianiu się niebezpiecznych zanieczyszczeń do otoczenia.</t>
  </si>
  <si>
    <t>Worki osłonowe na flakony o pojemności od 250 i pojemności od 500 ml do 1000ml. Wycięcie w dolnej częsci worka półokrągłe (małe). Zielone.</t>
  </si>
  <si>
    <t>Przyrząd do zabezpieczenia leku w strzykawce przed niekontrolowanym wyciekiem. Zabezpieczenie przed odkręceniem. Przepływ możliwy tylko przy przyłączeniu do dwóch zakończeń Luer lock. Sterylna osłona do zabezpieczenia końcówki przyłączanej do pacjenta (wymagany komplet = osłona + przyrząd).</t>
  </si>
  <si>
    <t>Aplikator do wielokrotnego pobierania i wstrzykiwania z filtrem cząsteczkowym 5um, filtrem aerozolowym 0,2um do cytostatyków. Zastawka otwierająca drogę dla płynu przy otwartej zatyczce (wolne od PCV). Obudowa z klapką samodomykającą w kolorze czerwonym. Do kontaktu z lekiem cytostatycznym. Typu Chemo-minispike V.</t>
  </si>
  <si>
    <t>Aparat do podawania leków do płynów infuzyjnych w opakowaniach polietylenowych, stojących typu Ecoflak; podwójny krótki kolec przelewowy. Wolny od PCV.</t>
  </si>
  <si>
    <t>Łącznik międzystrzykawkowy, dodatkowy uchwyt chroniący przed przypadkowym dotknięciem miejsc połączeń ze strzykawką. Dwie końcówki żeńskie Luer Lock: strzykawka - strzykawka, z fabrycznie nałożonymi osłonami. Pakowany pojedyńczo sterylnie. (wolne od PCV)</t>
  </si>
  <si>
    <t>Przyrząd do długotrwałego aspirowania cytostatyków - ostry kolec standard (osłonięty nasadką z tworzywa sztucznego zabezpieczającą kolec przed skażeniem podczas otwierania opakowania); filtr cząsteczkowy 5um o dużej powierzchni; filtr zatrzymujący aerozole 0,2 um; port bezigłowy posiadający końcówkę luer-lock; obudowa zastawki w kolorze czerwonym, posiadający zastawkę zabezpieczającą lek przed wyciekaniem po rozłączeniu strzykawki. Wymaga się aby dołączyć do oferty test potwierdzający, że przyrząd do przygotowania i podaży cytostatyków stanowi zamknięty system w myśl definicji NIOSH i zapobiegają uwalnianiu się niebezpiecznych zanieczyszczeń do otoczenia. Typu Mini - Spike 2.</t>
  </si>
  <si>
    <t>Przyrząd do długotrwałego aspirowania płynów i leków z opakowań zbiorczych (ogólnego zastosowania) - ostry kolec  (osłonięty nasadką z tworzywa sztucznego zabezpieczającą kolec przed skażeniem podczas otwierania opakowania); filtr o dużej powierzchni przeciwbakteryjny 0,45 µm; port posiadający końcówkę luer-lock; samozamykający się korek portu (zielony); posiadający zastawkę zabezpieczającą lek przed wyciekaniem po rozłączeniu strzykawki;</t>
  </si>
  <si>
    <t>Przyrząd do długotrwałego aspirowania cytostatyków. Obudowa przezierna. Ostry kolec standard (osłonięty nasadką z tworzywa sztucznego zabezpieczającą kolec przed skażeniem podczas otwierania opakowania); Na boku przyrządu okrągły filtr zatrzymujący aerozole 0,2 um; port bezigłowy z korkiem zapobiegającym przed koniecznością dezynfekcji portu podczas pierwszego podłączenia. Kołnierz zatrzaskowy na fiolkę o średnicy 13mm. zapobiegający przed rozłączeniem przyrządu z fiolką w czasie pobierania leku.Pakowany a'300.</t>
  </si>
  <si>
    <t>Przyrząd do długotrwałego aspirowania cytostatyków. Obudowa przezierna. Ostry kolec standard (osłonięty nasadką z tworzywa sztucznego zabezpieczającą kolec przed skażeniem podczas otwierania opakowania); Na boku przyrządu okrągły filtr zatrzymujący aerozole 0,2 um; port bezigłowy z korkiem zapobiegającym przed koniecznością dezynfekcji portu podczas pierwszego podłączenia. Kołnierz zatrzaskowy na fiolkę o średnicy 20mm. zapobiegający przed rozłączeniem przyrządu z fiolką w czasie pobierania leku.Pakowany a'300.</t>
  </si>
  <si>
    <t>Zamknięty łącznik  męski na strzykawkę umożliwiający pobranie roztworu leku cytotoksycznego z fiolki w systemie hermetycznie zamkniętym. Łącznik  umożliwiający bezpieczne przeniesienie leku w strzykawce i podanie do pojemnika z płynem infuzyjnym lub w miejsce wkłucia dożylnego, zapewniające suche, szczelne połączenie. Wymagania: do połączeń  Luer Lock i Luer Slip, system zamykający się samoczynnie po rozłączeniu. Przeźroczysty, z widocznym kanałem przepływu. Objętość wypełnienia max. 0,1ml. Jałowe, pakowane pojedynczo, kompatybilne z lekami cytotoksycznymi.   Zatyczka koloru czerwonego do zapobiegającej kontaminację końcówki połączenia luer-lock. Nie zawiera lateksu, PCV, DEHP i części metalowych, sterylny.</t>
  </si>
  <si>
    <t xml:space="preserve">Dren bursztynowy z filtrem 0.2μm do przygotowywania leków cytostatycznych (do paklitaxel) w pojemniku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wydostawaniu się płynu na zewnątrz podczas wypełniania drenu z zastawką jednokierunkową; Czerwony zacisk na drenie. </t>
  </si>
  <si>
    <t xml:space="preserve">Dren bursztynowy do przygotowywania leków cytostatycznych z baryłkowym regulatorem przepływu;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 </t>
  </si>
  <si>
    <t>Dren bursztynowy do przygotowywania leków cytostatycznych z baryłkowym regulatorem przepływu;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t>
  </si>
  <si>
    <t xml:space="preserve">Przyrząd bursztynowy wielodrożny (nie zawierających PCV i DEHP) do podaży leków cytostatycznych. Dren główny do połączenia z płynem do przepłukania linii i możliwość podłączenia do niego 2 opakowań z lekiem cytostatycznym. Podaż METODĄ GRAWITACYJNĄ; linia główna do przepłukiwania po każdorazowym podaniu leku bez konieczności rozłączania systemu; 3 zastawki bezigłowe zabezpieczone dodatkowo korkami luer-lock -dwie do podłączenia krótkich drenów do przygotowania leków   -  oraz dodatkową zastawką umiejcowioną nie dalej niż 25cm od miejsca podłączenia do pacjenta - do podaży bolusa. Ergonomiczna dwuczęściowa komora kroplowa, wykonana z bardzo przezroczystego materiału; posiadająca filtr hydrofilny typu AirStop na dnie komory kroplowej, zabezpieczający przed dostaniem się powietrza do drenu po opróżnieniu opakowania z lekiem lub płynem. Ostry kolec, wyposażony w odpowietrznik z filtrem zabezpieczonym klapką. Zacisk rolkowy z miejscem na kolec. Filtr hydrofobowy na końcu drenu, zabezpieczający przed wyciekaniem płynu z drenu podczas jego wypełniania.  Wymaga się aby dołączyć do oferty  test potwierdzający, że linie do przygotowania i podaży leków, stanowią zamknięty system w myśl definicji NIOSH i zapobiegają uwalnianiu się niebezpiecznych zanieczyszczeń do otoczenia. </t>
  </si>
  <si>
    <t>Korek luer-lock z wewnętrzną gąbką nasączoną 70% IPA (alkohol izopropylowy). Koreczek zapakowany sterylnie. Umożliwiający dezynfekcję zaworów bezigłowych przy portach oraz wkłuciach centralnych. Możliwe długotrwałe zabezpieczenie dostępu bezigłowego do 7 dni.</t>
  </si>
  <si>
    <t>Jałowa strzykawka trzyczęściowa z końcowką luer lock o pojemności 1ml, skalowana co 0,01ml. Wykonana z poliwęglanu, sterylizowana radiacyjnie, pakowana po 100 sztuk.</t>
  </si>
  <si>
    <t>Pompa elastomerowa jednorazowego użytku dla krótko i długotrwałych infuzji, Owalny kształt o miękkiej warstwie zewnętrznej; Port do napełniania zamknięty koreczkiem i zabezpieczony zatyczką chroniącą przed uszkodzeniem mechanicznym i kontaminacją; Port do napełniania zintegrowany z zastawką bezzwrotną zabezpieczjącą przed wypływem leku z pompy przez port do napełniania; Drenik infuzyjny z zaciskiem umożliwiającym zatrzymanie infuzji oraz filtrem cząsteczkowym 1,2 mikrometra wraz z odpowietrznikiem; Koniec drenu zakończony luer lock z koreczkiem. Zamawiający określi rozmiar pompy w czasie realizacji zamówienia.  Możliwosc dokupienia odpowiedniej torby na pompę (saszetka).</t>
  </si>
  <si>
    <t>Torba na pompę elastomerową  (saszetka), kompatybilna z pompą opisaną w pozycji 32.</t>
  </si>
  <si>
    <t>Dren o małej średnicy z zastawką typu Safeflow. Możliwe połączenie z końcówką typu luer lock. Pozwala na dostęp do kaniul obwodowych. Pakowane po 50 sztuk.</t>
  </si>
  <si>
    <t>Dren ze zintegrowanym workiem żywieniowym o pojemności 1000 ml, wolnym od DEPH, wyposażony w zacisk rolkowy z komora kroplową - do podawania diet drogą  żywienia dojelitowego, z wykorzystaniem pomp. Typu Infusomat Space z workiem Enterofix</t>
  </si>
  <si>
    <t>Pakiet nr 7</t>
  </si>
  <si>
    <t>Pakiet nr 8</t>
  </si>
  <si>
    <t>Sterylny, wolny od przetrwalników 70% roztwór denaturowanego etanolu (70/30 v/v), rozcieńczony w wodzie do iniekcji (wg Ph. Eur). Roztwór filtrowany na filtrach 0,2 mikrona, napełniany w cleanroomie klasy A z laminarnnym przepływem powietrza, pakowane w potrójne opakowania foliowe w cleanroomie klasy C. Sterylizacja radiacyjnie dawką nie mniejszą niż 25 kGy. Opakowania ze spryskiwaczem wyposażone są w system SDS (SteriShield Delivery System) oraz z regulowany spryskiwacz. Opakowanie 12x 500 ml.</t>
  </si>
  <si>
    <t>12 x 500 ml</t>
  </si>
  <si>
    <t>Pakiet nr 9</t>
  </si>
  <si>
    <t>Maska w klasie ochrony kategorii III (standardy klasy ochrony FFP3 normy EN 149:2001) do procedury przygotowania cytostatyków oraz spełniająca wszystkie wymagane parametry zgodnie z PN-EN 14683:2005 (o odporności na rozprysk większy bądż równy 160mmHg, skuteczność filtracji bakteryjnej większa bądź równa 99%). Maska wyposażona w zawór ułatwiający oddychanie.</t>
  </si>
  <si>
    <t>Okulary ochronne. Wykonane z przezroczystego polikarbonu (PC), Posiadają boczne otwory wentylacyjne w zausznikach, Krawędzie zaokrąglone. Środek ochrony indywidualnej kategorii II, zgodne z
EN 166, I klasa optyczna</t>
  </si>
  <si>
    <t>Rękawice nitrylowe, NIEJAŁOWE, jednorazowego użytku diagnostyczne i ochronne, w odcieniu popielatym, z wewnętrzną warstwą ochronno-nawilżającą (potwierdzona przez wytwórcę ilość tej substancji przypadająca na jedną rękawicę), elastyczne, cienkie, grubość na palcu 0,09 +/-0,02mm, na dłoni 0,07 +/- 0,02mm mikroteksturowane z dodatkową teksturą na końcach palców. Oznakowane jako wyrób medyczny klasy I i środek ochrony indywidualnej kategorii III. Na opakowaniu fabrycznie naniesiona informacja potwierdzająca poziom kontroli jakości- G1. Jako wyrób medyczny klasy I - rękawice zgodne z EN 455-1, -2, -3, potwierdzone przez producenta. Jako środek ochrony osobistej kategorii III - rękawice przebadane pod kątem EN 420, EN 374-2, EN 374-3, EN 388, potwierdzone przez jednostkę notyfikowaną. Przebadane na przenikanie substancji chemicznych zgodnie z normą EN 374-3 – 3 dla min. 3 substancji z listy zawartej w normie EN 374-1 jako Załącznik A, w tym co najmniej jedna z tych substancji z osiągniętym 5 poziomem odporności). Osiągnięte poziomy potwierdzone certyfikatem wydanym przez jednostkę notyfikowaną oraz umieszczone fabrycznie na opakowaniu. Przebadane na przenikalność wirusów zgodnie z normą ASTM F 1671 (fabryczne oznakowanie na opakowaniu). Rękawice produkowane bez użycia ZMBT - oświadczenie producenta o niewykorzystywaniu ZMBT (merkaptobenzotiazoli cynku) przy produkcji rękawic. Temperatura przechowywania do 40°C. Siła zrywu przed i po starzeniu min. 6 N (≥6N).  Pakowane a'100</t>
  </si>
  <si>
    <t xml:space="preserve">Rękawice maratonowe – 8 godzin pracy bez rozerwania, syntetyczna kompozycja polimerów, lekami CMR (cytostatykami) i czynnikami biologicznymi. Sklasyfikowane jako środek ochrony indywidualnej. Potwierdzenie bezpieczeństwa: AQL=1.5 (test wodny) Idealne do produkcji cytostatyków według definicji. Dobrej Praktyki Produkcyjnej (GMP). Odpowiednie do pracy w pomieszczeniach typu „cleanroom” ISO klasy 5 do EN ISO 14644-1:1999. Wersja sterylna opakowanie typu folia/folia, chroniąca przed wilgocią. Ochrona przeciwwirusowa zgodna z normą ASTM F 1671. Materiał: Specjalna mieszanka nitrylu. Wersja sterylna. Bez alergenów. Wysoka odporność na wiele chemikaliów. Długie 300 mm. Testowane na min 15 cytostatykach. </t>
  </si>
  <si>
    <t xml:space="preserve">Rękawice lateksowe ochronne typu Manu L- standard wzmocniony; Sklasyfikowane jako środek ochrony indywidualnej; produkt naturalny, elastyczność, wysoki komfort noszenia oraz bardzo dobre właściwości ochronne przed substancjami cytostatycznymi, wieloma chemikaliami i czynnikami biologicznymi. Specjalne testy ochrony wirusowej potwierdzają dodatkowo ochronę przed wirusami. Potwierdzenie bezpieczeństwa: AQL=1.0 (test wodny), do produkcji cytostatyków według definicji Dobrej Praktyki Produkcyjnej (GMP). Odpowiednie do pracy w pomieszczeniach typu „cleanroom” ISO klasy 5 do EN ISO 146441:1999. Sterylne, polietylenowe opakowanie. Ochrona przeciwwirusowa zgodna z normą ASTM F1671. Dodatkowo testowane/przebadane jako rękawice medyczne zgodnie z EN 455. Materiał: Wersja sterylna i niesterylna. Bezpudrowe. Niski poziom protein: 17  µg/g. Bardzo mało alergizujące: 0.5 µg/g. Anatomiczny kształt. Długość: 295mm. Wysoka grubość materiału wzmocnienie. Dostępny  system dozowania wykonany ze stali nierdzewnej. </t>
  </si>
  <si>
    <t>Rękawice diagnostyczne nitrylowe o obniżonej grubości, chlorowane od wewnątrz, polimerowane od strony roboczej. Rolowany mankiet, teksturowane tylko na palcach. Kolor jasno niebieski. Długosc min. 240 mm. Zarejestrowane jako wyrób medyczny, środek ochrony osobistej kat.III. Zgodne z EN 455,ASTM D6319, EN420,ASTM F1671. Odporne na przenikanie min 10 cytostytyków na min 3 poziomie (potwierdzenie badań z jednostki niezależnej). Nie zawierają MBT,ZMBT,BHT,BHA,TMTD. Pakowane po 200 sztuk.  Typu Dermagrip Ultra LT.</t>
  </si>
  <si>
    <t>Zestaw ratunkowy do usuwania skażenia cytostatykami. Zoptymalizowany do usuwania cytostatyków wszystkich typów. Rekomendowany przez DGOP oraz ESOP. Skład zestawu:
1. kombinezon ochronny – 1szt; 
2. rękawice ochronne odporne na cytostatyki – 1par; 
3. rękawice żółte odporne na uszkodzenia mechaniczne – 1para; 
4. obuwie ochronne 1para; 
5. maska ochronna FFP3 – 1szt; 
6. gogle ochronne – 1szt; 
7. marker do oznaczenia obszaru skażenia lekiem – 1szt;
8. butelka z H2O – 1szt;
9. łopatka – szpatułka – 1szt;
10. szufelka – 1szt;
11. torba do utylizacji 1szt;
12. szczypce drewniane – 1szt;
13. mata chłonna ChemoSorb – 1szt; 
14. ściereczki Isysoft – 6szt; 
15. niebieski worek na odpady – 1szt; 
16. specjalny worek na odpady zabezpieczający wydostanie się cytostatyku – 1szt; 
17. opaski zaciskowe – 2szt; 
18. tabliczka informacyjna / obrazkowa (oznaczenie miejsca skażenia miejsca) – 1szt;
19. Instrukcja dla użytkownika - 1szt; 
20. raport z wypadku – 1szt.</t>
  </si>
  <si>
    <t>Bezpyłowa sterylna ścierka do czyszczenia powierzchni, kontaktu z lekami cytostatycznymi, gramatura 64g/m2, składana, chłonność do 550% swojej objętości (do 65ml), rekomendowane użycie ze środkiem alkaicznym do Ph11 lub alkoholem 70%, rozmiar 40x30cm. Pakowana a'2szt.</t>
  </si>
  <si>
    <t xml:space="preserve"> S, M, L.</t>
  </si>
  <si>
    <t xml:space="preserve"> S; M; L; XL</t>
  </si>
  <si>
    <t xml:space="preserve"> S (6 ½); SM (7); M (7 ½); ML (8); L (8 ½); XL (9).</t>
  </si>
  <si>
    <t>S,M,L.</t>
  </si>
  <si>
    <t>40 cmX30 cm</t>
  </si>
  <si>
    <r>
      <t>Jałowy jednorazowy fartuch chirurgiczny wzmocniony, pełnobarierowy, zgodny z EN 13795 1-3 o gramaturze min.40 g/m2 ; wykonany z włókniny polipropylenowej typu SMS w rozmiarze</t>
    </r>
    <r>
      <rPr>
        <b/>
        <sz val="10"/>
        <color indexed="8"/>
        <rFont val="Calibri"/>
        <family val="2"/>
      </rPr>
      <t xml:space="preserve"> </t>
    </r>
    <r>
      <rPr>
        <b/>
        <strike/>
        <sz val="10"/>
        <color indexed="8"/>
        <rFont val="Calibri"/>
        <family val="2"/>
      </rPr>
      <t>S</t>
    </r>
    <r>
      <rPr>
        <b/>
        <sz val="10"/>
        <color indexed="8"/>
        <rFont val="Calibri"/>
        <family val="2"/>
      </rPr>
      <t>,</t>
    </r>
    <r>
      <rPr>
        <sz val="10"/>
        <color indexed="8"/>
        <rFont val="Calibri"/>
        <family val="2"/>
      </rPr>
      <t>M,L,XL,</t>
    </r>
    <r>
      <rPr>
        <b/>
        <sz val="10"/>
        <color indexed="8"/>
        <rFont val="Calibri"/>
        <family val="2"/>
      </rPr>
      <t xml:space="preserve"> XXL</t>
    </r>
    <r>
      <rPr>
        <sz val="10"/>
        <color indexed="8"/>
        <rFont val="Calibri"/>
        <family val="2"/>
      </rPr>
      <t xml:space="preserve"> posiadający dodatkowe nieprzemakalne wzmocnienie w przedniej części i rękawach. Rękaw zakończony elastycznym mankietem z dzianiny. Tylne poły farucha zakładane i wiązane na boki, łączone kartonikiem. Zapięcie regulowane samoprzylepną taśmą. Szwy wykonane techniką ultradzwiękową na całości (wyjątek mankiety i obszycie szyi) .Odporność na przesiąkanie płynów materiału stanowiacego wzmocnienia min. 165 cm H2O , natomiast BI=6.Klasyfikowany jako wyrób medyczny w klasie I sterylnej.</t>
    </r>
    <r>
      <rPr>
        <b/>
        <sz val="10"/>
        <color indexed="8"/>
        <rFont val="Calibri"/>
        <family val="2"/>
      </rPr>
      <t xml:space="preserve"> Zamawiający wymaga  rozmiarów M,L,XL,XXL</t>
    </r>
  </si>
  <si>
    <r>
      <t xml:space="preserve">Czepek chirurgiczny wykonany z włókniny wiskozowej z taśmą pochłaniającą pot wokół głowy o gramaturze 25g/ m2 ; Czepek posiada wydłużoną część tylną ze ściągaczem. Brak ściągacza na czole.Czepek w formie kaptura okrywający szyję i ramiona o rozmiarze S,M,L.  Taśma pochłaniająca pot na czole.  Rozmiar uniwersalny. Pakowany po 40 sztuk. </t>
    </r>
    <r>
      <rPr>
        <b/>
        <sz val="10"/>
        <color indexed="8"/>
        <rFont val="Calibri"/>
        <family val="2"/>
      </rPr>
      <t>Zamawiający dopuszcza czepek chirurgicznego w rozmiarze uniwersalnym z taśmą pochłaniającą pot umieszczoną w części czołowej</t>
    </r>
  </si>
  <si>
    <r>
      <t xml:space="preserve">Komplet operacyjny chirurgiczny ( spodnie, bluza),jednorazowy wykonany z włókniny SMS o gramaturze min. 38g/m2, spełniający wymagania normy EN 13795 1-3. Bluza krótki rękaw, wycięcie pod szyją typu serek. Bluza wyposażona w 2 lub 3 kieszenie. Wycięcie pod szyją w kształcie łódki. Spodnie na trok, bez gumek i ściągaczy przy nogawkach,apretura antystatyczna . Wiązane w pasie. Paroprzepuszczalność na poziomie 4532 g/m2/24h odporność na przenikanie cieczy 23 cm H20 .Różne kolory. Rozmiary S,L,M, XL. </t>
    </r>
    <r>
      <rPr>
        <b/>
        <sz val="10"/>
        <color indexed="8"/>
        <rFont val="Calibri"/>
        <family val="2"/>
      </rPr>
      <t>Zamawiający wyraża zgodę na odstąpienie  od wymogu paroprzepuszczalnośc</t>
    </r>
    <r>
      <rPr>
        <sz val="10"/>
        <color indexed="8"/>
        <rFont val="Calibri"/>
        <family val="2"/>
      </rPr>
      <t xml:space="preserve">i  </t>
    </r>
    <r>
      <rPr>
        <b/>
        <sz val="10"/>
        <color indexed="8"/>
        <rFont val="Calibri"/>
        <family val="2"/>
      </rPr>
      <t>oraz odporności na przenikanie cieczy oraz dopuszcza możliwość zaoferowania kompletu chirurgicznego, w którym bluza posiada wycięcie pod szyją w kształcie łódki</t>
    </r>
  </si>
  <si>
    <t>Upoważniony przedstawiciel Wykonawcy</t>
  </si>
  <si>
    <t>(kwalifikowany podpis elektroniczny)</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</si>
</sst>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lt;=9999999]###\-##\-##;\(###\)\ ###\-##\-##"/>
    <numFmt numFmtId="166" formatCode="[&lt;=9999999]###\-##\-##;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
    <numFmt numFmtId="172" formatCode="#,##0.00\ &quot;zł&quot;"/>
    <numFmt numFmtId="173" formatCode="#,##0.00_ ;\-#,##0.00\ "/>
    <numFmt numFmtId="174" formatCode="_-* #,##0.00\ [$€-1]_-;\-* #,##0.00\ [$€-1]_-;_-* &quot;-&quot;??\ [$€-1]_-;_-@_-"/>
    <numFmt numFmtId="175" formatCode="[$-415]d\ mmmm\ yyyy"/>
    <numFmt numFmtId="176" formatCode="\ #,##0.00&quot; zł &quot;;\-#,##0.00&quot; zł &quot;;&quot; -&quot;#&quot; zł &quot;;@\ "/>
    <numFmt numFmtId="177" formatCode="#,##0&quot; zł&quot;;[Red]\-#,##0&quot; zł&quot;"/>
    <numFmt numFmtId="178" formatCode="0.000"/>
    <numFmt numFmtId="179" formatCode="0.0"/>
    <numFmt numFmtId="180" formatCode="_-* #,##0.00\ [$zł-415]_-;\-* #,##0.00\ [$zł-415]_-;_-* &quot;-&quot;??\ [$zł-415]_-;_-@_-"/>
  </numFmts>
  <fonts count="69">
    <font>
      <sz val="10"/>
      <name val="Arial CE"/>
      <family val="0"/>
    </font>
    <font>
      <sz val="10"/>
      <name val="Arial"/>
      <family val="2"/>
    </font>
    <font>
      <u val="single"/>
      <sz val="10"/>
      <color indexed="12"/>
      <name val="Arial CE"/>
      <family val="0"/>
    </font>
    <font>
      <u val="single"/>
      <sz val="10"/>
      <color indexed="36"/>
      <name val="Arial CE"/>
      <family val="0"/>
    </font>
    <font>
      <sz val="10"/>
      <name val="Times New Roman"/>
      <family val="1"/>
    </font>
    <font>
      <sz val="9"/>
      <color indexed="55"/>
      <name val="Arial"/>
      <family val="2"/>
    </font>
    <font>
      <b/>
      <sz val="10"/>
      <name val="Arial CE"/>
      <family val="0"/>
    </font>
    <font>
      <sz val="9"/>
      <name val="Arial"/>
      <family val="2"/>
    </font>
    <font>
      <b/>
      <sz val="11"/>
      <name val="Arial"/>
      <family val="2"/>
    </font>
    <font>
      <sz val="12"/>
      <name val="Arial"/>
      <family val="2"/>
    </font>
    <font>
      <b/>
      <sz val="12"/>
      <name val="Arial CE"/>
      <family val="0"/>
    </font>
    <font>
      <b/>
      <sz val="1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sz val="10"/>
      <name val="Calibri"/>
      <family val="2"/>
    </font>
    <font>
      <b/>
      <sz val="10"/>
      <name val="Calibri"/>
      <family val="2"/>
    </font>
    <font>
      <i/>
      <sz val="10"/>
      <name val="Calibri"/>
      <family val="2"/>
    </font>
    <font>
      <sz val="10"/>
      <color indexed="55"/>
      <name val="Calibri"/>
      <family val="2"/>
    </font>
    <font>
      <b/>
      <sz val="12"/>
      <name val="Calibri"/>
      <family val="2"/>
    </font>
    <font>
      <sz val="10"/>
      <color indexed="8"/>
      <name val="Czcionka tekstu podstawowego1"/>
      <family val="0"/>
    </font>
    <font>
      <sz val="12"/>
      <color indexed="8"/>
      <name val="Calibri"/>
      <family val="2"/>
    </font>
    <font>
      <sz val="10"/>
      <color indexed="8"/>
      <name val="Arial"/>
      <family val="2"/>
    </font>
    <font>
      <sz val="10"/>
      <color indexed="8"/>
      <name val="Arial CE1"/>
      <family val="0"/>
    </font>
    <font>
      <sz val="11"/>
      <name val="Calibri"/>
      <family val="2"/>
    </font>
    <font>
      <b/>
      <sz val="16"/>
      <name val="Calibri"/>
      <family val="2"/>
    </font>
    <font>
      <b/>
      <sz val="10"/>
      <color indexed="8"/>
      <name val="Calibri"/>
      <family val="2"/>
    </font>
    <font>
      <sz val="9"/>
      <color indexed="55"/>
      <name val="Calibri"/>
      <family val="2"/>
    </font>
    <font>
      <b/>
      <strike/>
      <sz val="10"/>
      <color indexed="8"/>
      <name val="Calibri"/>
      <family val="2"/>
    </font>
    <font>
      <sz val="10"/>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Calibri"/>
      <family val="2"/>
    </font>
    <font>
      <sz val="10"/>
      <color theme="1"/>
      <name val="Calibri"/>
      <family val="2"/>
    </font>
    <font>
      <sz val="10"/>
      <color rgb="FF000000"/>
      <name val="Czcionka tekstu podstawowego1"/>
      <family val="0"/>
    </font>
    <font>
      <sz val="12"/>
      <color rgb="FF000000"/>
      <name val="Calibri"/>
      <family val="2"/>
    </font>
    <font>
      <sz val="10"/>
      <color rgb="FF000000"/>
      <name val="Arial"/>
      <family val="2"/>
    </font>
    <font>
      <sz val="10"/>
      <color rgb="FF000000"/>
      <name val="Arial CE1"/>
      <family val="0"/>
    </font>
    <font>
      <b/>
      <sz val="10"/>
      <color rgb="FF00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CCECFF"/>
        <bgColor indexed="64"/>
      </patternFill>
    </fill>
    <fill>
      <patternFill patternType="solid">
        <fgColor indexed="9"/>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bottom>
        <color indexed="63"/>
      </bottom>
    </border>
    <border>
      <left style="thin">
        <color indexed="8"/>
      </left>
      <right>
        <color indexed="63"/>
      </right>
      <top>
        <color indexed="63"/>
      </top>
      <bottom style="thin">
        <color indexed="8"/>
      </bottom>
    </border>
    <border>
      <left style="thin">
        <color rgb="FF000000"/>
      </left>
      <right style="thin">
        <color rgb="FF000000"/>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0" fillId="0" borderId="3" applyNumberFormat="0" applyFill="0" applyAlignment="0" applyProtection="0"/>
    <xf numFmtId="0" fontId="51" fillId="28"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6"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1" fillId="31" borderId="0" applyNumberFormat="0" applyBorder="0" applyAlignment="0" applyProtection="0"/>
  </cellStyleXfs>
  <cellXfs count="102">
    <xf numFmtId="0" fontId="0" fillId="0" borderId="0" xfId="0" applyAlignment="1">
      <alignment/>
    </xf>
    <xf numFmtId="0" fontId="0" fillId="0" borderId="0" xfId="0" applyBorder="1" applyAlignment="1">
      <alignment/>
    </xf>
    <xf numFmtId="0" fontId="1" fillId="0" borderId="0" xfId="56" applyAlignment="1">
      <alignment horizontal="center" vertical="center"/>
      <protection/>
    </xf>
    <xf numFmtId="0" fontId="1" fillId="0" borderId="0" xfId="56" applyAlignment="1">
      <alignment vertical="center"/>
      <protection/>
    </xf>
    <xf numFmtId="0" fontId="1" fillId="0" borderId="0" xfId="56" applyFont="1" applyBorder="1" applyAlignment="1">
      <alignment vertical="center"/>
      <protection/>
    </xf>
    <xf numFmtId="0" fontId="4" fillId="0" borderId="0" xfId="56" applyFont="1" applyAlignment="1">
      <alignment vertical="center"/>
      <protection/>
    </xf>
    <xf numFmtId="0" fontId="4" fillId="0" borderId="0" xfId="56" applyFont="1" applyAlignment="1">
      <alignment horizontal="center" vertical="center"/>
      <protection/>
    </xf>
    <xf numFmtId="0" fontId="6" fillId="0" borderId="0" xfId="0" applyFont="1" applyAlignment="1">
      <alignment/>
    </xf>
    <xf numFmtId="0" fontId="7" fillId="0" borderId="0" xfId="0" applyFont="1" applyAlignment="1">
      <alignment/>
    </xf>
    <xf numFmtId="0" fontId="1" fillId="0" borderId="0" xfId="55" applyAlignment="1">
      <alignment wrapText="1"/>
      <protection/>
    </xf>
    <xf numFmtId="0" fontId="0" fillId="0" borderId="0" xfId="0" applyAlignment="1">
      <alignment/>
    </xf>
    <xf numFmtId="171" fontId="4" fillId="0" borderId="0" xfId="56" applyNumberFormat="1" applyFont="1" applyBorder="1" applyAlignment="1">
      <alignment horizontal="center" vertical="center" wrapText="1"/>
      <protection/>
    </xf>
    <xf numFmtId="0" fontId="1" fillId="0" borderId="0" xfId="56" applyFont="1" applyBorder="1" applyAlignment="1">
      <alignment horizontal="left" vertical="center" wrapText="1"/>
      <protection/>
    </xf>
    <xf numFmtId="0" fontId="1" fillId="0" borderId="0" xfId="56" applyBorder="1" applyAlignment="1">
      <alignment horizontal="left" vertical="center" wrapText="1"/>
      <protection/>
    </xf>
    <xf numFmtId="0" fontId="4" fillId="0" borderId="0" xfId="56" applyFont="1" applyBorder="1" applyAlignment="1">
      <alignment horizontal="center" vertical="center" wrapText="1"/>
      <protection/>
    </xf>
    <xf numFmtId="0" fontId="5" fillId="32" borderId="0" xfId="0" applyFont="1" applyFill="1" applyBorder="1" applyAlignment="1">
      <alignment horizontal="center" vertical="center" wrapText="1"/>
    </xf>
    <xf numFmtId="0" fontId="4" fillId="32" borderId="0" xfId="56" applyFont="1" applyFill="1" applyBorder="1" applyAlignment="1">
      <alignment horizontal="center" vertical="center" wrapText="1"/>
      <protection/>
    </xf>
    <xf numFmtId="0" fontId="62" fillId="0" borderId="10" xfId="0" applyFont="1" applyBorder="1" applyAlignment="1">
      <alignment wrapText="1"/>
    </xf>
    <xf numFmtId="0" fontId="63" fillId="0" borderId="10" xfId="0" applyFont="1" applyBorder="1" applyAlignment="1">
      <alignment vertical="center" wrapText="1"/>
    </xf>
    <xf numFmtId="0" fontId="63" fillId="0" borderId="11" xfId="0" applyFont="1" applyBorder="1" applyAlignment="1">
      <alignment vertical="center" wrapText="1"/>
    </xf>
    <xf numFmtId="44" fontId="30" fillId="4" borderId="10" xfId="66" applyNumberFormat="1" applyFont="1" applyFill="1" applyBorder="1" applyAlignment="1">
      <alignment horizontal="right" vertical="center"/>
    </xf>
    <xf numFmtId="1" fontId="30" fillId="4" borderId="10" xfId="66" applyNumberFormat="1" applyFont="1" applyFill="1" applyBorder="1" applyAlignment="1">
      <alignment horizontal="center" vertical="center"/>
    </xf>
    <xf numFmtId="0" fontId="30" fillId="0" borderId="10" xfId="0" applyFont="1" applyBorder="1" applyAlignment="1">
      <alignment horizontal="center" vertical="center"/>
    </xf>
    <xf numFmtId="44" fontId="30" fillId="33" borderId="10" xfId="66" applyFont="1" applyFill="1" applyBorder="1" applyAlignment="1">
      <alignment horizontal="center" vertical="center" wrapText="1"/>
    </xf>
    <xf numFmtId="44" fontId="30" fillId="4" borderId="10" xfId="66" applyNumberFormat="1" applyFont="1" applyFill="1" applyBorder="1" applyAlignment="1">
      <alignment horizontal="center" vertical="center"/>
    </xf>
    <xf numFmtId="0" fontId="31" fillId="0" borderId="10" xfId="56" applyFont="1" applyBorder="1" applyAlignment="1">
      <alignment horizontal="center" vertical="center" wrapText="1"/>
      <protection/>
    </xf>
    <xf numFmtId="0" fontId="32" fillId="0" borderId="12" xfId="56" applyFont="1" applyBorder="1" applyAlignment="1" quotePrefix="1">
      <alignment horizontal="center" vertical="center" wrapText="1"/>
      <protection/>
    </xf>
    <xf numFmtId="0" fontId="32" fillId="0" borderId="13" xfId="56" applyFont="1" applyBorder="1" applyAlignment="1" quotePrefix="1">
      <alignment horizontal="center" vertical="center" wrapText="1"/>
      <protection/>
    </xf>
    <xf numFmtId="0" fontId="32" fillId="0" borderId="14" xfId="56" applyFont="1" applyBorder="1" applyAlignment="1" quotePrefix="1">
      <alignment horizontal="center" vertical="center" wrapText="1"/>
      <protection/>
    </xf>
    <xf numFmtId="0" fontId="32" fillId="0" borderId="15" xfId="56" applyFont="1" applyBorder="1" applyAlignment="1" quotePrefix="1">
      <alignment horizontal="center" vertical="center" wrapText="1"/>
      <protection/>
    </xf>
    <xf numFmtId="0" fontId="30" fillId="0" borderId="0" xfId="56" applyFont="1" applyAlignment="1">
      <alignment vertical="center"/>
      <protection/>
    </xf>
    <xf numFmtId="0" fontId="30" fillId="0" borderId="0" xfId="55" applyFont="1" applyBorder="1" applyAlignment="1">
      <alignment horizontal="left" vertical="center" wrapText="1"/>
      <protection/>
    </xf>
    <xf numFmtId="0"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0" fontId="33" fillId="34" borderId="16" xfId="54" applyFont="1" applyFill="1" applyBorder="1" applyAlignment="1">
      <alignment vertical="center"/>
      <protection/>
    </xf>
    <xf numFmtId="44" fontId="31" fillId="34" borderId="10" xfId="54" applyNumberFormat="1" applyFont="1" applyFill="1" applyBorder="1" applyAlignment="1">
      <alignment vertical="center"/>
      <protection/>
    </xf>
    <xf numFmtId="44" fontId="31" fillId="34" borderId="0" xfId="54" applyNumberFormat="1" applyFont="1" applyFill="1" applyBorder="1" applyAlignment="1">
      <alignment vertical="center"/>
      <protection/>
    </xf>
    <xf numFmtId="0" fontId="30" fillId="0" borderId="0" xfId="56" applyFont="1" applyAlignment="1">
      <alignment horizontal="center" vertical="center"/>
      <protection/>
    </xf>
    <xf numFmtId="0" fontId="31" fillId="0" borderId="0" xfId="0" applyFont="1" applyAlignment="1">
      <alignment/>
    </xf>
    <xf numFmtId="0" fontId="30" fillId="32" borderId="0" xfId="56" applyFont="1" applyFill="1" applyBorder="1" applyAlignment="1">
      <alignment horizontal="center" vertical="center" wrapText="1"/>
      <protection/>
    </xf>
    <xf numFmtId="171" fontId="30" fillId="0" borderId="0" xfId="56" applyNumberFormat="1" applyFont="1" applyBorder="1" applyAlignment="1">
      <alignment horizontal="center" vertical="center" wrapText="1"/>
      <protection/>
    </xf>
    <xf numFmtId="0" fontId="30" fillId="0" borderId="0" xfId="56" applyFont="1" applyBorder="1" applyAlignment="1">
      <alignment horizontal="left" vertical="center" wrapText="1"/>
      <protection/>
    </xf>
    <xf numFmtId="0" fontId="30" fillId="0" borderId="0" xfId="56" applyFont="1" applyBorder="1" applyAlignment="1">
      <alignment horizontal="center" vertical="center" wrapText="1"/>
      <protection/>
    </xf>
    <xf numFmtId="0" fontId="31" fillId="0" borderId="0" xfId="57" applyFont="1" applyAlignment="1">
      <alignment horizontal="left" vertical="center" wrapText="1"/>
      <protection/>
    </xf>
    <xf numFmtId="0" fontId="32" fillId="0" borderId="10" xfId="56" applyFont="1" applyBorder="1" applyAlignment="1" quotePrefix="1">
      <alignment horizontal="center" vertical="center" wrapText="1"/>
      <protection/>
    </xf>
    <xf numFmtId="0" fontId="32" fillId="0" borderId="10" xfId="53" applyFont="1" applyBorder="1" applyAlignment="1" quotePrefix="1">
      <alignment horizontal="center" vertical="center" wrapText="1"/>
      <protection/>
    </xf>
    <xf numFmtId="0" fontId="30" fillId="32" borderId="10" xfId="57" applyNumberFormat="1" applyFont="1" applyFill="1" applyBorder="1" applyAlignment="1">
      <alignment horizontal="left" vertical="center" wrapText="1"/>
      <protection/>
    </xf>
    <xf numFmtId="0" fontId="32" fillId="35" borderId="10" xfId="53" applyFont="1" applyFill="1" applyBorder="1" applyAlignment="1" quotePrefix="1">
      <alignment horizontal="center" vertical="center" wrapText="1"/>
      <protection/>
    </xf>
    <xf numFmtId="0" fontId="63" fillId="0" borderId="10" xfId="0" applyFont="1" applyBorder="1" applyAlignment="1">
      <alignment wrapText="1"/>
    </xf>
    <xf numFmtId="0" fontId="31" fillId="0" borderId="10" xfId="56" applyFont="1" applyBorder="1" applyAlignment="1">
      <alignment horizontal="center" vertical="center" wrapText="1"/>
      <protection/>
    </xf>
    <xf numFmtId="0" fontId="32" fillId="0" borderId="17" xfId="53" applyFont="1" applyBorder="1" applyAlignment="1" quotePrefix="1">
      <alignment horizontal="center" vertical="center" wrapText="1"/>
      <protection/>
    </xf>
    <xf numFmtId="0" fontId="30" fillId="0" borderId="0" xfId="55" applyFont="1" applyAlignment="1">
      <alignment wrapText="1"/>
      <protection/>
    </xf>
    <xf numFmtId="0" fontId="30" fillId="0" borderId="0" xfId="0" applyFont="1" applyAlignment="1">
      <alignment/>
    </xf>
    <xf numFmtId="0" fontId="31" fillId="0" borderId="0" xfId="57" applyFont="1" applyAlignment="1">
      <alignment horizontal="left" vertical="center" wrapText="1"/>
      <protection/>
    </xf>
    <xf numFmtId="0" fontId="62" fillId="0" borderId="10" xfId="0" applyFont="1" applyBorder="1" applyAlignment="1">
      <alignment horizontal="left" vertical="center" wrapText="1"/>
    </xf>
    <xf numFmtId="0" fontId="30" fillId="0" borderId="0" xfId="0" applyFont="1" applyAlignment="1">
      <alignment/>
    </xf>
    <xf numFmtId="0" fontId="31" fillId="0" borderId="10" xfId="56" applyFont="1" applyBorder="1" applyAlignment="1">
      <alignment vertical="center" wrapText="1"/>
      <protection/>
    </xf>
    <xf numFmtId="9" fontId="30" fillId="33" borderId="10" xfId="60" applyFont="1" applyFill="1" applyBorder="1" applyAlignment="1">
      <alignment horizontal="center" vertical="center"/>
    </xf>
    <xf numFmtId="0" fontId="64" fillId="0" borderId="18" xfId="0" applyFont="1" applyBorder="1" applyAlignment="1">
      <alignment horizontal="center" vertical="center" wrapText="1"/>
    </xf>
    <xf numFmtId="0" fontId="65" fillId="0" borderId="0" xfId="0" applyFont="1" applyAlignment="1">
      <alignment horizontal="center"/>
    </xf>
    <xf numFmtId="0" fontId="65" fillId="0" borderId="0" xfId="0" applyFont="1" applyAlignment="1">
      <alignment wrapText="1"/>
    </xf>
    <xf numFmtId="0" fontId="66" fillId="0" borderId="10" xfId="0" applyFont="1" applyBorder="1" applyAlignment="1">
      <alignment horizontal="center" vertical="center" wrapText="1"/>
    </xf>
    <xf numFmtId="0" fontId="67" fillId="0" borderId="10" xfId="0" applyFont="1" applyBorder="1" applyAlignment="1" applyProtection="1">
      <alignment horizontal="center" vertical="center" wrapText="1"/>
      <protection/>
    </xf>
    <xf numFmtId="0" fontId="9" fillId="0" borderId="0" xfId="55" applyFont="1" applyAlignment="1">
      <alignment horizontal="left" wrapText="1"/>
      <protection/>
    </xf>
    <xf numFmtId="0" fontId="39" fillId="0" borderId="10" xfId="0" applyFont="1" applyBorder="1" applyAlignment="1">
      <alignment horizontal="center" vertical="center"/>
    </xf>
    <xf numFmtId="0" fontId="30" fillId="0" borderId="10" xfId="0" applyFont="1" applyBorder="1" applyAlignment="1">
      <alignment horizontal="center" vertical="center" wrapText="1"/>
    </xf>
    <xf numFmtId="0" fontId="66" fillId="0" borderId="10" xfId="0" applyFont="1" applyBorder="1" applyAlignment="1">
      <alignment horizontal="left" vertical="top" wrapText="1"/>
    </xf>
    <xf numFmtId="0" fontId="62" fillId="0" borderId="10" xfId="0" applyFont="1" applyBorder="1" applyAlignment="1">
      <alignment vertical="top" wrapText="1"/>
    </xf>
    <xf numFmtId="0" fontId="1" fillId="0" borderId="0" xfId="56" applyFont="1" applyBorder="1" applyAlignment="1">
      <alignment vertical="top"/>
      <protection/>
    </xf>
    <xf numFmtId="0" fontId="30" fillId="32" borderId="10" xfId="57" applyNumberFormat="1" applyFont="1" applyFill="1" applyBorder="1" applyAlignment="1">
      <alignment vertical="top" wrapText="1"/>
      <protection/>
    </xf>
    <xf numFmtId="0" fontId="30" fillId="0" borderId="10" xfId="0" applyFont="1" applyBorder="1" applyAlignment="1">
      <alignment vertical="center"/>
    </xf>
    <xf numFmtId="0" fontId="62" fillId="0" borderId="10" xfId="0" applyFont="1" applyBorder="1" applyAlignment="1" applyProtection="1">
      <alignment horizontal="center" vertical="center" wrapText="1"/>
      <protection/>
    </xf>
    <xf numFmtId="0" fontId="62" fillId="0" borderId="10"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0" xfId="0" applyFont="1" applyBorder="1" applyAlignment="1">
      <alignment horizontal="left" vertical="top" wrapText="1"/>
    </xf>
    <xf numFmtId="0" fontId="68" fillId="0" borderId="18" xfId="0" applyFont="1" applyBorder="1" applyAlignment="1">
      <alignment horizontal="center" vertical="center" wrapText="1"/>
    </xf>
    <xf numFmtId="0" fontId="42" fillId="32" borderId="0" xfId="0" applyFont="1" applyFill="1" applyBorder="1" applyAlignment="1">
      <alignment horizontal="center" vertical="center" wrapText="1"/>
    </xf>
    <xf numFmtId="0" fontId="65" fillId="0" borderId="0" xfId="0" applyFont="1" applyAlignment="1">
      <alignment horizontal="center"/>
    </xf>
    <xf numFmtId="0" fontId="65" fillId="0" borderId="0" xfId="0" applyFont="1" applyAlignment="1">
      <alignment wrapText="1"/>
    </xf>
    <xf numFmtId="0" fontId="30" fillId="0" borderId="0" xfId="0" applyFont="1" applyAlignment="1">
      <alignment/>
    </xf>
    <xf numFmtId="0" fontId="62" fillId="0" borderId="18" xfId="0" applyFont="1" applyBorder="1" applyAlignment="1">
      <alignment horizontal="left" vertical="top" wrapText="1"/>
    </xf>
    <xf numFmtId="180" fontId="30" fillId="33" borderId="10" xfId="66" applyNumberFormat="1" applyFont="1" applyFill="1" applyBorder="1" applyAlignment="1">
      <alignment horizontal="center" vertical="center" wrapText="1"/>
    </xf>
    <xf numFmtId="0" fontId="34" fillId="0" borderId="0" xfId="57" applyFont="1" applyAlignment="1">
      <alignment horizontal="left" vertical="center" wrapText="1"/>
      <protection/>
    </xf>
    <xf numFmtId="0" fontId="31" fillId="34" borderId="16" xfId="54" applyFont="1" applyFill="1" applyBorder="1" applyAlignment="1">
      <alignment horizontal="center" vertical="center"/>
      <protection/>
    </xf>
    <xf numFmtId="0" fontId="40" fillId="0" borderId="19" xfId="55" applyFont="1" applyBorder="1" applyAlignment="1">
      <alignment horizontal="center" vertical="center" wrapText="1"/>
      <protection/>
    </xf>
    <xf numFmtId="0" fontId="40" fillId="0" borderId="20" xfId="55" applyFont="1" applyBorder="1" applyAlignment="1">
      <alignment horizontal="center" vertical="center" wrapText="1"/>
      <protection/>
    </xf>
    <xf numFmtId="0" fontId="40" fillId="0" borderId="21" xfId="55" applyFont="1" applyBorder="1" applyAlignment="1">
      <alignment horizontal="center" vertical="center" wrapText="1"/>
      <protection/>
    </xf>
    <xf numFmtId="0" fontId="11" fillId="0" borderId="19" xfId="55" applyFont="1" applyBorder="1" applyAlignment="1">
      <alignment horizontal="center" vertical="center" wrapText="1"/>
      <protection/>
    </xf>
    <xf numFmtId="0" fontId="11" fillId="0" borderId="20" xfId="55" applyFont="1" applyBorder="1" applyAlignment="1">
      <alignment horizontal="center" vertical="center" wrapText="1"/>
      <protection/>
    </xf>
    <xf numFmtId="0" fontId="11" fillId="0" borderId="21" xfId="55" applyFont="1" applyBorder="1" applyAlignment="1">
      <alignment horizontal="center" vertical="center" wrapText="1"/>
      <protection/>
    </xf>
    <xf numFmtId="0" fontId="8" fillId="0" borderId="19" xfId="55" applyFont="1" applyBorder="1" applyAlignment="1">
      <alignment horizontal="left" vertical="center" wrapText="1"/>
      <protection/>
    </xf>
    <xf numFmtId="0" fontId="8" fillId="0" borderId="20" xfId="55" applyFont="1" applyBorder="1" applyAlignment="1">
      <alignment horizontal="left" vertical="center" wrapText="1"/>
      <protection/>
    </xf>
    <xf numFmtId="0" fontId="8" fillId="0" borderId="21" xfId="55" applyFont="1" applyBorder="1" applyAlignment="1">
      <alignment horizontal="left" vertical="center" wrapText="1"/>
      <protection/>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62" fillId="7" borderId="10" xfId="0" applyFont="1" applyFill="1" applyBorder="1" applyAlignment="1">
      <alignment horizontal="left" vertical="top" wrapText="1"/>
    </xf>
    <xf numFmtId="0" fontId="44" fillId="0" borderId="0" xfId="0" applyFont="1" applyAlignment="1">
      <alignment horizontal="center" vertical="center"/>
    </xf>
    <xf numFmtId="1" fontId="65" fillId="0" borderId="0" xfId="0" applyNumberFormat="1" applyFont="1" applyFill="1" applyAlignment="1">
      <alignment wrapText="1"/>
    </xf>
    <xf numFmtId="1" fontId="65" fillId="0" borderId="0" xfId="0" applyNumberFormat="1" applyFont="1" applyFill="1" applyAlignment="1">
      <alignment wrapText="1"/>
    </xf>
    <xf numFmtId="0" fontId="65" fillId="0" borderId="0" xfId="0" applyFont="1" applyAlignment="1">
      <alignment/>
    </xf>
    <xf numFmtId="1" fontId="65" fillId="0" borderId="0" xfId="0" applyNumberFormat="1" applyFont="1" applyFill="1" applyAlignment="1">
      <alignment/>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3" xfId="53"/>
    <cellStyle name="Normalny_Arkusz5" xfId="54"/>
    <cellStyle name="Normalny_Arkusz9" xfId="55"/>
    <cellStyle name="Normalny_kardiowert_w2-zal2" xfId="56"/>
    <cellStyle name="Normalny_Przedmiot zamówienia - załącznik2"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Walutowy 2" xfId="68"/>
    <cellStyle name="Walutowy 2 2" xfId="69"/>
    <cellStyle name="Walutowy 3" xfId="70"/>
    <cellStyle name="Zły"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0"/>
  <sheetViews>
    <sheetView view="pageBreakPreview" zoomScale="70" zoomScaleNormal="90" zoomScaleSheetLayoutView="70" zoomScalePageLayoutView="70" workbookViewId="0" topLeftCell="A7">
      <selection activeCell="K27" sqref="K27"/>
    </sheetView>
  </sheetViews>
  <sheetFormatPr defaultColWidth="9.00390625" defaultRowHeight="12.75"/>
  <cols>
    <col min="1" max="1" width="4.00390625" style="3" customWidth="1"/>
    <col min="2" max="2" width="31.75390625" style="3" customWidth="1"/>
    <col min="3" max="4" width="11.625" style="3" customWidth="1"/>
    <col min="5" max="5" width="7.875" style="3" customWidth="1"/>
    <col min="6" max="6" width="9.625" style="3" bestFit="1" customWidth="1"/>
    <col min="7" max="7" width="13.75390625" style="2" customWidth="1"/>
    <col min="8" max="8" width="11.875" style="2" customWidth="1"/>
    <col min="9" max="9" width="16.125" style="2" customWidth="1"/>
    <col min="10" max="10" width="6.625" style="2" customWidth="1"/>
    <col min="11" max="11" width="14.875" style="2" customWidth="1"/>
    <col min="12" max="12" width="14.625" style="2" customWidth="1"/>
    <col min="13" max="13" width="19.375" style="3" customWidth="1"/>
    <col min="14" max="16384" width="9.125" style="3" customWidth="1"/>
  </cols>
  <sheetData>
    <row r="1" spans="1:13" ht="21.75" customHeight="1">
      <c r="A1" s="82" t="s">
        <v>25</v>
      </c>
      <c r="B1" s="82"/>
      <c r="C1" s="82"/>
      <c r="D1" s="82"/>
      <c r="E1" s="82"/>
      <c r="F1" s="82"/>
      <c r="G1" s="82"/>
      <c r="H1" s="82"/>
      <c r="I1" s="82"/>
      <c r="J1" s="82"/>
      <c r="K1" s="82"/>
      <c r="L1" s="43"/>
      <c r="M1" s="30"/>
    </row>
    <row r="2" spans="1:13" s="4" customFormat="1" ht="52.5" customHeight="1">
      <c r="A2" s="56" t="s">
        <v>17</v>
      </c>
      <c r="B2" s="56" t="s">
        <v>0</v>
      </c>
      <c r="C2" s="49" t="s">
        <v>16</v>
      </c>
      <c r="D2" s="25" t="s">
        <v>18</v>
      </c>
      <c r="E2" s="25" t="s">
        <v>1</v>
      </c>
      <c r="F2" s="49" t="s">
        <v>19</v>
      </c>
      <c r="G2" s="25" t="s">
        <v>2</v>
      </c>
      <c r="H2" s="25" t="s">
        <v>6</v>
      </c>
      <c r="I2" s="25" t="s">
        <v>3</v>
      </c>
      <c r="J2" s="25" t="s">
        <v>7</v>
      </c>
      <c r="K2" s="25" t="s">
        <v>4</v>
      </c>
      <c r="L2" s="49" t="s">
        <v>23</v>
      </c>
      <c r="M2" s="49"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4" customFormat="1" ht="69" customHeight="1">
      <c r="A4" s="46">
        <v>1</v>
      </c>
      <c r="B4" s="54" t="s">
        <v>26</v>
      </c>
      <c r="C4" s="71" t="s">
        <v>27</v>
      </c>
      <c r="D4" s="72" t="s">
        <v>28</v>
      </c>
      <c r="E4" s="22" t="s">
        <v>5</v>
      </c>
      <c r="F4" s="72">
        <v>10000</v>
      </c>
      <c r="G4" s="23"/>
      <c r="H4" s="24">
        <f>ROUND(G4*(1+(J4)),2)</f>
        <v>0</v>
      </c>
      <c r="I4" s="20">
        <f>F4*G4</f>
        <v>0</v>
      </c>
      <c r="J4" s="57">
        <v>0.08</v>
      </c>
      <c r="K4" s="20">
        <f>I4+I4*J4</f>
        <v>0</v>
      </c>
      <c r="L4" s="21"/>
      <c r="M4" s="47"/>
    </row>
    <row r="5" spans="1:13" s="4" customFormat="1" ht="69" customHeight="1">
      <c r="A5" s="46">
        <v>2</v>
      </c>
      <c r="B5" s="54" t="s">
        <v>29</v>
      </c>
      <c r="C5" s="71" t="s">
        <v>30</v>
      </c>
      <c r="D5" s="72" t="s">
        <v>28</v>
      </c>
      <c r="E5" s="22" t="s">
        <v>5</v>
      </c>
      <c r="F5" s="72">
        <v>1000</v>
      </c>
      <c r="G5" s="23"/>
      <c r="H5" s="24">
        <f aca="true" t="shared" si="0" ref="H5:H11">ROUND(G5*(1+(J5)),2)</f>
        <v>0</v>
      </c>
      <c r="I5" s="20">
        <f aca="true" t="shared" si="1" ref="I5:I11">F5*G5</f>
        <v>0</v>
      </c>
      <c r="J5" s="57">
        <v>0.08</v>
      </c>
      <c r="K5" s="20">
        <f aca="true" t="shared" si="2" ref="K5:K11">I5+I5*J5</f>
        <v>0</v>
      </c>
      <c r="L5" s="21"/>
      <c r="M5" s="47"/>
    </row>
    <row r="6" spans="1:13" s="4" customFormat="1" ht="69" customHeight="1">
      <c r="A6" s="46">
        <v>3</v>
      </c>
      <c r="B6" s="54" t="s">
        <v>31</v>
      </c>
      <c r="C6" s="71" t="s">
        <v>32</v>
      </c>
      <c r="D6" s="72" t="s">
        <v>28</v>
      </c>
      <c r="E6" s="22" t="s">
        <v>5</v>
      </c>
      <c r="F6" s="72">
        <v>7000</v>
      </c>
      <c r="G6" s="23"/>
      <c r="H6" s="24">
        <f t="shared" si="0"/>
        <v>0</v>
      </c>
      <c r="I6" s="20">
        <f t="shared" si="1"/>
        <v>0</v>
      </c>
      <c r="J6" s="57">
        <v>0.08</v>
      </c>
      <c r="K6" s="20">
        <f t="shared" si="2"/>
        <v>0</v>
      </c>
      <c r="L6" s="21"/>
      <c r="M6" s="47"/>
    </row>
    <row r="7" spans="1:13" s="4" customFormat="1" ht="69" customHeight="1">
      <c r="A7" s="46">
        <v>4</v>
      </c>
      <c r="B7" s="54" t="s">
        <v>33</v>
      </c>
      <c r="C7" s="71" t="s">
        <v>34</v>
      </c>
      <c r="D7" s="72" t="s">
        <v>28</v>
      </c>
      <c r="E7" s="22" t="s">
        <v>5</v>
      </c>
      <c r="F7" s="72">
        <v>200</v>
      </c>
      <c r="G7" s="23"/>
      <c r="H7" s="24">
        <f t="shared" si="0"/>
        <v>0</v>
      </c>
      <c r="I7" s="20">
        <f t="shared" si="1"/>
        <v>0</v>
      </c>
      <c r="J7" s="57">
        <v>0.08</v>
      </c>
      <c r="K7" s="20">
        <f t="shared" si="2"/>
        <v>0</v>
      </c>
      <c r="L7" s="21"/>
      <c r="M7" s="47"/>
    </row>
    <row r="8" spans="1:13" s="4" customFormat="1" ht="69" customHeight="1">
      <c r="A8" s="46">
        <v>5</v>
      </c>
      <c r="B8" s="54" t="s">
        <v>35</v>
      </c>
      <c r="C8" s="71" t="s">
        <v>27</v>
      </c>
      <c r="D8" s="72" t="s">
        <v>28</v>
      </c>
      <c r="E8" s="22" t="s">
        <v>5</v>
      </c>
      <c r="F8" s="72">
        <v>10000</v>
      </c>
      <c r="G8" s="23"/>
      <c r="H8" s="24">
        <f t="shared" si="0"/>
        <v>0</v>
      </c>
      <c r="I8" s="20">
        <f t="shared" si="1"/>
        <v>0</v>
      </c>
      <c r="J8" s="57">
        <v>0.08</v>
      </c>
      <c r="K8" s="20">
        <f t="shared" si="2"/>
        <v>0</v>
      </c>
      <c r="L8" s="21"/>
      <c r="M8" s="47"/>
    </row>
    <row r="9" spans="1:13" s="4" customFormat="1" ht="69" customHeight="1">
      <c r="A9" s="46">
        <v>6</v>
      </c>
      <c r="B9" s="54" t="s">
        <v>36</v>
      </c>
      <c r="C9" s="71" t="s">
        <v>30</v>
      </c>
      <c r="D9" s="72" t="s">
        <v>28</v>
      </c>
      <c r="E9" s="22" t="s">
        <v>5</v>
      </c>
      <c r="F9" s="72">
        <v>4400</v>
      </c>
      <c r="G9" s="23"/>
      <c r="H9" s="24">
        <f t="shared" si="0"/>
        <v>0</v>
      </c>
      <c r="I9" s="20">
        <f t="shared" si="1"/>
        <v>0</v>
      </c>
      <c r="J9" s="57">
        <v>0.08</v>
      </c>
      <c r="K9" s="20">
        <f t="shared" si="2"/>
        <v>0</v>
      </c>
      <c r="L9" s="21"/>
      <c r="M9" s="47"/>
    </row>
    <row r="10" spans="1:13" s="4" customFormat="1" ht="69" customHeight="1">
      <c r="A10" s="46">
        <v>7</v>
      </c>
      <c r="B10" s="54" t="s">
        <v>37</v>
      </c>
      <c r="C10" s="71" t="s">
        <v>32</v>
      </c>
      <c r="D10" s="72" t="s">
        <v>28</v>
      </c>
      <c r="E10" s="22" t="s">
        <v>5</v>
      </c>
      <c r="F10" s="72">
        <v>18000</v>
      </c>
      <c r="G10" s="23"/>
      <c r="H10" s="24">
        <f t="shared" si="0"/>
        <v>0</v>
      </c>
      <c r="I10" s="20">
        <f t="shared" si="1"/>
        <v>0</v>
      </c>
      <c r="J10" s="57">
        <v>0.08</v>
      </c>
      <c r="K10" s="20">
        <f t="shared" si="2"/>
        <v>0</v>
      </c>
      <c r="L10" s="21"/>
      <c r="M10" s="47"/>
    </row>
    <row r="11" spans="1:13" s="4" customFormat="1" ht="69" customHeight="1">
      <c r="A11" s="46">
        <v>8</v>
      </c>
      <c r="B11" s="54" t="s">
        <v>38</v>
      </c>
      <c r="C11" s="71" t="s">
        <v>34</v>
      </c>
      <c r="D11" s="72" t="s">
        <v>28</v>
      </c>
      <c r="E11" s="22" t="s">
        <v>5</v>
      </c>
      <c r="F11" s="72">
        <v>5000</v>
      </c>
      <c r="G11" s="23"/>
      <c r="H11" s="24">
        <f t="shared" si="0"/>
        <v>0</v>
      </c>
      <c r="I11" s="20">
        <f t="shared" si="1"/>
        <v>0</v>
      </c>
      <c r="J11" s="57">
        <v>0.08</v>
      </c>
      <c r="K11" s="20">
        <f t="shared" si="2"/>
        <v>0</v>
      </c>
      <c r="L11" s="21"/>
      <c r="M11" s="47"/>
    </row>
    <row r="12" spans="1:13" s="1" customFormat="1" ht="12.75">
      <c r="A12" s="31"/>
      <c r="B12" s="31"/>
      <c r="C12" s="31"/>
      <c r="D12" s="32"/>
      <c r="E12" s="33"/>
      <c r="F12" s="33"/>
      <c r="G12" s="83" t="s">
        <v>8</v>
      </c>
      <c r="H12" s="83"/>
      <c r="I12" s="35">
        <f>SUM(I4:I11)</f>
        <v>0</v>
      </c>
      <c r="J12" s="34"/>
      <c r="K12" s="35">
        <f>SUM(K4:K11)</f>
        <v>0</v>
      </c>
      <c r="L12" s="36"/>
      <c r="M12" s="30"/>
    </row>
    <row r="13" spans="1:11" ht="14.25" customHeight="1" thickBot="1">
      <c r="A13" s="11"/>
      <c r="B13" s="12"/>
      <c r="C13" s="12"/>
      <c r="D13" s="13"/>
      <c r="E13" s="13"/>
      <c r="F13" s="13"/>
      <c r="G13" s="14"/>
      <c r="H13" s="16"/>
      <c r="I13" s="16"/>
      <c r="J13" s="16"/>
      <c r="K13" s="15"/>
    </row>
    <row r="14" spans="1:13" s="5" customFormat="1" ht="39" customHeight="1" thickBot="1">
      <c r="A14" s="84" t="s">
        <v>39</v>
      </c>
      <c r="B14" s="85"/>
      <c r="C14" s="85"/>
      <c r="D14" s="85"/>
      <c r="E14" s="85"/>
      <c r="F14" s="85"/>
      <c r="G14" s="85"/>
      <c r="H14" s="85"/>
      <c r="I14" s="85"/>
      <c r="J14" s="85"/>
      <c r="K14" s="85"/>
      <c r="L14" s="85"/>
      <c r="M14" s="86"/>
    </row>
    <row r="15" spans="1:13" s="5" customFormat="1" ht="19.5" customHeight="1">
      <c r="A15" s="63"/>
      <c r="B15" s="63"/>
      <c r="C15" s="63"/>
      <c r="D15" s="63"/>
      <c r="E15" s="63"/>
      <c r="F15" s="63"/>
      <c r="G15" s="63"/>
      <c r="H15" s="63"/>
      <c r="I15" s="63"/>
      <c r="J15" s="63"/>
      <c r="K15" s="63"/>
      <c r="L15" s="63"/>
      <c r="M15" s="63"/>
    </row>
    <row r="16" spans="1:13" s="5" customFormat="1" ht="12.75" customHeight="1">
      <c r="A16" s="7" t="s">
        <v>9</v>
      </c>
      <c r="G16" s="6"/>
      <c r="H16" s="6"/>
      <c r="I16" s="6"/>
      <c r="J16" s="6"/>
      <c r="K16" s="6"/>
      <c r="L16" s="2"/>
      <c r="M16" s="3"/>
    </row>
    <row r="17" spans="1:13" s="5" customFormat="1" ht="12.75" customHeight="1">
      <c r="A17" s="7"/>
      <c r="G17" s="6"/>
      <c r="H17" s="6"/>
      <c r="I17" s="6"/>
      <c r="J17" s="6"/>
      <c r="K17" s="6"/>
      <c r="L17" s="2"/>
      <c r="M17" s="3"/>
    </row>
    <row r="18" spans="7:13" s="5" customFormat="1" ht="12.75" customHeight="1">
      <c r="G18" s="6"/>
      <c r="H18" s="6"/>
      <c r="I18" s="6"/>
      <c r="J18" s="6"/>
      <c r="K18" s="6"/>
      <c r="L18" s="2"/>
      <c r="M18" s="3"/>
    </row>
    <row r="19" spans="2:12" ht="12.75" customHeight="1">
      <c r="B19" s="6"/>
      <c r="C19" s="2"/>
      <c r="G19" s="3"/>
      <c r="H19" s="3"/>
      <c r="I19" s="97" t="s">
        <v>130</v>
      </c>
      <c r="J19" s="3"/>
      <c r="K19" s="3"/>
      <c r="L19" s="3"/>
    </row>
    <row r="20" spans="2:12" ht="12.75" customHeight="1">
      <c r="B20" s="2"/>
      <c r="C20" s="2"/>
      <c r="G20" s="3"/>
      <c r="H20" s="3"/>
      <c r="I20" s="97" t="s">
        <v>131</v>
      </c>
      <c r="J20" s="3"/>
      <c r="K20" s="3"/>
      <c r="L20" s="3"/>
    </row>
    <row r="21" spans="2:12" ht="15.75">
      <c r="B21" s="59"/>
      <c r="C21" s="60"/>
      <c r="D21" s="59"/>
      <c r="E21" s="2"/>
      <c r="F21" s="2"/>
      <c r="G21" s="3"/>
      <c r="H21" s="3"/>
      <c r="I21" s="3"/>
      <c r="J21" s="3"/>
      <c r="K21" s="3"/>
      <c r="L21" s="3"/>
    </row>
    <row r="22" spans="2:12" ht="12.75">
      <c r="B22"/>
      <c r="C22"/>
      <c r="D22"/>
      <c r="E22" s="2"/>
      <c r="F22" s="2"/>
      <c r="G22" s="3"/>
      <c r="H22" s="3"/>
      <c r="I22" s="3"/>
      <c r="J22" s="3"/>
      <c r="K22" s="3"/>
      <c r="L22" s="3"/>
    </row>
    <row r="23" spans="2:12" ht="12.75">
      <c r="B23"/>
      <c r="C23"/>
      <c r="D23"/>
      <c r="E23" s="2"/>
      <c r="F23" s="2"/>
      <c r="G23" s="3"/>
      <c r="H23" s="3"/>
      <c r="I23" s="3"/>
      <c r="J23" s="3"/>
      <c r="K23" s="3"/>
      <c r="L23" s="3"/>
    </row>
    <row r="24" spans="2:12" ht="12.75">
      <c r="B24"/>
      <c r="C24"/>
      <c r="D24"/>
      <c r="E24" s="2"/>
      <c r="F24" s="2"/>
      <c r="G24" s="5"/>
      <c r="H24" s="3"/>
      <c r="I24" s="3"/>
      <c r="J24" s="3"/>
      <c r="K24" s="3"/>
      <c r="L24" s="3"/>
    </row>
    <row r="25" spans="2:12" ht="12.75">
      <c r="B25"/>
      <c r="C25"/>
      <c r="D25"/>
      <c r="E25" s="2"/>
      <c r="F25" s="2"/>
      <c r="G25" s="5"/>
      <c r="H25" s="3"/>
      <c r="I25" s="3"/>
      <c r="J25" s="3"/>
      <c r="K25" s="3"/>
      <c r="L25" s="3"/>
    </row>
    <row r="26" ht="12.75">
      <c r="M26" s="5"/>
    </row>
    <row r="27" ht="12.75">
      <c r="M27" s="5"/>
    </row>
    <row r="28" ht="12.75">
      <c r="M28" s="5"/>
    </row>
    <row r="29" ht="12.75">
      <c r="M29" s="5"/>
    </row>
    <row r="30" ht="12.75">
      <c r="M30" s="5"/>
    </row>
  </sheetData>
  <sheetProtection/>
  <mergeCells count="3">
    <mergeCell ref="A1:K1"/>
    <mergeCell ref="G12:H12"/>
    <mergeCell ref="A14:M14"/>
  </mergeCells>
  <printOptions/>
  <pageMargins left="0.28" right="0.26" top="1" bottom="0.51" header="0.33" footer="0.23"/>
  <pageSetup fitToHeight="0" horizontalDpi="600" verticalDpi="600" orientation="landscape" paperSize="9" scale="83" r:id="rId1"/>
  <headerFooter alignWithMargins="0">
    <oddHeader>&amp;LNr sprawy ZP/14/2019&amp;CZestawienie asortymentowo-ilościowo-cenowe
&amp;RZałącznik nr 2 SIWZ</oddHeader>
    <oddFooter>&amp;CStrona &amp;P z &amp;N&amp;R&amp;A</oddFooter>
  </headerFooter>
  <rowBreaks count="1" manualBreakCount="1">
    <brk id="8" max="255" man="1"/>
  </rowBreaks>
</worksheet>
</file>

<file path=xl/worksheets/sheet2.xml><?xml version="1.0" encoding="utf-8"?>
<worksheet xmlns="http://schemas.openxmlformats.org/spreadsheetml/2006/main" xmlns:r="http://schemas.openxmlformats.org/officeDocument/2006/relationships">
  <dimension ref="A1:M23"/>
  <sheetViews>
    <sheetView view="pageBreakPreview" zoomScale="78" zoomScaleNormal="90" zoomScaleSheetLayoutView="78" zoomScalePageLayoutView="70" workbookViewId="0" topLeftCell="B4">
      <selection activeCell="I11" sqref="I11"/>
    </sheetView>
  </sheetViews>
  <sheetFormatPr defaultColWidth="9.00390625" defaultRowHeight="12.75"/>
  <cols>
    <col min="1" max="1" width="4.00390625" style="3" customWidth="1"/>
    <col min="2" max="2" width="39.75390625" style="3" customWidth="1"/>
    <col min="3" max="3" width="11.625" style="3" customWidth="1"/>
    <col min="4" max="4" width="11.00390625" style="3" customWidth="1"/>
    <col min="5" max="5" width="7.875" style="3" customWidth="1"/>
    <col min="6" max="6" width="9.625" style="3" bestFit="1" customWidth="1"/>
    <col min="7" max="7" width="13.75390625" style="2" customWidth="1"/>
    <col min="8" max="8" width="11.875" style="2" customWidth="1"/>
    <col min="9" max="9" width="16.125" style="2" customWidth="1"/>
    <col min="10" max="10" width="6.625" style="2" customWidth="1"/>
    <col min="11" max="11" width="14.875" style="2" customWidth="1"/>
    <col min="12" max="12" width="14.625" style="2" customWidth="1"/>
    <col min="13" max="13" width="19.375" style="3" customWidth="1"/>
    <col min="14" max="16384" width="9.125" style="3" customWidth="1"/>
  </cols>
  <sheetData>
    <row r="1" spans="1:13" ht="21.75" customHeight="1">
      <c r="A1" s="82" t="s">
        <v>40</v>
      </c>
      <c r="B1" s="82"/>
      <c r="C1" s="82"/>
      <c r="D1" s="82"/>
      <c r="E1" s="82"/>
      <c r="F1" s="82"/>
      <c r="G1" s="82"/>
      <c r="H1" s="82"/>
      <c r="I1" s="82"/>
      <c r="J1" s="82"/>
      <c r="K1" s="82"/>
      <c r="L1" s="53"/>
      <c r="M1" s="30"/>
    </row>
    <row r="2" spans="1:13" s="4" customFormat="1" ht="52.5" customHeight="1">
      <c r="A2" s="56" t="s">
        <v>17</v>
      </c>
      <c r="B2" s="56" t="s">
        <v>0</v>
      </c>
      <c r="C2" s="49" t="s">
        <v>16</v>
      </c>
      <c r="D2" s="49" t="s">
        <v>18</v>
      </c>
      <c r="E2" s="49" t="s">
        <v>1</v>
      </c>
      <c r="F2" s="49" t="s">
        <v>19</v>
      </c>
      <c r="G2" s="49" t="s">
        <v>2</v>
      </c>
      <c r="H2" s="49" t="s">
        <v>6</v>
      </c>
      <c r="I2" s="49" t="s">
        <v>3</v>
      </c>
      <c r="J2" s="49" t="s">
        <v>7</v>
      </c>
      <c r="K2" s="49" t="s">
        <v>4</v>
      </c>
      <c r="L2" s="75" t="s">
        <v>23</v>
      </c>
      <c r="M2" s="75"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4" customFormat="1" ht="204.75" customHeight="1">
      <c r="A4" s="46">
        <v>1</v>
      </c>
      <c r="B4" s="74" t="s">
        <v>41</v>
      </c>
      <c r="C4" s="71" t="s">
        <v>42</v>
      </c>
      <c r="D4" s="72">
        <v>2</v>
      </c>
      <c r="E4" s="64" t="s">
        <v>44</v>
      </c>
      <c r="F4" s="22">
        <v>1200</v>
      </c>
      <c r="G4" s="23"/>
      <c r="H4" s="24">
        <f>ROUND(G4*(1+(J4)),2)</f>
        <v>0</v>
      </c>
      <c r="I4" s="20">
        <f>F4*G4</f>
        <v>0</v>
      </c>
      <c r="J4" s="57">
        <v>0.08</v>
      </c>
      <c r="K4" s="20">
        <f>I4+I4*J4</f>
        <v>0</v>
      </c>
      <c r="L4" s="21"/>
      <c r="M4" s="47"/>
    </row>
    <row r="5" spans="1:13" s="4" customFormat="1" ht="189" customHeight="1">
      <c r="A5" s="46">
        <v>2</v>
      </c>
      <c r="B5" s="74" t="s">
        <v>43</v>
      </c>
      <c r="C5" s="71" t="s">
        <v>42</v>
      </c>
      <c r="D5" s="72">
        <v>2</v>
      </c>
      <c r="E5" s="64" t="s">
        <v>44</v>
      </c>
      <c r="F5" s="22">
        <v>400</v>
      </c>
      <c r="G5" s="23"/>
      <c r="H5" s="24">
        <f>ROUND(G5*(1+(J5)),2)</f>
        <v>0</v>
      </c>
      <c r="I5" s="20">
        <f>F5*G5</f>
        <v>0</v>
      </c>
      <c r="J5" s="57">
        <v>0.08</v>
      </c>
      <c r="K5" s="20">
        <f>I5+I5*J5</f>
        <v>0</v>
      </c>
      <c r="L5" s="21"/>
      <c r="M5" s="47"/>
    </row>
    <row r="6" spans="1:13" s="1" customFormat="1" ht="12.75">
      <c r="A6" s="31"/>
      <c r="B6" s="31"/>
      <c r="C6" s="31"/>
      <c r="D6" s="32"/>
      <c r="E6" s="33"/>
      <c r="F6" s="33"/>
      <c r="G6" s="83" t="s">
        <v>8</v>
      </c>
      <c r="H6" s="83"/>
      <c r="I6" s="35">
        <f>SUM(I4:I5)</f>
        <v>0</v>
      </c>
      <c r="J6" s="34"/>
      <c r="K6" s="35">
        <f>SUM(K4:K5)</f>
        <v>0</v>
      </c>
      <c r="L6" s="36"/>
      <c r="M6" s="30"/>
    </row>
    <row r="7" spans="1:11" ht="14.25" customHeight="1" thickBot="1">
      <c r="A7" s="11"/>
      <c r="B7" s="12"/>
      <c r="C7" s="12"/>
      <c r="D7" s="13"/>
      <c r="E7" s="13"/>
      <c r="F7" s="13"/>
      <c r="G7" s="14"/>
      <c r="H7" s="16"/>
      <c r="I7" s="16"/>
      <c r="J7" s="16"/>
      <c r="K7" s="15"/>
    </row>
    <row r="8" spans="1:13" s="5" customFormat="1" ht="33.75" customHeight="1" thickBot="1">
      <c r="A8" s="87" t="s">
        <v>45</v>
      </c>
      <c r="B8" s="88"/>
      <c r="C8" s="88"/>
      <c r="D8" s="88"/>
      <c r="E8" s="88"/>
      <c r="F8" s="88"/>
      <c r="G8" s="88"/>
      <c r="H8" s="88"/>
      <c r="I8" s="88"/>
      <c r="J8" s="88"/>
      <c r="K8" s="88"/>
      <c r="L8" s="88"/>
      <c r="M8" s="89"/>
    </row>
    <row r="9" spans="1:13" s="5" customFormat="1" ht="12.75" customHeight="1">
      <c r="A9" s="7" t="s">
        <v>9</v>
      </c>
      <c r="G9" s="6"/>
      <c r="H9" s="6"/>
      <c r="I9" s="6"/>
      <c r="J9" s="6"/>
      <c r="K9" s="6"/>
      <c r="L9" s="2"/>
      <c r="M9" s="3"/>
    </row>
    <row r="10" spans="1:13" s="5" customFormat="1" ht="12.75" customHeight="1">
      <c r="A10" s="7"/>
      <c r="G10" s="6"/>
      <c r="H10" s="6"/>
      <c r="I10" s="6"/>
      <c r="J10" s="6"/>
      <c r="K10" s="6"/>
      <c r="L10" s="2"/>
      <c r="M10" s="3"/>
    </row>
    <row r="11" spans="7:13" s="5" customFormat="1" ht="12.75" customHeight="1">
      <c r="G11" s="6"/>
      <c r="H11" s="6"/>
      <c r="I11" s="97" t="s">
        <v>130</v>
      </c>
      <c r="J11" s="6"/>
      <c r="K11" s="6"/>
      <c r="L11" s="2"/>
      <c r="M11" s="3"/>
    </row>
    <row r="12" spans="2:11" ht="12.75" customHeight="1">
      <c r="B12" s="60"/>
      <c r="C12" s="10"/>
      <c r="D12" s="10"/>
      <c r="E12" s="98"/>
      <c r="F12" s="98"/>
      <c r="G12" s="98"/>
      <c r="H12" s="98"/>
      <c r="I12" s="97" t="s">
        <v>131</v>
      </c>
      <c r="J12" s="98"/>
      <c r="K12" s="6"/>
    </row>
    <row r="13" spans="2:10" ht="12.75" customHeight="1">
      <c r="B13" s="10"/>
      <c r="C13" s="10"/>
      <c r="D13" s="10"/>
      <c r="E13" s="98"/>
      <c r="F13" s="98"/>
      <c r="G13" s="98"/>
      <c r="H13" s="98"/>
      <c r="I13" s="98"/>
      <c r="J13" s="98"/>
    </row>
    <row r="14" spans="2:10" ht="15.75">
      <c r="B14" s="59"/>
      <c r="C14" s="60"/>
      <c r="D14" s="59"/>
      <c r="E14" s="98"/>
      <c r="F14" s="98"/>
      <c r="G14" s="98"/>
      <c r="H14" s="98"/>
      <c r="I14" s="98"/>
      <c r="J14" s="98"/>
    </row>
    <row r="15" spans="2:10" ht="12.75">
      <c r="B15"/>
      <c r="C15"/>
      <c r="D15"/>
      <c r="E15" s="10"/>
      <c r="F15" s="10"/>
      <c r="G15" s="10"/>
      <c r="H15" s="10"/>
      <c r="I15" s="10"/>
      <c r="J15" s="10"/>
    </row>
    <row r="16" spans="2:10" ht="12.75">
      <c r="B16"/>
      <c r="C16"/>
      <c r="D16"/>
      <c r="E16" s="10"/>
      <c r="F16" s="10"/>
      <c r="G16" s="10"/>
      <c r="H16" s="10"/>
      <c r="I16" s="10"/>
      <c r="J16" s="10"/>
    </row>
    <row r="17" spans="2:13" ht="12.75">
      <c r="B17"/>
      <c r="C17"/>
      <c r="D17"/>
      <c r="E17" s="10"/>
      <c r="F17" s="10"/>
      <c r="G17" s="10"/>
      <c r="H17" s="10"/>
      <c r="I17" s="10"/>
      <c r="J17" s="10"/>
      <c r="M17" s="5"/>
    </row>
    <row r="18" spans="2:13" ht="12.75">
      <c r="B18"/>
      <c r="C18"/>
      <c r="D18"/>
      <c r="E18" s="10"/>
      <c r="F18" s="10"/>
      <c r="G18" s="10"/>
      <c r="H18" s="10"/>
      <c r="I18" s="10"/>
      <c r="J18" s="10"/>
      <c r="M18" s="5"/>
    </row>
    <row r="19" ht="12.75">
      <c r="M19" s="5"/>
    </row>
    <row r="20" ht="12.75">
      <c r="M20" s="5"/>
    </row>
    <row r="21" ht="12.75">
      <c r="M21" s="5"/>
    </row>
    <row r="22" ht="12.75">
      <c r="M22" s="5"/>
    </row>
    <row r="23" ht="12.75">
      <c r="M23" s="5"/>
    </row>
  </sheetData>
  <sheetProtection/>
  <mergeCells count="3">
    <mergeCell ref="A1:K1"/>
    <mergeCell ref="G6:H6"/>
    <mergeCell ref="A8:M8"/>
  </mergeCells>
  <printOptions/>
  <pageMargins left="0.28" right="0.26" top="1" bottom="0.51" header="0.33" footer="0.23"/>
  <pageSetup fitToHeight="0" horizontalDpi="600" verticalDpi="600" orientation="landscape" paperSize="9" scale="80" r:id="rId1"/>
  <headerFooter alignWithMargins="0">
    <oddHeader>&amp;LNr sprawy ZP/14/2019&amp;CZestawienie asortymentowo-ilościowo-cenowe
&amp;RZałącznik nr 2 SIWZ</oddHeader>
    <oddFooter>&amp;CStrona &amp;P z &amp;N&amp;R&amp;A</oddFooter>
  </headerFooter>
  <rowBreaks count="1" manualBreakCount="1">
    <brk id="4" max="255" man="1"/>
  </rowBreaks>
</worksheet>
</file>

<file path=xl/worksheets/sheet3.xml><?xml version="1.0" encoding="utf-8"?>
<worksheet xmlns="http://schemas.openxmlformats.org/spreadsheetml/2006/main" xmlns:r="http://schemas.openxmlformats.org/officeDocument/2006/relationships">
  <dimension ref="A1:M30"/>
  <sheetViews>
    <sheetView view="pageBreakPreview" zoomScale="78" zoomScaleNormal="80" zoomScaleSheetLayoutView="78" zoomScalePageLayoutView="70" workbookViewId="0" topLeftCell="A10">
      <selection activeCell="I17" sqref="I17:I18"/>
    </sheetView>
  </sheetViews>
  <sheetFormatPr defaultColWidth="9.00390625" defaultRowHeight="12.75"/>
  <cols>
    <col min="1" max="1" width="4.00390625" style="3" customWidth="1"/>
    <col min="2" max="2" width="37.875" style="3" customWidth="1"/>
    <col min="3" max="4" width="11.625" style="3" customWidth="1"/>
    <col min="5" max="5" width="7.875" style="3" customWidth="1"/>
    <col min="6" max="6" width="9.625" style="3" bestFit="1" customWidth="1"/>
    <col min="7" max="7" width="13.75390625" style="2" customWidth="1"/>
    <col min="8" max="8" width="11.875" style="2" customWidth="1"/>
    <col min="9" max="9" width="16.125" style="2" customWidth="1"/>
    <col min="10" max="10" width="6.625" style="2" customWidth="1"/>
    <col min="11" max="11" width="14.875" style="2" customWidth="1"/>
    <col min="12" max="12" width="14.625" style="2" customWidth="1"/>
    <col min="13" max="13" width="19.375" style="3" customWidth="1"/>
    <col min="14" max="16384" width="9.125" style="3" customWidth="1"/>
  </cols>
  <sheetData>
    <row r="1" spans="1:13" ht="21.75" customHeight="1">
      <c r="A1" s="82" t="s">
        <v>46</v>
      </c>
      <c r="B1" s="82"/>
      <c r="C1" s="82"/>
      <c r="D1" s="82"/>
      <c r="E1" s="82"/>
      <c r="F1" s="82"/>
      <c r="G1" s="82"/>
      <c r="H1" s="82"/>
      <c r="I1" s="82"/>
      <c r="J1" s="82"/>
      <c r="K1" s="82"/>
      <c r="L1" s="53"/>
      <c r="M1" s="30"/>
    </row>
    <row r="2" spans="1:13" s="4" customFormat="1" ht="52.5" customHeight="1">
      <c r="A2" s="56" t="s">
        <v>17</v>
      </c>
      <c r="B2" s="56" t="s">
        <v>0</v>
      </c>
      <c r="C2" s="49" t="s">
        <v>16</v>
      </c>
      <c r="D2" s="49" t="s">
        <v>18</v>
      </c>
      <c r="E2" s="49" t="s">
        <v>1</v>
      </c>
      <c r="F2" s="49" t="s">
        <v>19</v>
      </c>
      <c r="G2" s="49" t="s">
        <v>2</v>
      </c>
      <c r="H2" s="49" t="s">
        <v>6</v>
      </c>
      <c r="I2" s="49" t="s">
        <v>3</v>
      </c>
      <c r="J2" s="49" t="s">
        <v>7</v>
      </c>
      <c r="K2" s="49" t="s">
        <v>4</v>
      </c>
      <c r="L2" s="75" t="s">
        <v>23</v>
      </c>
      <c r="M2" s="75"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4" customFormat="1" ht="234.75" customHeight="1">
      <c r="A4" s="46">
        <v>1</v>
      </c>
      <c r="B4" s="74" t="s">
        <v>47</v>
      </c>
      <c r="C4" s="71" t="s">
        <v>52</v>
      </c>
      <c r="D4" s="72">
        <v>2</v>
      </c>
      <c r="E4" s="65" t="s">
        <v>56</v>
      </c>
      <c r="F4" s="22">
        <v>7000</v>
      </c>
      <c r="G4" s="23"/>
      <c r="H4" s="24">
        <f>ROUND(G4*(1+(J4)),2)</f>
        <v>0</v>
      </c>
      <c r="I4" s="20">
        <f>F4*G4</f>
        <v>0</v>
      </c>
      <c r="J4" s="57">
        <v>0.08</v>
      </c>
      <c r="K4" s="20">
        <f>I4+I4*J4</f>
        <v>0</v>
      </c>
      <c r="L4" s="21"/>
      <c r="M4" s="47"/>
    </row>
    <row r="5" spans="1:13" s="4" customFormat="1" ht="222" customHeight="1">
      <c r="A5" s="46">
        <v>2</v>
      </c>
      <c r="B5" s="74" t="s">
        <v>48</v>
      </c>
      <c r="C5" s="71" t="s">
        <v>53</v>
      </c>
      <c r="D5" s="72">
        <v>1</v>
      </c>
      <c r="E5" s="22" t="s">
        <v>5</v>
      </c>
      <c r="F5" s="22">
        <v>30000</v>
      </c>
      <c r="G5" s="23"/>
      <c r="H5" s="24">
        <f aca="true" t="shared" si="0" ref="H5:H11">ROUND(G5*(1+(J5)),2)</f>
        <v>0</v>
      </c>
      <c r="I5" s="20">
        <f aca="true" t="shared" si="1" ref="I5:I11">F5*G5</f>
        <v>0</v>
      </c>
      <c r="J5" s="57">
        <v>0.08</v>
      </c>
      <c r="K5" s="20">
        <f aca="true" t="shared" si="2" ref="K5:K11">I5+I5*J5</f>
        <v>0</v>
      </c>
      <c r="L5" s="21"/>
      <c r="M5" s="47"/>
    </row>
    <row r="6" spans="1:13" s="4" customFormat="1" ht="57.75" customHeight="1">
      <c r="A6" s="46">
        <v>3</v>
      </c>
      <c r="B6" s="74" t="s">
        <v>49</v>
      </c>
      <c r="C6" s="71"/>
      <c r="D6" s="72">
        <v>1</v>
      </c>
      <c r="E6" s="22" t="s">
        <v>5</v>
      </c>
      <c r="F6" s="22">
        <v>4000</v>
      </c>
      <c r="G6" s="23"/>
      <c r="H6" s="24">
        <f t="shared" si="0"/>
        <v>0</v>
      </c>
      <c r="I6" s="20">
        <f t="shared" si="1"/>
        <v>0</v>
      </c>
      <c r="J6" s="57">
        <v>0.08</v>
      </c>
      <c r="K6" s="20">
        <f t="shared" si="2"/>
        <v>0</v>
      </c>
      <c r="L6" s="21"/>
      <c r="M6" s="47"/>
    </row>
    <row r="7" spans="1:13" s="4" customFormat="1" ht="214.5" customHeight="1">
      <c r="A7" s="46">
        <v>4</v>
      </c>
      <c r="B7" s="96" t="s">
        <v>127</v>
      </c>
      <c r="C7" s="71" t="s">
        <v>54</v>
      </c>
      <c r="D7" s="72">
        <v>1</v>
      </c>
      <c r="E7" s="22" t="s">
        <v>5</v>
      </c>
      <c r="F7" s="22">
        <v>1000</v>
      </c>
      <c r="G7" s="23"/>
      <c r="H7" s="24">
        <f t="shared" si="0"/>
        <v>0</v>
      </c>
      <c r="I7" s="20">
        <f t="shared" si="1"/>
        <v>0</v>
      </c>
      <c r="J7" s="57">
        <v>0.08</v>
      </c>
      <c r="K7" s="20">
        <f t="shared" si="2"/>
        <v>0</v>
      </c>
      <c r="L7" s="21"/>
      <c r="M7" s="47"/>
    </row>
    <row r="8" spans="1:13" s="4" customFormat="1" ht="131.25" customHeight="1">
      <c r="A8" s="46">
        <v>5</v>
      </c>
      <c r="B8" s="96" t="s">
        <v>128</v>
      </c>
      <c r="C8" s="71"/>
      <c r="D8" s="72">
        <v>1</v>
      </c>
      <c r="E8" s="65" t="s">
        <v>57</v>
      </c>
      <c r="F8" s="22">
        <v>90</v>
      </c>
      <c r="G8" s="23"/>
      <c r="H8" s="24">
        <f t="shared" si="0"/>
        <v>0</v>
      </c>
      <c r="I8" s="20">
        <f t="shared" si="1"/>
        <v>0</v>
      </c>
      <c r="J8" s="57">
        <v>0.08</v>
      </c>
      <c r="K8" s="20">
        <f t="shared" si="2"/>
        <v>0</v>
      </c>
      <c r="L8" s="21"/>
      <c r="M8" s="47"/>
    </row>
    <row r="9" spans="1:13" s="4" customFormat="1" ht="135" customHeight="1">
      <c r="A9" s="46">
        <v>6</v>
      </c>
      <c r="B9" s="74" t="s">
        <v>50</v>
      </c>
      <c r="C9" s="71" t="s">
        <v>55</v>
      </c>
      <c r="D9" s="72">
        <v>1</v>
      </c>
      <c r="E9" s="22" t="s">
        <v>5</v>
      </c>
      <c r="F9" s="22">
        <v>1000</v>
      </c>
      <c r="G9" s="23"/>
      <c r="H9" s="24">
        <f t="shared" si="0"/>
        <v>0</v>
      </c>
      <c r="I9" s="20">
        <f t="shared" si="1"/>
        <v>0</v>
      </c>
      <c r="J9" s="57">
        <v>0.08</v>
      </c>
      <c r="K9" s="20">
        <f t="shared" si="2"/>
        <v>0</v>
      </c>
      <c r="L9" s="21"/>
      <c r="M9" s="47"/>
    </row>
    <row r="10" spans="1:13" s="4" customFormat="1" ht="100.5" customHeight="1">
      <c r="A10" s="46">
        <v>7</v>
      </c>
      <c r="B10" s="74" t="s">
        <v>51</v>
      </c>
      <c r="C10" s="71"/>
      <c r="D10" s="72">
        <v>2</v>
      </c>
      <c r="E10" s="65" t="s">
        <v>58</v>
      </c>
      <c r="F10" s="22">
        <v>1000</v>
      </c>
      <c r="G10" s="23"/>
      <c r="H10" s="24">
        <f t="shared" si="0"/>
        <v>0</v>
      </c>
      <c r="I10" s="20">
        <f t="shared" si="1"/>
        <v>0</v>
      </c>
      <c r="J10" s="57">
        <v>0.08</v>
      </c>
      <c r="K10" s="20">
        <f t="shared" si="2"/>
        <v>0</v>
      </c>
      <c r="L10" s="21"/>
      <c r="M10" s="47"/>
    </row>
    <row r="11" spans="1:13" s="4" customFormat="1" ht="204.75" customHeight="1">
      <c r="A11" s="46">
        <v>8</v>
      </c>
      <c r="B11" s="96" t="s">
        <v>129</v>
      </c>
      <c r="C11" s="71" t="s">
        <v>53</v>
      </c>
      <c r="D11" s="72">
        <v>1</v>
      </c>
      <c r="E11" s="22" t="s">
        <v>5</v>
      </c>
      <c r="F11" s="22">
        <v>1000</v>
      </c>
      <c r="G11" s="23"/>
      <c r="H11" s="24">
        <f t="shared" si="0"/>
        <v>0</v>
      </c>
      <c r="I11" s="20">
        <f t="shared" si="1"/>
        <v>0</v>
      </c>
      <c r="J11" s="57">
        <v>0.08</v>
      </c>
      <c r="K11" s="20">
        <f t="shared" si="2"/>
        <v>0</v>
      </c>
      <c r="L11" s="21"/>
      <c r="M11" s="47"/>
    </row>
    <row r="12" spans="1:13" s="1" customFormat="1" ht="12.75">
      <c r="A12" s="31"/>
      <c r="B12" s="31"/>
      <c r="C12" s="31"/>
      <c r="D12" s="32"/>
      <c r="E12" s="33"/>
      <c r="F12" s="33"/>
      <c r="G12" s="83" t="s">
        <v>8</v>
      </c>
      <c r="H12" s="83"/>
      <c r="I12" s="35">
        <f>SUM(I4:I11)</f>
        <v>0</v>
      </c>
      <c r="J12" s="34"/>
      <c r="K12" s="35">
        <f>SUM(K4:K11)</f>
        <v>0</v>
      </c>
      <c r="L12" s="36"/>
      <c r="M12" s="30"/>
    </row>
    <row r="13" spans="1:13" ht="14.25" customHeight="1">
      <c r="A13" s="40"/>
      <c r="B13" s="41"/>
      <c r="C13" s="41"/>
      <c r="D13" s="41"/>
      <c r="E13" s="41"/>
      <c r="F13" s="41"/>
      <c r="G13" s="42"/>
      <c r="H13" s="39"/>
      <c r="I13" s="39"/>
      <c r="J13" s="39"/>
      <c r="K13" s="76"/>
      <c r="L13" s="37"/>
      <c r="M13" s="30"/>
    </row>
    <row r="14" spans="1:13" s="5" customFormat="1" ht="24.75" customHeight="1">
      <c r="A14" s="51"/>
      <c r="B14" s="52"/>
      <c r="C14" s="52"/>
      <c r="D14" s="52"/>
      <c r="E14" s="52"/>
      <c r="F14" s="52"/>
      <c r="G14" s="52"/>
      <c r="H14" s="52"/>
      <c r="I14" s="52"/>
      <c r="J14" s="52"/>
      <c r="K14" s="52"/>
      <c r="L14" s="52"/>
      <c r="M14" s="30"/>
    </row>
    <row r="15" spans="1:13" s="5" customFormat="1" ht="12.75" customHeight="1">
      <c r="A15" s="38" t="s">
        <v>9</v>
      </c>
      <c r="B15" s="30"/>
      <c r="C15" s="30"/>
      <c r="D15" s="30"/>
      <c r="E15" s="30"/>
      <c r="F15" s="30"/>
      <c r="G15" s="37"/>
      <c r="H15" s="37"/>
      <c r="I15" s="37"/>
      <c r="J15" s="37"/>
      <c r="K15" s="37"/>
      <c r="L15" s="37"/>
      <c r="M15" s="30"/>
    </row>
    <row r="16" spans="1:13" s="5" customFormat="1" ht="12.75" customHeight="1">
      <c r="A16" s="38"/>
      <c r="B16" s="30"/>
      <c r="C16" s="30"/>
      <c r="D16" s="30"/>
      <c r="E16" s="30"/>
      <c r="F16" s="30"/>
      <c r="G16" s="37"/>
      <c r="H16" s="37"/>
      <c r="I16" s="37"/>
      <c r="J16" s="37"/>
      <c r="K16" s="37"/>
      <c r="L16" s="37"/>
      <c r="M16" s="30"/>
    </row>
    <row r="17" spans="1:13" s="5" customFormat="1" ht="12.75" customHeight="1">
      <c r="A17" s="30"/>
      <c r="B17" s="30"/>
      <c r="C17" s="30"/>
      <c r="D17" s="30"/>
      <c r="E17" s="30"/>
      <c r="F17" s="30"/>
      <c r="G17" s="37"/>
      <c r="H17" s="37"/>
      <c r="I17" s="97" t="s">
        <v>130</v>
      </c>
      <c r="J17" s="37"/>
      <c r="K17" s="37"/>
      <c r="L17" s="37"/>
      <c r="M17" s="30"/>
    </row>
    <row r="18" spans="1:13" ht="12.75" customHeight="1">
      <c r="A18" s="30"/>
      <c r="B18" s="78"/>
      <c r="C18" s="55"/>
      <c r="D18" s="55"/>
      <c r="E18" s="99"/>
      <c r="F18" s="99"/>
      <c r="G18" s="99"/>
      <c r="H18" s="99"/>
      <c r="I18" s="97" t="s">
        <v>131</v>
      </c>
      <c r="J18" s="99"/>
      <c r="K18" s="37"/>
      <c r="L18" s="37"/>
      <c r="M18" s="30"/>
    </row>
    <row r="19" spans="1:13" ht="12.75" customHeight="1">
      <c r="A19" s="30"/>
      <c r="B19" s="55"/>
      <c r="C19" s="55"/>
      <c r="D19" s="55"/>
      <c r="E19" s="99"/>
      <c r="F19" s="99"/>
      <c r="G19" s="99"/>
      <c r="H19" s="99"/>
      <c r="I19" s="99"/>
      <c r="J19" s="99"/>
      <c r="K19" s="37"/>
      <c r="L19" s="37"/>
      <c r="M19" s="30"/>
    </row>
    <row r="20" spans="1:13" ht="15.75">
      <c r="A20" s="30"/>
      <c r="B20" s="77"/>
      <c r="C20" s="78"/>
      <c r="D20" s="77"/>
      <c r="E20" s="99"/>
      <c r="F20" s="99"/>
      <c r="G20" s="99"/>
      <c r="H20" s="99"/>
      <c r="I20" s="99"/>
      <c r="J20" s="99"/>
      <c r="K20" s="37"/>
      <c r="L20" s="37"/>
      <c r="M20" s="30"/>
    </row>
    <row r="21" spans="1:13" ht="12.75">
      <c r="A21" s="30"/>
      <c r="B21" s="79"/>
      <c r="C21" s="79"/>
      <c r="D21" s="79"/>
      <c r="E21" s="55"/>
      <c r="F21" s="55"/>
      <c r="G21" s="55"/>
      <c r="H21" s="55"/>
      <c r="I21" s="55"/>
      <c r="J21" s="55"/>
      <c r="K21" s="37"/>
      <c r="L21" s="37"/>
      <c r="M21" s="30"/>
    </row>
    <row r="22" spans="1:13" ht="12.75">
      <c r="A22" s="30"/>
      <c r="B22" s="79"/>
      <c r="C22" s="79"/>
      <c r="D22" s="79"/>
      <c r="E22" s="55"/>
      <c r="F22" s="55"/>
      <c r="G22" s="55"/>
      <c r="H22" s="55"/>
      <c r="I22" s="55"/>
      <c r="J22" s="55"/>
      <c r="K22" s="37"/>
      <c r="L22" s="37"/>
      <c r="M22" s="30"/>
    </row>
    <row r="23" spans="1:13" ht="12.75">
      <c r="A23" s="30"/>
      <c r="B23" s="79"/>
      <c r="C23" s="79"/>
      <c r="D23" s="79"/>
      <c r="E23" s="55"/>
      <c r="F23" s="55"/>
      <c r="G23" s="55"/>
      <c r="H23" s="55"/>
      <c r="I23" s="55"/>
      <c r="J23" s="55"/>
      <c r="K23" s="37"/>
      <c r="L23" s="37"/>
      <c r="M23" s="30"/>
    </row>
    <row r="24" spans="1:13" ht="12.75">
      <c r="A24" s="30"/>
      <c r="B24" s="79"/>
      <c r="C24" s="79"/>
      <c r="D24" s="79"/>
      <c r="E24" s="55"/>
      <c r="F24" s="55"/>
      <c r="G24" s="55"/>
      <c r="H24" s="55"/>
      <c r="I24" s="55"/>
      <c r="J24" s="55"/>
      <c r="K24" s="37"/>
      <c r="L24" s="37"/>
      <c r="M24" s="30"/>
    </row>
    <row r="25" spans="1:13" ht="12.75">
      <c r="A25" s="30"/>
      <c r="B25" s="30"/>
      <c r="C25" s="30"/>
      <c r="D25" s="30"/>
      <c r="E25" s="30"/>
      <c r="F25" s="30"/>
      <c r="G25" s="37"/>
      <c r="H25" s="37"/>
      <c r="I25" s="37"/>
      <c r="J25" s="37"/>
      <c r="K25" s="37"/>
      <c r="L25" s="37"/>
      <c r="M25" s="30"/>
    </row>
    <row r="26" spans="1:13" ht="12.75">
      <c r="A26" s="30"/>
      <c r="B26" s="30"/>
      <c r="C26" s="30"/>
      <c r="D26" s="30"/>
      <c r="E26" s="30"/>
      <c r="F26" s="30"/>
      <c r="G26" s="37"/>
      <c r="H26" s="37"/>
      <c r="I26" s="37"/>
      <c r="J26" s="37"/>
      <c r="K26" s="37"/>
      <c r="L26" s="37"/>
      <c r="M26" s="30"/>
    </row>
    <row r="27" spans="1:13" ht="12.75">
      <c r="A27" s="30"/>
      <c r="B27" s="30"/>
      <c r="C27" s="30"/>
      <c r="D27" s="30"/>
      <c r="E27" s="30"/>
      <c r="F27" s="30"/>
      <c r="G27" s="37"/>
      <c r="H27" s="37"/>
      <c r="I27" s="37"/>
      <c r="J27" s="37"/>
      <c r="K27" s="37"/>
      <c r="L27" s="37"/>
      <c r="M27" s="30"/>
    </row>
    <row r="28" spans="1:13" ht="12.75">
      <c r="A28" s="30"/>
      <c r="B28" s="30"/>
      <c r="C28" s="30"/>
      <c r="D28" s="30"/>
      <c r="E28" s="30"/>
      <c r="F28" s="30"/>
      <c r="G28" s="37"/>
      <c r="H28" s="37"/>
      <c r="I28" s="37"/>
      <c r="J28" s="37"/>
      <c r="K28" s="37"/>
      <c r="L28" s="37"/>
      <c r="M28" s="30"/>
    </row>
    <row r="29" spans="1:13" ht="12.75">
      <c r="A29" s="30"/>
      <c r="B29" s="30"/>
      <c r="C29" s="30"/>
      <c r="D29" s="30"/>
      <c r="E29" s="30"/>
      <c r="F29" s="30"/>
      <c r="G29" s="37"/>
      <c r="H29" s="37"/>
      <c r="I29" s="37"/>
      <c r="J29" s="37"/>
      <c r="K29" s="37"/>
      <c r="L29" s="37"/>
      <c r="M29" s="30"/>
    </row>
    <row r="30" spans="1:13" ht="12.75">
      <c r="A30" s="30"/>
      <c r="B30" s="30"/>
      <c r="C30" s="30"/>
      <c r="D30" s="30"/>
      <c r="E30" s="30"/>
      <c r="F30" s="30"/>
      <c r="G30" s="37"/>
      <c r="H30" s="37"/>
      <c r="I30" s="37"/>
      <c r="J30" s="37"/>
      <c r="K30" s="37"/>
      <c r="L30" s="37"/>
      <c r="M30" s="30"/>
    </row>
  </sheetData>
  <sheetProtection/>
  <mergeCells count="2">
    <mergeCell ref="A1:K1"/>
    <mergeCell ref="G12:H12"/>
  </mergeCells>
  <printOptions/>
  <pageMargins left="0.28" right="0.26" top="1" bottom="0.51" header="0.33" footer="0.23"/>
  <pageSetup fitToHeight="0" horizontalDpi="600" verticalDpi="600" orientation="landscape" paperSize="9" scale="80" r:id="rId1"/>
  <headerFooter alignWithMargins="0">
    <oddHeader>&amp;LNr sprawy ZP/14/2019&amp;CZestawienie asortymentowo-ilościowo-cenowe
&amp;RZałącznik nr 2 SIWZ</oddHeader>
    <oddFooter>&amp;CStrona &amp;P z &amp;N&amp;R&amp;A</oddFooter>
  </headerFooter>
</worksheet>
</file>

<file path=xl/worksheets/sheet4.xml><?xml version="1.0" encoding="utf-8"?>
<worksheet xmlns="http://schemas.openxmlformats.org/spreadsheetml/2006/main" xmlns:r="http://schemas.openxmlformats.org/officeDocument/2006/relationships">
  <dimension ref="A1:M24"/>
  <sheetViews>
    <sheetView view="pageBreakPreview" zoomScale="78" zoomScaleNormal="90" zoomScaleSheetLayoutView="78" zoomScalePageLayoutView="70" workbookViewId="0" topLeftCell="A6">
      <selection activeCell="I20" sqref="I20"/>
    </sheetView>
  </sheetViews>
  <sheetFormatPr defaultColWidth="9.00390625" defaultRowHeight="12.75"/>
  <cols>
    <col min="1" max="1" width="4.00390625" style="3" customWidth="1"/>
    <col min="2" max="2" width="34.25390625" style="3" customWidth="1"/>
    <col min="3" max="4" width="11.625" style="3" customWidth="1"/>
    <col min="5" max="5" width="7.875" style="3" customWidth="1"/>
    <col min="6" max="6" width="9.625" style="3" bestFit="1" customWidth="1"/>
    <col min="7" max="7" width="13.75390625" style="2" customWidth="1"/>
    <col min="8" max="8" width="11.875" style="2" customWidth="1"/>
    <col min="9" max="9" width="16.125" style="2" customWidth="1"/>
    <col min="10" max="10" width="6.625" style="2" customWidth="1"/>
    <col min="11" max="11" width="14.875" style="2" customWidth="1"/>
    <col min="12" max="12" width="14.625" style="2" customWidth="1"/>
    <col min="13" max="13" width="19.375" style="3" customWidth="1"/>
    <col min="14" max="16384" width="9.125" style="3" customWidth="1"/>
  </cols>
  <sheetData>
    <row r="1" spans="1:13" ht="21.75" customHeight="1">
      <c r="A1" s="82" t="s">
        <v>59</v>
      </c>
      <c r="B1" s="82"/>
      <c r="C1" s="82"/>
      <c r="D1" s="82"/>
      <c r="E1" s="82"/>
      <c r="F1" s="82"/>
      <c r="G1" s="82"/>
      <c r="H1" s="82"/>
      <c r="I1" s="82"/>
      <c r="J1" s="82"/>
      <c r="K1" s="82"/>
      <c r="L1" s="53"/>
      <c r="M1" s="30"/>
    </row>
    <row r="2" spans="1:13" s="4" customFormat="1" ht="52.5" customHeight="1">
      <c r="A2" s="56" t="s">
        <v>17</v>
      </c>
      <c r="B2" s="56" t="s">
        <v>0</v>
      </c>
      <c r="C2" s="49" t="s">
        <v>16</v>
      </c>
      <c r="D2" s="49" t="s">
        <v>18</v>
      </c>
      <c r="E2" s="49" t="s">
        <v>1</v>
      </c>
      <c r="F2" s="49" t="s">
        <v>19</v>
      </c>
      <c r="G2" s="49" t="s">
        <v>2</v>
      </c>
      <c r="H2" s="49" t="s">
        <v>6</v>
      </c>
      <c r="I2" s="49" t="s">
        <v>3</v>
      </c>
      <c r="J2" s="49" t="s">
        <v>7</v>
      </c>
      <c r="K2" s="49" t="s">
        <v>4</v>
      </c>
      <c r="L2" s="58" t="s">
        <v>23</v>
      </c>
      <c r="M2" s="58"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4" customFormat="1" ht="285" customHeight="1">
      <c r="A4" s="46">
        <v>1</v>
      </c>
      <c r="B4" s="80" t="s">
        <v>60</v>
      </c>
      <c r="C4" s="73"/>
      <c r="D4" s="22">
        <v>50</v>
      </c>
      <c r="E4" s="22" t="s">
        <v>5</v>
      </c>
      <c r="F4" s="22">
        <v>20</v>
      </c>
      <c r="G4" s="23"/>
      <c r="H4" s="24">
        <f>ROUND(G4*(1+(J4)),2)</f>
        <v>0</v>
      </c>
      <c r="I4" s="20">
        <f>F4*G4</f>
        <v>0</v>
      </c>
      <c r="J4" s="57">
        <v>0.08</v>
      </c>
      <c r="K4" s="20">
        <f>I4+I4*J4</f>
        <v>0</v>
      </c>
      <c r="L4" s="21"/>
      <c r="M4" s="47"/>
    </row>
    <row r="5" spans="1:13" s="4" customFormat="1" ht="181.5" customHeight="1">
      <c r="A5" s="46">
        <v>2</v>
      </c>
      <c r="B5" s="74" t="s">
        <v>61</v>
      </c>
      <c r="C5" s="48"/>
      <c r="D5" s="22">
        <v>50</v>
      </c>
      <c r="E5" s="22" t="s">
        <v>5</v>
      </c>
      <c r="F5" s="22">
        <v>20</v>
      </c>
      <c r="G5" s="23"/>
      <c r="H5" s="24">
        <f>ROUND(G5*(1+(J5)),2)</f>
        <v>0</v>
      </c>
      <c r="I5" s="20">
        <f>F5*G5</f>
        <v>0</v>
      </c>
      <c r="J5" s="57">
        <v>0.08</v>
      </c>
      <c r="K5" s="20">
        <f>I5+I5*J5</f>
        <v>0</v>
      </c>
      <c r="L5" s="21"/>
      <c r="M5" s="47"/>
    </row>
    <row r="6" spans="1:13" s="4" customFormat="1" ht="98.25" customHeight="1">
      <c r="A6" s="46">
        <v>3</v>
      </c>
      <c r="B6" s="74" t="s">
        <v>62</v>
      </c>
      <c r="C6" s="18"/>
      <c r="D6" s="22">
        <v>100</v>
      </c>
      <c r="E6" s="22" t="s">
        <v>5</v>
      </c>
      <c r="F6" s="22">
        <v>10</v>
      </c>
      <c r="G6" s="23"/>
      <c r="H6" s="24">
        <f>ROUND(G6*(1+(J6)),2)</f>
        <v>0</v>
      </c>
      <c r="I6" s="20">
        <f>F6*G6</f>
        <v>0</v>
      </c>
      <c r="J6" s="57">
        <v>0.08</v>
      </c>
      <c r="K6" s="20">
        <f>I6+I6*J6</f>
        <v>0</v>
      </c>
      <c r="L6" s="21"/>
      <c r="M6" s="47"/>
    </row>
    <row r="7" spans="1:13" s="1" customFormat="1" ht="12.75">
      <c r="A7" s="31"/>
      <c r="B7" s="31"/>
      <c r="C7" s="31"/>
      <c r="D7" s="32"/>
      <c r="E7" s="33"/>
      <c r="F7" s="33"/>
      <c r="G7" s="83" t="s">
        <v>8</v>
      </c>
      <c r="H7" s="83"/>
      <c r="I7" s="35">
        <f>SUM(I4:I6)</f>
        <v>0</v>
      </c>
      <c r="J7" s="34"/>
      <c r="K7" s="35">
        <f>SUM(K4:K6)</f>
        <v>0</v>
      </c>
      <c r="L7" s="36"/>
      <c r="M7" s="30"/>
    </row>
    <row r="8" spans="1:11" ht="14.25" customHeight="1" thickBot="1">
      <c r="A8" s="11"/>
      <c r="B8" s="12"/>
      <c r="C8" s="12"/>
      <c r="D8" s="13"/>
      <c r="E8" s="13"/>
      <c r="F8" s="13"/>
      <c r="G8" s="14"/>
      <c r="H8" s="16"/>
      <c r="I8" s="16"/>
      <c r="J8" s="16"/>
      <c r="K8" s="15"/>
    </row>
    <row r="9" spans="1:13" s="5" customFormat="1" ht="41.25" customHeight="1" thickBot="1">
      <c r="A9" s="90" t="s">
        <v>64</v>
      </c>
      <c r="B9" s="91"/>
      <c r="C9" s="91"/>
      <c r="D9" s="91"/>
      <c r="E9" s="91"/>
      <c r="F9" s="91"/>
      <c r="G9" s="91"/>
      <c r="H9" s="91"/>
      <c r="I9" s="91"/>
      <c r="J9" s="91"/>
      <c r="K9" s="91"/>
      <c r="L9" s="92"/>
      <c r="M9" s="3"/>
    </row>
    <row r="10" spans="1:13" s="5" customFormat="1" ht="12.75" customHeight="1">
      <c r="A10" s="7" t="s">
        <v>9</v>
      </c>
      <c r="G10" s="6"/>
      <c r="H10" s="6"/>
      <c r="I10" s="6"/>
      <c r="J10" s="6"/>
      <c r="K10" s="6"/>
      <c r="L10" s="2"/>
      <c r="M10" s="3"/>
    </row>
    <row r="11" spans="1:13" s="5" customFormat="1" ht="12.75" customHeight="1">
      <c r="A11" s="7"/>
      <c r="G11" s="6"/>
      <c r="H11" s="6"/>
      <c r="I11" s="6"/>
      <c r="J11" s="6"/>
      <c r="K11" s="6"/>
      <c r="L11" s="2"/>
      <c r="M11" s="3"/>
    </row>
    <row r="12" spans="7:13" s="5" customFormat="1" ht="12.75" customHeight="1">
      <c r="G12" s="6"/>
      <c r="H12" s="6"/>
      <c r="I12" s="6"/>
      <c r="J12" s="6"/>
      <c r="K12" s="6"/>
      <c r="L12" s="2"/>
      <c r="M12" s="3"/>
    </row>
    <row r="13" spans="2:13" ht="12.75" customHeight="1">
      <c r="B13" s="100"/>
      <c r="C13" s="10"/>
      <c r="D13" s="10"/>
      <c r="E13" s="101"/>
      <c r="F13" s="101"/>
      <c r="G13" s="101"/>
      <c r="H13" s="101"/>
      <c r="I13" s="97" t="s">
        <v>130</v>
      </c>
      <c r="J13" s="101"/>
      <c r="K13" s="6"/>
      <c r="M13" s="2"/>
    </row>
    <row r="14" spans="2:10" ht="12.75" customHeight="1">
      <c r="B14" s="10"/>
      <c r="C14" s="10"/>
      <c r="D14" s="10"/>
      <c r="E14" s="101"/>
      <c r="F14" s="101"/>
      <c r="G14" s="101"/>
      <c r="H14" s="101"/>
      <c r="I14" s="97" t="s">
        <v>131</v>
      </c>
      <c r="J14" s="101"/>
    </row>
    <row r="15" spans="2:10" ht="15.75">
      <c r="B15" s="59"/>
      <c r="C15" s="100"/>
      <c r="D15" s="59"/>
      <c r="E15" s="101"/>
      <c r="F15" s="101"/>
      <c r="G15" s="101"/>
      <c r="H15" s="101"/>
      <c r="I15" s="101"/>
      <c r="J15" s="101"/>
    </row>
    <row r="16" spans="2:10" ht="12.75">
      <c r="B16" s="10"/>
      <c r="C16" s="10"/>
      <c r="D16" s="10"/>
      <c r="E16" s="10"/>
      <c r="F16" s="10"/>
      <c r="G16" s="10"/>
      <c r="H16" s="10"/>
      <c r="I16" s="10"/>
      <c r="J16" s="10"/>
    </row>
    <row r="17" spans="2:10" ht="12.75">
      <c r="B17" s="10"/>
      <c r="C17" s="10"/>
      <c r="D17" s="10"/>
      <c r="E17" s="10"/>
      <c r="F17" s="10"/>
      <c r="G17" s="10"/>
      <c r="H17" s="10"/>
      <c r="I17" s="10"/>
      <c r="J17" s="10"/>
    </row>
    <row r="18" spans="2:13" ht="12.75">
      <c r="B18" s="10"/>
      <c r="C18" s="10"/>
      <c r="D18" s="10"/>
      <c r="E18" s="10"/>
      <c r="F18" s="10"/>
      <c r="G18" s="10"/>
      <c r="H18" s="10"/>
      <c r="I18" s="10"/>
      <c r="J18" s="10"/>
      <c r="M18" s="5"/>
    </row>
    <row r="19" spans="2:13" ht="12.75">
      <c r="B19" s="10"/>
      <c r="C19" s="10"/>
      <c r="D19" s="10"/>
      <c r="E19" s="10"/>
      <c r="F19" s="10"/>
      <c r="G19" s="10"/>
      <c r="H19" s="10"/>
      <c r="I19" s="10"/>
      <c r="J19" s="10"/>
      <c r="M19" s="5"/>
    </row>
    <row r="20" ht="12.75">
      <c r="M20" s="5"/>
    </row>
    <row r="21" ht="12.75">
      <c r="M21" s="5"/>
    </row>
    <row r="22" ht="12.75">
      <c r="M22" s="5"/>
    </row>
    <row r="23" ht="12.75">
      <c r="M23" s="5"/>
    </row>
    <row r="24" ht="12.75">
      <c r="M24" s="5"/>
    </row>
  </sheetData>
  <sheetProtection/>
  <mergeCells count="3">
    <mergeCell ref="A1:K1"/>
    <mergeCell ref="G7:H7"/>
    <mergeCell ref="A9:L9"/>
  </mergeCells>
  <printOptions/>
  <pageMargins left="0.28" right="0.26" top="1" bottom="0.51" header="0.33" footer="0.23"/>
  <pageSetup fitToHeight="0" horizontalDpi="600" verticalDpi="600" orientation="landscape" paperSize="9" scale="82" r:id="rId1"/>
  <headerFooter alignWithMargins="0">
    <oddHeader>&amp;LNr sprawy ZP/14/2019&amp;CZestawienie asortymentowo-ilościowo-cenowe
&amp;RZałącznik nr 2 SIWZ</oddHeader>
    <oddFooter>&amp;CStrona &amp;P z &amp;N&amp;R&amp;A</oddFooter>
  </headerFooter>
</worksheet>
</file>

<file path=xl/worksheets/sheet5.xml><?xml version="1.0" encoding="utf-8"?>
<worksheet xmlns="http://schemas.openxmlformats.org/spreadsheetml/2006/main" xmlns:r="http://schemas.openxmlformats.org/officeDocument/2006/relationships">
  <dimension ref="A1:M18"/>
  <sheetViews>
    <sheetView view="pageBreakPreview" zoomScale="60" zoomScaleNormal="90" zoomScalePageLayoutView="70" workbookViewId="0" topLeftCell="A7">
      <selection activeCell="I14" sqref="I14:I15"/>
    </sheetView>
  </sheetViews>
  <sheetFormatPr defaultColWidth="9.00390625" defaultRowHeight="12.75"/>
  <cols>
    <col min="1" max="1" width="4.00390625" style="3" customWidth="1"/>
    <col min="2" max="2" width="35.00390625" style="3" customWidth="1"/>
    <col min="3" max="4" width="11.625" style="3" customWidth="1"/>
    <col min="5" max="5" width="7.875" style="3" customWidth="1"/>
    <col min="6" max="6" width="9.625" style="3" bestFit="1" customWidth="1"/>
    <col min="7" max="7" width="13.75390625" style="2" customWidth="1"/>
    <col min="8" max="8" width="11.875" style="2" customWidth="1"/>
    <col min="9" max="9" width="16.125" style="2" customWidth="1"/>
    <col min="10" max="10" width="6.625" style="2" customWidth="1"/>
    <col min="11" max="11" width="14.875" style="2" customWidth="1"/>
    <col min="12" max="12" width="14.625" style="2" customWidth="1"/>
    <col min="13" max="13" width="19.375" style="3" customWidth="1"/>
    <col min="14" max="16384" width="9.125" style="3" customWidth="1"/>
  </cols>
  <sheetData>
    <row r="1" spans="1:13" ht="21.75" customHeight="1">
      <c r="A1" s="82" t="s">
        <v>70</v>
      </c>
      <c r="B1" s="82"/>
      <c r="C1" s="82"/>
      <c r="D1" s="82"/>
      <c r="E1" s="82"/>
      <c r="F1" s="82"/>
      <c r="G1" s="82"/>
      <c r="H1" s="82"/>
      <c r="I1" s="82"/>
      <c r="J1" s="82"/>
      <c r="K1" s="82"/>
      <c r="L1" s="53"/>
      <c r="M1" s="30"/>
    </row>
    <row r="2" spans="1:13" s="4" customFormat="1" ht="52.5" customHeight="1">
      <c r="A2" s="56" t="s">
        <v>17</v>
      </c>
      <c r="B2" s="56" t="s">
        <v>0</v>
      </c>
      <c r="C2" s="49" t="s">
        <v>16</v>
      </c>
      <c r="D2" s="49" t="s">
        <v>18</v>
      </c>
      <c r="E2" s="49" t="s">
        <v>1</v>
      </c>
      <c r="F2" s="49" t="s">
        <v>19</v>
      </c>
      <c r="G2" s="49" t="s">
        <v>2</v>
      </c>
      <c r="H2" s="49" t="s">
        <v>6</v>
      </c>
      <c r="I2" s="49" t="s">
        <v>3</v>
      </c>
      <c r="J2" s="49" t="s">
        <v>7</v>
      </c>
      <c r="K2" s="49" t="s">
        <v>4</v>
      </c>
      <c r="L2" s="75" t="s">
        <v>23</v>
      </c>
      <c r="M2" s="75"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68" customFormat="1" ht="276.75" customHeight="1">
      <c r="A4" s="69">
        <v>1</v>
      </c>
      <c r="B4" s="67" t="s">
        <v>65</v>
      </c>
      <c r="C4" s="71" t="s">
        <v>53</v>
      </c>
      <c r="D4" s="72">
        <v>1</v>
      </c>
      <c r="E4" s="70" t="s">
        <v>5</v>
      </c>
      <c r="F4" s="22">
        <v>4000</v>
      </c>
      <c r="G4" s="23"/>
      <c r="H4" s="24">
        <f>ROUND(G4*(1+(J4)),2)</f>
        <v>0</v>
      </c>
      <c r="I4" s="24">
        <f>F4*G4</f>
        <v>0</v>
      </c>
      <c r="J4" s="57">
        <v>0.08</v>
      </c>
      <c r="K4" s="24">
        <f>I4+I4*J4</f>
        <v>0</v>
      </c>
      <c r="L4" s="21"/>
      <c r="M4" s="47"/>
    </row>
    <row r="5" spans="1:13" s="68" customFormat="1" ht="90" customHeight="1">
      <c r="A5" s="69">
        <v>2</v>
      </c>
      <c r="B5" s="67" t="s">
        <v>66</v>
      </c>
      <c r="C5" s="71" t="s">
        <v>53</v>
      </c>
      <c r="D5" s="72">
        <v>1</v>
      </c>
      <c r="E5" s="70" t="s">
        <v>5</v>
      </c>
      <c r="F5" s="22">
        <v>4000</v>
      </c>
      <c r="G5" s="23"/>
      <c r="H5" s="24">
        <f>ROUND(G5*(1+(J5)),2)</f>
        <v>0</v>
      </c>
      <c r="I5" s="24">
        <f>F5*G5</f>
        <v>0</v>
      </c>
      <c r="J5" s="57">
        <v>0.08</v>
      </c>
      <c r="K5" s="24">
        <f>I5+I5*J5</f>
        <v>0</v>
      </c>
      <c r="L5" s="21"/>
      <c r="M5" s="47"/>
    </row>
    <row r="6" spans="1:13" s="68" customFormat="1" ht="78" customHeight="1">
      <c r="A6" s="69">
        <v>3</v>
      </c>
      <c r="B6" s="67" t="s">
        <v>67</v>
      </c>
      <c r="C6" s="71" t="s">
        <v>53</v>
      </c>
      <c r="D6" s="72">
        <v>2</v>
      </c>
      <c r="E6" s="70" t="s">
        <v>5</v>
      </c>
      <c r="F6" s="22">
        <v>4000</v>
      </c>
      <c r="G6" s="23"/>
      <c r="H6" s="24">
        <f>ROUND(G6*(1+(J6)),2)</f>
        <v>0</v>
      </c>
      <c r="I6" s="24">
        <f>F6*G6</f>
        <v>0</v>
      </c>
      <c r="J6" s="57">
        <v>0.08</v>
      </c>
      <c r="K6" s="24">
        <f>I6+I6*J6</f>
        <v>0</v>
      </c>
      <c r="L6" s="21"/>
      <c r="M6" s="47"/>
    </row>
    <row r="7" spans="1:13" s="68" customFormat="1" ht="399" customHeight="1">
      <c r="A7" s="69">
        <v>4</v>
      </c>
      <c r="B7" s="67" t="s">
        <v>68</v>
      </c>
      <c r="C7" s="71"/>
      <c r="D7" s="72">
        <v>2</v>
      </c>
      <c r="E7" s="70" t="s">
        <v>5</v>
      </c>
      <c r="F7" s="22">
        <v>1000</v>
      </c>
      <c r="G7" s="23"/>
      <c r="H7" s="24">
        <f>ROUND(G7*(1+(J7)),2)</f>
        <v>0</v>
      </c>
      <c r="I7" s="24">
        <f>F7*G7</f>
        <v>0</v>
      </c>
      <c r="J7" s="57">
        <v>0.08</v>
      </c>
      <c r="K7" s="24">
        <f>I7+I7*J7</f>
        <v>0</v>
      </c>
      <c r="L7" s="21"/>
      <c r="M7" s="47"/>
    </row>
    <row r="8" spans="1:13" s="68" customFormat="1" ht="86.25" customHeight="1">
      <c r="A8" s="69">
        <v>5</v>
      </c>
      <c r="B8" s="67" t="s">
        <v>69</v>
      </c>
      <c r="C8" s="71"/>
      <c r="D8" s="72">
        <v>1</v>
      </c>
      <c r="E8" s="70" t="s">
        <v>5</v>
      </c>
      <c r="F8" s="22">
        <v>1600</v>
      </c>
      <c r="G8" s="23"/>
      <c r="H8" s="24">
        <f>ROUND(G8*(1+(J8)),2)</f>
        <v>0</v>
      </c>
      <c r="I8" s="24">
        <f>F8*G8</f>
        <v>0</v>
      </c>
      <c r="J8" s="57">
        <v>0.08</v>
      </c>
      <c r="K8" s="24">
        <f>I8+I8*J8</f>
        <v>0</v>
      </c>
      <c r="L8" s="21"/>
      <c r="M8" s="47"/>
    </row>
    <row r="9" spans="1:13" s="1" customFormat="1" ht="12.75">
      <c r="A9" s="31"/>
      <c r="B9" s="31"/>
      <c r="C9" s="31"/>
      <c r="D9" s="32"/>
      <c r="E9" s="33"/>
      <c r="F9" s="33"/>
      <c r="G9" s="83" t="s">
        <v>8</v>
      </c>
      <c r="H9" s="83"/>
      <c r="I9" s="35">
        <f>SUM(I4:I8)</f>
        <v>0</v>
      </c>
      <c r="J9" s="34"/>
      <c r="K9" s="35">
        <f>SUM(K4:K8)</f>
        <v>0</v>
      </c>
      <c r="L9" s="36"/>
      <c r="M9" s="30"/>
    </row>
    <row r="10" spans="1:11" ht="14.25" customHeight="1" thickBot="1">
      <c r="A10" s="11"/>
      <c r="B10" s="12"/>
      <c r="C10" s="12"/>
      <c r="D10" s="13"/>
      <c r="E10" s="13"/>
      <c r="F10" s="13"/>
      <c r="G10" s="14"/>
      <c r="H10" s="16"/>
      <c r="I10" s="16"/>
      <c r="J10" s="16"/>
      <c r="K10" s="15"/>
    </row>
    <row r="11" spans="1:13" s="5" customFormat="1" ht="41.25" customHeight="1" thickBot="1">
      <c r="A11" s="9"/>
      <c r="B11" s="93" t="s">
        <v>71</v>
      </c>
      <c r="C11" s="94"/>
      <c r="D11" s="94"/>
      <c r="E11" s="94"/>
      <c r="F11" s="94"/>
      <c r="G11" s="94"/>
      <c r="H11" s="94"/>
      <c r="I11" s="95"/>
      <c r="J11" s="10"/>
      <c r="K11" s="10"/>
      <c r="L11" s="10"/>
      <c r="M11" s="3"/>
    </row>
    <row r="12" spans="1:13" s="5" customFormat="1" ht="12.75" customHeight="1">
      <c r="A12" s="7" t="s">
        <v>9</v>
      </c>
      <c r="G12" s="6"/>
      <c r="H12" s="6"/>
      <c r="I12" s="6"/>
      <c r="J12" s="6"/>
      <c r="K12" s="6"/>
      <c r="L12" s="2"/>
      <c r="M12" s="3"/>
    </row>
    <row r="13" spans="1:13" s="5" customFormat="1" ht="12.75" customHeight="1">
      <c r="A13" s="7"/>
      <c r="G13" s="6"/>
      <c r="H13" s="6"/>
      <c r="I13" s="6"/>
      <c r="J13" s="6"/>
      <c r="K13" s="6"/>
      <c r="L13" s="2"/>
      <c r="M13" s="3"/>
    </row>
    <row r="14" spans="9:13" ht="12.75">
      <c r="I14" s="97" t="s">
        <v>130</v>
      </c>
      <c r="M14" s="5"/>
    </row>
    <row r="15" spans="9:13" ht="12.75">
      <c r="I15" s="97" t="s">
        <v>131</v>
      </c>
      <c r="M15" s="5"/>
    </row>
    <row r="16" ht="12.75">
      <c r="M16" s="5"/>
    </row>
    <row r="17" ht="12.75">
      <c r="M17" s="5"/>
    </row>
    <row r="18" ht="12.75">
      <c r="M18" s="5"/>
    </row>
  </sheetData>
  <sheetProtection/>
  <mergeCells count="3">
    <mergeCell ref="A1:K1"/>
    <mergeCell ref="G9:H9"/>
    <mergeCell ref="B11:I11"/>
  </mergeCells>
  <printOptions/>
  <pageMargins left="0.28" right="0.26" top="1" bottom="0.51" header="0.33" footer="0.23"/>
  <pageSetup fitToHeight="0" horizontalDpi="600" verticalDpi="600" orientation="landscape" paperSize="9" scale="82" r:id="rId1"/>
  <headerFooter alignWithMargins="0">
    <oddHeader>&amp;LNr sprawy ZP/14/2019&amp;CZestawienie asortymentowo-ilościowo-cenowe
&amp;RZałącznik nr 2 SIWZ</oddHeader>
    <oddFooter>&amp;CStrona &amp;P z &amp;N&amp;R&amp;A</oddFooter>
  </headerFooter>
  <rowBreaks count="2" manualBreakCount="2">
    <brk id="5" max="255" man="1"/>
    <brk id="7" max="255" man="1"/>
  </rowBreaks>
</worksheet>
</file>

<file path=xl/worksheets/sheet6.xml><?xml version="1.0" encoding="utf-8"?>
<worksheet xmlns="http://schemas.openxmlformats.org/spreadsheetml/2006/main" xmlns:r="http://schemas.openxmlformats.org/officeDocument/2006/relationships">
  <dimension ref="A1:M15"/>
  <sheetViews>
    <sheetView view="pageBreakPreview" zoomScale="78" zoomScaleNormal="90" zoomScaleSheetLayoutView="78" zoomScalePageLayoutView="70" workbookViewId="0" topLeftCell="A2">
      <selection activeCell="I10" sqref="I10:I11"/>
    </sheetView>
  </sheetViews>
  <sheetFormatPr defaultColWidth="9.00390625" defaultRowHeight="12.75"/>
  <cols>
    <col min="1" max="1" width="4.00390625" style="3" customWidth="1"/>
    <col min="2" max="2" width="33.75390625" style="3" customWidth="1"/>
    <col min="3" max="4" width="11.625" style="3" customWidth="1"/>
    <col min="5" max="5" width="7.875" style="3" customWidth="1"/>
    <col min="6" max="6" width="9.625" style="3" bestFit="1" customWidth="1"/>
    <col min="7" max="7" width="13.75390625" style="2" customWidth="1"/>
    <col min="8" max="8" width="11.875" style="2" customWidth="1"/>
    <col min="9" max="9" width="16.125" style="2" customWidth="1"/>
    <col min="10" max="10" width="6.625" style="2" customWidth="1"/>
    <col min="11" max="11" width="14.875" style="2" customWidth="1"/>
    <col min="12" max="12" width="14.625" style="2" customWidth="1"/>
    <col min="13" max="13" width="19.375" style="3" customWidth="1"/>
    <col min="14" max="16384" width="9.125" style="3" customWidth="1"/>
  </cols>
  <sheetData>
    <row r="1" spans="1:13" ht="21.75" customHeight="1">
      <c r="A1" s="82" t="s">
        <v>72</v>
      </c>
      <c r="B1" s="82"/>
      <c r="C1" s="82"/>
      <c r="D1" s="82"/>
      <c r="E1" s="82"/>
      <c r="F1" s="82"/>
      <c r="G1" s="82"/>
      <c r="H1" s="82"/>
      <c r="I1" s="82"/>
      <c r="J1" s="82"/>
      <c r="K1" s="82"/>
      <c r="L1" s="53"/>
      <c r="M1" s="30"/>
    </row>
    <row r="2" spans="1:13" s="4" customFormat="1" ht="52.5" customHeight="1">
      <c r="A2" s="56" t="s">
        <v>17</v>
      </c>
      <c r="B2" s="56" t="s">
        <v>0</v>
      </c>
      <c r="C2" s="49" t="s">
        <v>16</v>
      </c>
      <c r="D2" s="49" t="s">
        <v>18</v>
      </c>
      <c r="E2" s="49" t="s">
        <v>1</v>
      </c>
      <c r="F2" s="49" t="s">
        <v>19</v>
      </c>
      <c r="G2" s="49" t="s">
        <v>2</v>
      </c>
      <c r="H2" s="49" t="s">
        <v>6</v>
      </c>
      <c r="I2" s="49" t="s">
        <v>3</v>
      </c>
      <c r="J2" s="49" t="s">
        <v>7</v>
      </c>
      <c r="K2" s="49" t="s">
        <v>4</v>
      </c>
      <c r="L2" s="49" t="s">
        <v>23</v>
      </c>
      <c r="M2" s="49"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4" customFormat="1" ht="168.75" customHeight="1">
      <c r="A4" s="46">
        <v>1</v>
      </c>
      <c r="B4" s="65" t="s">
        <v>73</v>
      </c>
      <c r="C4" s="17"/>
      <c r="D4" s="22">
        <v>1</v>
      </c>
      <c r="E4" s="22" t="s">
        <v>5</v>
      </c>
      <c r="F4" s="22">
        <v>3000</v>
      </c>
      <c r="G4" s="23"/>
      <c r="H4" s="24">
        <f>ROUND(G4*(1+(J4)),2)</f>
        <v>0</v>
      </c>
      <c r="I4" s="20">
        <f>F4*G4</f>
        <v>0</v>
      </c>
      <c r="J4" s="57">
        <v>0.08</v>
      </c>
      <c r="K4" s="20">
        <f>I4+I4*J4</f>
        <v>0</v>
      </c>
      <c r="L4" s="21"/>
      <c r="M4" s="47"/>
    </row>
    <row r="5" spans="1:13" s="1" customFormat="1" ht="12.75">
      <c r="A5" s="31"/>
      <c r="B5" s="31"/>
      <c r="C5" s="31"/>
      <c r="D5" s="32"/>
      <c r="E5" s="33"/>
      <c r="F5" s="33"/>
      <c r="G5" s="83" t="s">
        <v>8</v>
      </c>
      <c r="H5" s="83"/>
      <c r="I5" s="35">
        <f>SUM(I4:I4)</f>
        <v>0</v>
      </c>
      <c r="J5" s="34"/>
      <c r="K5" s="35">
        <f>SUM(K4:K4)</f>
        <v>0</v>
      </c>
      <c r="L5" s="36"/>
      <c r="M5" s="30"/>
    </row>
    <row r="6" spans="1:11" ht="14.25" customHeight="1">
      <c r="A6" s="11"/>
      <c r="B6" s="12"/>
      <c r="C6" s="12"/>
      <c r="D6" s="13"/>
      <c r="E6" s="13"/>
      <c r="F6" s="13"/>
      <c r="G6" s="14"/>
      <c r="H6" s="16"/>
      <c r="I6" s="16"/>
      <c r="J6" s="16"/>
      <c r="K6" s="15"/>
    </row>
    <row r="7" spans="1:13" s="5" customFormat="1" ht="41.25" customHeight="1">
      <c r="A7" s="9"/>
      <c r="B7" s="10"/>
      <c r="C7" s="10"/>
      <c r="D7" s="10"/>
      <c r="E7" s="10"/>
      <c r="F7" s="10"/>
      <c r="G7" s="10"/>
      <c r="H7" s="10"/>
      <c r="I7" s="10"/>
      <c r="J7" s="10"/>
      <c r="K7" s="10"/>
      <c r="L7" s="10"/>
      <c r="M7" s="3"/>
    </row>
    <row r="8" spans="1:13" s="5" customFormat="1" ht="12.75" customHeight="1">
      <c r="A8" s="7" t="s">
        <v>9</v>
      </c>
      <c r="G8" s="6"/>
      <c r="H8" s="6"/>
      <c r="I8" s="6"/>
      <c r="J8" s="6"/>
      <c r="K8" s="6"/>
      <c r="L8" s="2"/>
      <c r="M8" s="3"/>
    </row>
    <row r="9" spans="1:13" s="5" customFormat="1" ht="12.75" customHeight="1">
      <c r="A9" s="7"/>
      <c r="G9" s="6"/>
      <c r="H9" s="6"/>
      <c r="I9" s="6"/>
      <c r="J9" s="6"/>
      <c r="K9" s="6"/>
      <c r="L9" s="2"/>
      <c r="M9" s="3"/>
    </row>
    <row r="10" spans="7:13" s="5" customFormat="1" ht="12.75" customHeight="1">
      <c r="G10" s="6"/>
      <c r="H10" s="6"/>
      <c r="I10" s="97" t="s">
        <v>130</v>
      </c>
      <c r="J10" s="6"/>
      <c r="K10" s="6"/>
      <c r="L10" s="2"/>
      <c r="M10" s="3"/>
    </row>
    <row r="11" spans="9:13" ht="12.75">
      <c r="I11" s="97" t="s">
        <v>131</v>
      </c>
      <c r="M11" s="5"/>
    </row>
    <row r="12" ht="12.75">
      <c r="M12" s="5"/>
    </row>
    <row r="13" ht="12.75">
      <c r="M13" s="5"/>
    </row>
    <row r="14" ht="12.75">
      <c r="M14" s="5"/>
    </row>
    <row r="15" ht="12.75">
      <c r="M15" s="5"/>
    </row>
  </sheetData>
  <sheetProtection/>
  <mergeCells count="2">
    <mergeCell ref="A1:K1"/>
    <mergeCell ref="G5:H5"/>
  </mergeCells>
  <printOptions/>
  <pageMargins left="0.28" right="0.26" top="1" bottom="0.51" header="0.33" footer="0.23"/>
  <pageSetup fitToHeight="0" horizontalDpi="600" verticalDpi="600" orientation="landscape" paperSize="9" scale="82" r:id="rId1"/>
  <headerFooter alignWithMargins="0">
    <oddHeader>&amp;LNr sprawy ZP/14/2019&amp;CZestawienie asortymentowo-ilościowo-cenowe
&amp;RZałącznik nr 2 SIWZ</oddHeader>
    <oddFooter>&amp;CStrona &amp;P z &amp;N&amp;R&amp;A</oddFooter>
  </headerFooter>
</worksheet>
</file>

<file path=xl/worksheets/sheet7.xml><?xml version="1.0" encoding="utf-8"?>
<worksheet xmlns="http://schemas.openxmlformats.org/spreadsheetml/2006/main" xmlns:r="http://schemas.openxmlformats.org/officeDocument/2006/relationships">
  <dimension ref="A1:M48"/>
  <sheetViews>
    <sheetView view="pageBreakPreview" zoomScale="78" zoomScaleNormal="90" zoomScaleSheetLayoutView="78" zoomScalePageLayoutView="70" workbookViewId="0" topLeftCell="A38">
      <selection activeCell="I45" sqref="I45:I46"/>
    </sheetView>
  </sheetViews>
  <sheetFormatPr defaultColWidth="9.00390625" defaultRowHeight="12.75"/>
  <cols>
    <col min="1" max="1" width="4.00390625" style="3" customWidth="1"/>
    <col min="2" max="2" width="31.75390625" style="3" customWidth="1"/>
    <col min="3" max="4" width="11.625" style="3" customWidth="1"/>
    <col min="5" max="5" width="7.875" style="3" customWidth="1"/>
    <col min="6" max="6" width="9.625" style="3" bestFit="1" customWidth="1"/>
    <col min="7" max="7" width="13.75390625" style="2" customWidth="1"/>
    <col min="8" max="8" width="11.875" style="2" customWidth="1"/>
    <col min="9" max="9" width="16.125" style="2" customWidth="1"/>
    <col min="10" max="10" width="6.625" style="2" customWidth="1"/>
    <col min="11" max="11" width="14.875" style="2" customWidth="1"/>
    <col min="12" max="12" width="14.625" style="2" customWidth="1"/>
    <col min="13" max="13" width="19.375" style="3" customWidth="1"/>
    <col min="14" max="16384" width="9.125" style="3" customWidth="1"/>
  </cols>
  <sheetData>
    <row r="1" spans="1:13" ht="21.75" customHeight="1">
      <c r="A1" s="82" t="s">
        <v>109</v>
      </c>
      <c r="B1" s="82"/>
      <c r="C1" s="82"/>
      <c r="D1" s="82"/>
      <c r="E1" s="82"/>
      <c r="F1" s="82"/>
      <c r="G1" s="82"/>
      <c r="H1" s="82"/>
      <c r="I1" s="82"/>
      <c r="J1" s="82"/>
      <c r="K1" s="82"/>
      <c r="L1" s="53"/>
      <c r="M1" s="30"/>
    </row>
    <row r="2" spans="1:13" s="4" customFormat="1" ht="52.5" customHeight="1">
      <c r="A2" s="56" t="s">
        <v>17</v>
      </c>
      <c r="B2" s="56" t="s">
        <v>0</v>
      </c>
      <c r="C2" s="49" t="s">
        <v>16</v>
      </c>
      <c r="D2" s="49" t="s">
        <v>18</v>
      </c>
      <c r="E2" s="49" t="s">
        <v>1</v>
      </c>
      <c r="F2" s="49" t="s">
        <v>19</v>
      </c>
      <c r="G2" s="49" t="s">
        <v>2</v>
      </c>
      <c r="H2" s="49" t="s">
        <v>6</v>
      </c>
      <c r="I2" s="49" t="s">
        <v>3</v>
      </c>
      <c r="J2" s="49" t="s">
        <v>7</v>
      </c>
      <c r="K2" s="49" t="s">
        <v>4</v>
      </c>
      <c r="L2" s="49" t="s">
        <v>23</v>
      </c>
      <c r="M2" s="49"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4" customFormat="1" ht="63.75">
      <c r="A4" s="46">
        <v>1</v>
      </c>
      <c r="B4" s="66" t="s">
        <v>74</v>
      </c>
      <c r="C4" s="17"/>
      <c r="D4" s="61" t="s">
        <v>28</v>
      </c>
      <c r="E4" s="22" t="s">
        <v>5</v>
      </c>
      <c r="F4" s="22">
        <v>400</v>
      </c>
      <c r="G4" s="23"/>
      <c r="H4" s="24">
        <f>ROUND(G4*(1+(J4)),2)</f>
        <v>0</v>
      </c>
      <c r="I4" s="20">
        <f>F4*G4</f>
        <v>0</v>
      </c>
      <c r="J4" s="57">
        <v>0.08</v>
      </c>
      <c r="K4" s="20">
        <f>I4+I4*J4</f>
        <v>0</v>
      </c>
      <c r="L4" s="21"/>
      <c r="M4" s="47"/>
    </row>
    <row r="5" spans="1:13" s="4" customFormat="1" ht="178.5">
      <c r="A5" s="46">
        <v>2</v>
      </c>
      <c r="B5" s="66" t="s">
        <v>75</v>
      </c>
      <c r="C5" s="48"/>
      <c r="D5" s="61" t="s">
        <v>28</v>
      </c>
      <c r="E5" s="22" t="s">
        <v>5</v>
      </c>
      <c r="F5" s="22">
        <v>6000</v>
      </c>
      <c r="G5" s="23"/>
      <c r="H5" s="24">
        <f aca="true" t="shared" si="0" ref="H5:H12">ROUND(G5*(1+(J5)),2)</f>
        <v>0</v>
      </c>
      <c r="I5" s="20">
        <f aca="true" t="shared" si="1" ref="I5:I12">F5*G5</f>
        <v>0</v>
      </c>
      <c r="J5" s="57">
        <v>0.08</v>
      </c>
      <c r="K5" s="20">
        <f aca="true" t="shared" si="2" ref="K5:K12">I5+I5*J5</f>
        <v>0</v>
      </c>
      <c r="L5" s="21"/>
      <c r="M5" s="47"/>
    </row>
    <row r="6" spans="1:13" s="4" customFormat="1" ht="178.5">
      <c r="A6" s="46">
        <v>3</v>
      </c>
      <c r="B6" s="66" t="s">
        <v>76</v>
      </c>
      <c r="C6" s="18"/>
      <c r="D6" s="61" t="s">
        <v>28</v>
      </c>
      <c r="E6" s="22" t="s">
        <v>5</v>
      </c>
      <c r="F6" s="22">
        <v>4000</v>
      </c>
      <c r="G6" s="23"/>
      <c r="H6" s="24">
        <f t="shared" si="0"/>
        <v>0</v>
      </c>
      <c r="I6" s="20">
        <f t="shared" si="1"/>
        <v>0</v>
      </c>
      <c r="J6" s="57">
        <v>0.08</v>
      </c>
      <c r="K6" s="20">
        <f t="shared" si="2"/>
        <v>0</v>
      </c>
      <c r="L6" s="21"/>
      <c r="M6" s="47"/>
    </row>
    <row r="7" spans="1:13" s="4" customFormat="1" ht="165.75">
      <c r="A7" s="46">
        <v>4</v>
      </c>
      <c r="B7" s="66" t="s">
        <v>77</v>
      </c>
      <c r="C7" s="18"/>
      <c r="D7" s="61" t="s">
        <v>28</v>
      </c>
      <c r="E7" s="22" t="s">
        <v>5</v>
      </c>
      <c r="F7" s="22">
        <v>4000</v>
      </c>
      <c r="G7" s="23"/>
      <c r="H7" s="24">
        <f t="shared" si="0"/>
        <v>0</v>
      </c>
      <c r="I7" s="20">
        <f t="shared" si="1"/>
        <v>0</v>
      </c>
      <c r="J7" s="57">
        <v>0.08</v>
      </c>
      <c r="K7" s="20">
        <f t="shared" si="2"/>
        <v>0</v>
      </c>
      <c r="L7" s="21"/>
      <c r="M7" s="47"/>
    </row>
    <row r="8" spans="1:13" s="4" customFormat="1" ht="178.5">
      <c r="A8" s="46">
        <v>5</v>
      </c>
      <c r="B8" s="66" t="s">
        <v>78</v>
      </c>
      <c r="C8" s="48"/>
      <c r="D8" s="61" t="s">
        <v>28</v>
      </c>
      <c r="E8" s="22" t="s">
        <v>5</v>
      </c>
      <c r="F8" s="22">
        <v>1400</v>
      </c>
      <c r="G8" s="23"/>
      <c r="H8" s="24">
        <f t="shared" si="0"/>
        <v>0</v>
      </c>
      <c r="I8" s="20">
        <f t="shared" si="1"/>
        <v>0</v>
      </c>
      <c r="J8" s="57">
        <v>0.08</v>
      </c>
      <c r="K8" s="20">
        <f t="shared" si="2"/>
        <v>0</v>
      </c>
      <c r="L8" s="21"/>
      <c r="M8" s="47"/>
    </row>
    <row r="9" spans="1:13" s="4" customFormat="1" ht="178.5">
      <c r="A9" s="46">
        <v>6</v>
      </c>
      <c r="B9" s="66" t="s">
        <v>79</v>
      </c>
      <c r="C9" s="48"/>
      <c r="D9" s="61" t="s">
        <v>28</v>
      </c>
      <c r="E9" s="22" t="s">
        <v>5</v>
      </c>
      <c r="F9" s="22">
        <v>2000</v>
      </c>
      <c r="G9" s="23"/>
      <c r="H9" s="24">
        <f t="shared" si="0"/>
        <v>0</v>
      </c>
      <c r="I9" s="20">
        <f t="shared" si="1"/>
        <v>0</v>
      </c>
      <c r="J9" s="57">
        <v>0.08</v>
      </c>
      <c r="K9" s="20">
        <f t="shared" si="2"/>
        <v>0</v>
      </c>
      <c r="L9" s="21"/>
      <c r="M9" s="47"/>
    </row>
    <row r="10" spans="1:13" s="4" customFormat="1" ht="76.5">
      <c r="A10" s="46">
        <v>7</v>
      </c>
      <c r="B10" s="66" t="s">
        <v>80</v>
      </c>
      <c r="C10" s="18"/>
      <c r="D10" s="61" t="s">
        <v>28</v>
      </c>
      <c r="E10" s="22" t="s">
        <v>5</v>
      </c>
      <c r="F10" s="22">
        <v>8000</v>
      </c>
      <c r="G10" s="23"/>
      <c r="H10" s="24">
        <f t="shared" si="0"/>
        <v>0</v>
      </c>
      <c r="I10" s="20">
        <f t="shared" si="1"/>
        <v>0</v>
      </c>
      <c r="J10" s="57">
        <v>0.08</v>
      </c>
      <c r="K10" s="20">
        <f t="shared" si="2"/>
        <v>0</v>
      </c>
      <c r="L10" s="21"/>
      <c r="M10" s="47"/>
    </row>
    <row r="11" spans="1:13" s="4" customFormat="1" ht="63.75">
      <c r="A11" s="46">
        <v>8</v>
      </c>
      <c r="B11" s="66" t="s">
        <v>81</v>
      </c>
      <c r="C11" s="19"/>
      <c r="D11" s="61" t="s">
        <v>28</v>
      </c>
      <c r="E11" s="22" t="s">
        <v>5</v>
      </c>
      <c r="F11" s="22">
        <v>30000</v>
      </c>
      <c r="G11" s="23"/>
      <c r="H11" s="24">
        <f t="shared" si="0"/>
        <v>0</v>
      </c>
      <c r="I11" s="20">
        <f t="shared" si="1"/>
        <v>0</v>
      </c>
      <c r="J11" s="57">
        <v>0.08</v>
      </c>
      <c r="K11" s="20">
        <f t="shared" si="2"/>
        <v>0</v>
      </c>
      <c r="L11" s="21"/>
      <c r="M11" s="47"/>
    </row>
    <row r="12" spans="1:13" s="4" customFormat="1" ht="63.75">
      <c r="A12" s="46">
        <v>9</v>
      </c>
      <c r="B12" s="66" t="s">
        <v>82</v>
      </c>
      <c r="C12" s="19"/>
      <c r="D12" s="61" t="s">
        <v>28</v>
      </c>
      <c r="E12" s="22" t="s">
        <v>5</v>
      </c>
      <c r="F12" s="22">
        <v>30000</v>
      </c>
      <c r="G12" s="23"/>
      <c r="H12" s="24">
        <f t="shared" si="0"/>
        <v>0</v>
      </c>
      <c r="I12" s="20">
        <f t="shared" si="1"/>
        <v>0</v>
      </c>
      <c r="J12" s="57">
        <v>0.08</v>
      </c>
      <c r="K12" s="20">
        <f t="shared" si="2"/>
        <v>0</v>
      </c>
      <c r="L12" s="21"/>
      <c r="M12" s="47"/>
    </row>
    <row r="13" spans="1:13" s="4" customFormat="1" ht="369.75">
      <c r="A13" s="46">
        <v>10</v>
      </c>
      <c r="B13" s="66" t="s">
        <v>83</v>
      </c>
      <c r="C13" s="19"/>
      <c r="D13" s="61" t="s">
        <v>28</v>
      </c>
      <c r="E13" s="22" t="s">
        <v>5</v>
      </c>
      <c r="F13" s="22">
        <v>7000</v>
      </c>
      <c r="G13" s="23"/>
      <c r="H13" s="24">
        <f aca="true" t="shared" si="3" ref="H13:H38">ROUND(G13*(1+(J13)),2)</f>
        <v>0</v>
      </c>
      <c r="I13" s="20">
        <f aca="true" t="shared" si="4" ref="I13:I38">F13*G13</f>
        <v>0</v>
      </c>
      <c r="J13" s="57">
        <v>0.08</v>
      </c>
      <c r="K13" s="20">
        <f aca="true" t="shared" si="5" ref="K13:K38">I13+I13*J13</f>
        <v>0</v>
      </c>
      <c r="L13" s="21"/>
      <c r="M13" s="47"/>
    </row>
    <row r="14" spans="1:13" s="4" customFormat="1" ht="369.75">
      <c r="A14" s="46">
        <v>11</v>
      </c>
      <c r="B14" s="66" t="s">
        <v>84</v>
      </c>
      <c r="C14" s="19"/>
      <c r="D14" s="61" t="s">
        <v>28</v>
      </c>
      <c r="E14" s="22" t="s">
        <v>5</v>
      </c>
      <c r="F14" s="22">
        <v>400</v>
      </c>
      <c r="G14" s="23"/>
      <c r="H14" s="24">
        <f t="shared" si="3"/>
        <v>0</v>
      </c>
      <c r="I14" s="20">
        <f t="shared" si="4"/>
        <v>0</v>
      </c>
      <c r="J14" s="57">
        <v>0.08</v>
      </c>
      <c r="K14" s="20">
        <f t="shared" si="5"/>
        <v>0</v>
      </c>
      <c r="L14" s="21"/>
      <c r="M14" s="47"/>
    </row>
    <row r="15" spans="1:13" s="4" customFormat="1" ht="357">
      <c r="A15" s="46">
        <v>12</v>
      </c>
      <c r="B15" s="66" t="s">
        <v>85</v>
      </c>
      <c r="C15" s="19"/>
      <c r="D15" s="61" t="s">
        <v>28</v>
      </c>
      <c r="E15" s="22" t="s">
        <v>5</v>
      </c>
      <c r="F15" s="22">
        <v>1600</v>
      </c>
      <c r="G15" s="23"/>
      <c r="H15" s="24">
        <f t="shared" si="3"/>
        <v>0</v>
      </c>
      <c r="I15" s="20">
        <f t="shared" si="4"/>
        <v>0</v>
      </c>
      <c r="J15" s="57">
        <v>0.08</v>
      </c>
      <c r="K15" s="20">
        <f t="shared" si="5"/>
        <v>0</v>
      </c>
      <c r="L15" s="21"/>
      <c r="M15" s="47"/>
    </row>
    <row r="16" spans="1:13" s="4" customFormat="1" ht="369.75">
      <c r="A16" s="46">
        <v>13</v>
      </c>
      <c r="B16" s="66" t="s">
        <v>86</v>
      </c>
      <c r="C16" s="19"/>
      <c r="D16" s="61" t="s">
        <v>28</v>
      </c>
      <c r="E16" s="22" t="s">
        <v>5</v>
      </c>
      <c r="F16" s="22">
        <v>200</v>
      </c>
      <c r="G16" s="23"/>
      <c r="H16" s="24">
        <f t="shared" si="3"/>
        <v>0</v>
      </c>
      <c r="I16" s="20">
        <f t="shared" si="4"/>
        <v>0</v>
      </c>
      <c r="J16" s="57">
        <v>0.08</v>
      </c>
      <c r="K16" s="20">
        <f t="shared" si="5"/>
        <v>0</v>
      </c>
      <c r="L16" s="21"/>
      <c r="M16" s="47"/>
    </row>
    <row r="17" spans="1:13" s="4" customFormat="1" ht="344.25">
      <c r="A17" s="46">
        <v>14</v>
      </c>
      <c r="B17" s="66" t="s">
        <v>87</v>
      </c>
      <c r="C17" s="19"/>
      <c r="D17" s="61" t="s">
        <v>28</v>
      </c>
      <c r="E17" s="22" t="s">
        <v>5</v>
      </c>
      <c r="F17" s="22">
        <v>16000</v>
      </c>
      <c r="G17" s="23"/>
      <c r="H17" s="24">
        <f t="shared" si="3"/>
        <v>0</v>
      </c>
      <c r="I17" s="20">
        <f t="shared" si="4"/>
        <v>0</v>
      </c>
      <c r="J17" s="57">
        <v>0.08</v>
      </c>
      <c r="K17" s="20">
        <f t="shared" si="5"/>
        <v>0</v>
      </c>
      <c r="L17" s="21"/>
      <c r="M17" s="47"/>
    </row>
    <row r="18" spans="1:13" s="4" customFormat="1" ht="344.25">
      <c r="A18" s="46">
        <v>15</v>
      </c>
      <c r="B18" s="66" t="s">
        <v>88</v>
      </c>
      <c r="C18" s="19"/>
      <c r="D18" s="61" t="s">
        <v>28</v>
      </c>
      <c r="E18" s="22" t="s">
        <v>5</v>
      </c>
      <c r="F18" s="22">
        <v>6000</v>
      </c>
      <c r="G18" s="23"/>
      <c r="H18" s="24">
        <f t="shared" si="3"/>
        <v>0</v>
      </c>
      <c r="I18" s="20">
        <f t="shared" si="4"/>
        <v>0</v>
      </c>
      <c r="J18" s="57">
        <v>0.08</v>
      </c>
      <c r="K18" s="20">
        <f t="shared" si="5"/>
        <v>0</v>
      </c>
      <c r="L18" s="21"/>
      <c r="M18" s="47"/>
    </row>
    <row r="19" spans="1:13" s="4" customFormat="1" ht="63.75">
      <c r="A19" s="46">
        <v>16</v>
      </c>
      <c r="B19" s="66" t="s">
        <v>89</v>
      </c>
      <c r="C19" s="19"/>
      <c r="D19" s="61" t="s">
        <v>28</v>
      </c>
      <c r="E19" s="22" t="s">
        <v>5</v>
      </c>
      <c r="F19" s="22">
        <v>20000</v>
      </c>
      <c r="G19" s="23"/>
      <c r="H19" s="24">
        <f t="shared" si="3"/>
        <v>0</v>
      </c>
      <c r="I19" s="20">
        <f t="shared" si="4"/>
        <v>0</v>
      </c>
      <c r="J19" s="57">
        <v>0.08</v>
      </c>
      <c r="K19" s="20">
        <f t="shared" si="5"/>
        <v>0</v>
      </c>
      <c r="L19" s="21"/>
      <c r="M19" s="47"/>
    </row>
    <row r="20" spans="1:13" s="4" customFormat="1" ht="140.25">
      <c r="A20" s="46">
        <v>17</v>
      </c>
      <c r="B20" s="66" t="s">
        <v>90</v>
      </c>
      <c r="C20" s="19"/>
      <c r="D20" s="61" t="s">
        <v>28</v>
      </c>
      <c r="E20" s="22" t="s">
        <v>5</v>
      </c>
      <c r="F20" s="22">
        <v>3000</v>
      </c>
      <c r="G20" s="23"/>
      <c r="H20" s="24">
        <f t="shared" si="3"/>
        <v>0</v>
      </c>
      <c r="I20" s="20">
        <f t="shared" si="4"/>
        <v>0</v>
      </c>
      <c r="J20" s="57">
        <v>0.08</v>
      </c>
      <c r="K20" s="20">
        <f t="shared" si="5"/>
        <v>0</v>
      </c>
      <c r="L20" s="21"/>
      <c r="M20" s="47"/>
    </row>
    <row r="21" spans="1:13" s="4" customFormat="1" ht="140.25">
      <c r="A21" s="46">
        <v>18</v>
      </c>
      <c r="B21" s="66" t="s">
        <v>91</v>
      </c>
      <c r="C21" s="19"/>
      <c r="D21" s="61" t="s">
        <v>28</v>
      </c>
      <c r="E21" s="22" t="s">
        <v>5</v>
      </c>
      <c r="F21" s="22">
        <v>4000</v>
      </c>
      <c r="G21" s="23"/>
      <c r="H21" s="24">
        <f t="shared" si="3"/>
        <v>0</v>
      </c>
      <c r="I21" s="20">
        <f t="shared" si="4"/>
        <v>0</v>
      </c>
      <c r="J21" s="57">
        <v>0.08</v>
      </c>
      <c r="K21" s="20">
        <f t="shared" si="5"/>
        <v>0</v>
      </c>
      <c r="L21" s="21"/>
      <c r="M21" s="47"/>
    </row>
    <row r="22" spans="1:13" s="4" customFormat="1" ht="63.75">
      <c r="A22" s="46">
        <v>19</v>
      </c>
      <c r="B22" s="66" t="s">
        <v>92</v>
      </c>
      <c r="C22" s="19"/>
      <c r="D22" s="61" t="s">
        <v>28</v>
      </c>
      <c r="E22" s="22" t="s">
        <v>5</v>
      </c>
      <c r="F22" s="22">
        <v>100</v>
      </c>
      <c r="G22" s="23"/>
      <c r="H22" s="24">
        <f t="shared" si="3"/>
        <v>0</v>
      </c>
      <c r="I22" s="20">
        <f t="shared" si="4"/>
        <v>0</v>
      </c>
      <c r="J22" s="57">
        <v>0.08</v>
      </c>
      <c r="K22" s="20">
        <f t="shared" si="5"/>
        <v>0</v>
      </c>
      <c r="L22" s="21"/>
      <c r="M22" s="47"/>
    </row>
    <row r="23" spans="1:13" s="4" customFormat="1" ht="114.75">
      <c r="A23" s="46">
        <v>20</v>
      </c>
      <c r="B23" s="66" t="s">
        <v>93</v>
      </c>
      <c r="C23" s="19"/>
      <c r="D23" s="61" t="s">
        <v>28</v>
      </c>
      <c r="E23" s="22" t="s">
        <v>5</v>
      </c>
      <c r="F23" s="22">
        <v>3000</v>
      </c>
      <c r="G23" s="23"/>
      <c r="H23" s="24">
        <f t="shared" si="3"/>
        <v>0</v>
      </c>
      <c r="I23" s="20">
        <f t="shared" si="4"/>
        <v>0</v>
      </c>
      <c r="J23" s="57">
        <v>0.08</v>
      </c>
      <c r="K23" s="20">
        <f t="shared" si="5"/>
        <v>0</v>
      </c>
      <c r="L23" s="21"/>
      <c r="M23" s="47"/>
    </row>
    <row r="24" spans="1:13" s="4" customFormat="1" ht="293.25">
      <c r="A24" s="46">
        <v>21</v>
      </c>
      <c r="B24" s="66" t="s">
        <v>94</v>
      </c>
      <c r="C24" s="19"/>
      <c r="D24" s="61" t="s">
        <v>28</v>
      </c>
      <c r="E24" s="22" t="s">
        <v>5</v>
      </c>
      <c r="F24" s="22">
        <v>40000</v>
      </c>
      <c r="G24" s="23"/>
      <c r="H24" s="24">
        <f t="shared" si="3"/>
        <v>0</v>
      </c>
      <c r="I24" s="20">
        <f t="shared" si="4"/>
        <v>0</v>
      </c>
      <c r="J24" s="57">
        <v>0.08</v>
      </c>
      <c r="K24" s="20">
        <f t="shared" si="5"/>
        <v>0</v>
      </c>
      <c r="L24" s="21"/>
      <c r="M24" s="47"/>
    </row>
    <row r="25" spans="1:13" s="4" customFormat="1" ht="191.25">
      <c r="A25" s="46">
        <v>22</v>
      </c>
      <c r="B25" s="66" t="s">
        <v>95</v>
      </c>
      <c r="C25" s="19"/>
      <c r="D25" s="61" t="s">
        <v>28</v>
      </c>
      <c r="E25" s="22" t="s">
        <v>5</v>
      </c>
      <c r="F25" s="22">
        <v>200</v>
      </c>
      <c r="G25" s="23"/>
      <c r="H25" s="24">
        <f t="shared" si="3"/>
        <v>0</v>
      </c>
      <c r="I25" s="20">
        <f t="shared" si="4"/>
        <v>0</v>
      </c>
      <c r="J25" s="57">
        <v>0.08</v>
      </c>
      <c r="K25" s="20">
        <f t="shared" si="5"/>
        <v>0</v>
      </c>
      <c r="L25" s="21"/>
      <c r="M25" s="47"/>
    </row>
    <row r="26" spans="1:13" s="4" customFormat="1" ht="229.5">
      <c r="A26" s="46">
        <v>23</v>
      </c>
      <c r="B26" s="66" t="s">
        <v>96</v>
      </c>
      <c r="C26" s="19"/>
      <c r="D26" s="61" t="s">
        <v>28</v>
      </c>
      <c r="E26" s="22" t="s">
        <v>5</v>
      </c>
      <c r="F26" s="22">
        <v>600</v>
      </c>
      <c r="G26" s="23"/>
      <c r="H26" s="24">
        <f t="shared" si="3"/>
        <v>0</v>
      </c>
      <c r="I26" s="20">
        <f t="shared" si="4"/>
        <v>0</v>
      </c>
      <c r="J26" s="57">
        <v>0.08</v>
      </c>
      <c r="K26" s="20">
        <f t="shared" si="5"/>
        <v>0</v>
      </c>
      <c r="L26" s="21"/>
      <c r="M26" s="47"/>
    </row>
    <row r="27" spans="1:13" s="4" customFormat="1" ht="229.5">
      <c r="A27" s="46">
        <v>24</v>
      </c>
      <c r="B27" s="66" t="s">
        <v>97</v>
      </c>
      <c r="C27" s="19"/>
      <c r="D27" s="61" t="s">
        <v>28</v>
      </c>
      <c r="E27" s="22" t="s">
        <v>5</v>
      </c>
      <c r="F27" s="22">
        <v>600</v>
      </c>
      <c r="G27" s="23"/>
      <c r="H27" s="24">
        <f t="shared" si="3"/>
        <v>0</v>
      </c>
      <c r="I27" s="20">
        <f t="shared" si="4"/>
        <v>0</v>
      </c>
      <c r="J27" s="57">
        <v>0.08</v>
      </c>
      <c r="K27" s="20">
        <f t="shared" si="5"/>
        <v>0</v>
      </c>
      <c r="L27" s="21"/>
      <c r="M27" s="47"/>
    </row>
    <row r="28" spans="1:13" s="4" customFormat="1" ht="318.75">
      <c r="A28" s="46">
        <v>25</v>
      </c>
      <c r="B28" s="66" t="s">
        <v>98</v>
      </c>
      <c r="C28" s="19"/>
      <c r="D28" s="61" t="s">
        <v>28</v>
      </c>
      <c r="E28" s="22" t="s">
        <v>5</v>
      </c>
      <c r="F28" s="22">
        <v>3000</v>
      </c>
      <c r="G28" s="23"/>
      <c r="H28" s="24">
        <f t="shared" si="3"/>
        <v>0</v>
      </c>
      <c r="I28" s="20">
        <f t="shared" si="4"/>
        <v>0</v>
      </c>
      <c r="J28" s="57">
        <v>0.08</v>
      </c>
      <c r="K28" s="20">
        <f t="shared" si="5"/>
        <v>0</v>
      </c>
      <c r="L28" s="21"/>
      <c r="M28" s="47"/>
    </row>
    <row r="29" spans="1:13" s="4" customFormat="1" ht="293.25">
      <c r="A29" s="46">
        <v>26</v>
      </c>
      <c r="B29" s="66" t="s">
        <v>99</v>
      </c>
      <c r="C29" s="19"/>
      <c r="D29" s="61" t="s">
        <v>28</v>
      </c>
      <c r="E29" s="22" t="s">
        <v>5</v>
      </c>
      <c r="F29" s="22">
        <v>300</v>
      </c>
      <c r="G29" s="23"/>
      <c r="H29" s="24">
        <f t="shared" si="3"/>
        <v>0</v>
      </c>
      <c r="I29" s="20">
        <f t="shared" si="4"/>
        <v>0</v>
      </c>
      <c r="J29" s="57">
        <v>0.08</v>
      </c>
      <c r="K29" s="20">
        <f t="shared" si="5"/>
        <v>0</v>
      </c>
      <c r="L29" s="21"/>
      <c r="M29" s="47"/>
    </row>
    <row r="30" spans="1:13" s="4" customFormat="1" ht="306">
      <c r="A30" s="46">
        <v>27</v>
      </c>
      <c r="B30" s="66" t="s">
        <v>100</v>
      </c>
      <c r="C30" s="19"/>
      <c r="D30" s="61" t="s">
        <v>28</v>
      </c>
      <c r="E30" s="22" t="s">
        <v>5</v>
      </c>
      <c r="F30" s="22">
        <v>300</v>
      </c>
      <c r="G30" s="23"/>
      <c r="H30" s="24">
        <f t="shared" si="3"/>
        <v>0</v>
      </c>
      <c r="I30" s="20">
        <f t="shared" si="4"/>
        <v>0</v>
      </c>
      <c r="J30" s="57">
        <v>0.08</v>
      </c>
      <c r="K30" s="20">
        <f t="shared" si="5"/>
        <v>0</v>
      </c>
      <c r="L30" s="21"/>
      <c r="M30" s="47"/>
    </row>
    <row r="31" spans="1:13" s="4" customFormat="1" ht="306">
      <c r="A31" s="46">
        <v>28</v>
      </c>
      <c r="B31" s="66" t="s">
        <v>101</v>
      </c>
      <c r="C31" s="19"/>
      <c r="D31" s="61" t="s">
        <v>28</v>
      </c>
      <c r="E31" s="22" t="s">
        <v>5</v>
      </c>
      <c r="F31" s="22">
        <v>300</v>
      </c>
      <c r="G31" s="23"/>
      <c r="H31" s="24">
        <f t="shared" si="3"/>
        <v>0</v>
      </c>
      <c r="I31" s="20">
        <f t="shared" si="4"/>
        <v>0</v>
      </c>
      <c r="J31" s="57">
        <v>0.08</v>
      </c>
      <c r="K31" s="20">
        <f t="shared" si="5"/>
        <v>0</v>
      </c>
      <c r="L31" s="21"/>
      <c r="M31" s="47"/>
    </row>
    <row r="32" spans="1:13" s="4" customFormat="1" ht="409.5">
      <c r="A32" s="46">
        <v>29</v>
      </c>
      <c r="B32" s="66" t="s">
        <v>102</v>
      </c>
      <c r="C32" s="19"/>
      <c r="D32" s="61" t="s">
        <v>28</v>
      </c>
      <c r="E32" s="22" t="s">
        <v>5</v>
      </c>
      <c r="F32" s="22">
        <v>800</v>
      </c>
      <c r="G32" s="23"/>
      <c r="H32" s="24">
        <f t="shared" si="3"/>
        <v>0</v>
      </c>
      <c r="I32" s="20">
        <f t="shared" si="4"/>
        <v>0</v>
      </c>
      <c r="J32" s="57">
        <v>0.08</v>
      </c>
      <c r="K32" s="20">
        <f t="shared" si="5"/>
        <v>0</v>
      </c>
      <c r="L32" s="21"/>
      <c r="M32" s="47"/>
    </row>
    <row r="33" spans="1:13" s="4" customFormat="1" ht="127.5">
      <c r="A33" s="46">
        <v>30</v>
      </c>
      <c r="B33" s="66" t="s">
        <v>103</v>
      </c>
      <c r="C33" s="19"/>
      <c r="D33" s="61" t="s">
        <v>28</v>
      </c>
      <c r="E33" s="22" t="s">
        <v>5</v>
      </c>
      <c r="F33" s="22">
        <v>7000</v>
      </c>
      <c r="G33" s="23"/>
      <c r="H33" s="24">
        <f t="shared" si="3"/>
        <v>0</v>
      </c>
      <c r="I33" s="20">
        <f t="shared" si="4"/>
        <v>0</v>
      </c>
      <c r="J33" s="57">
        <v>0.08</v>
      </c>
      <c r="K33" s="20">
        <f t="shared" si="5"/>
        <v>0</v>
      </c>
      <c r="L33" s="21"/>
      <c r="M33" s="47"/>
    </row>
    <row r="34" spans="1:13" s="4" customFormat="1" ht="76.5">
      <c r="A34" s="46">
        <v>31</v>
      </c>
      <c r="B34" s="66" t="s">
        <v>104</v>
      </c>
      <c r="C34" s="19"/>
      <c r="D34" s="61" t="s">
        <v>28</v>
      </c>
      <c r="E34" s="22" t="s">
        <v>5</v>
      </c>
      <c r="F34" s="22">
        <v>1000</v>
      </c>
      <c r="G34" s="23"/>
      <c r="H34" s="24">
        <f t="shared" si="3"/>
        <v>0</v>
      </c>
      <c r="I34" s="20">
        <f t="shared" si="4"/>
        <v>0</v>
      </c>
      <c r="J34" s="57">
        <v>0.08</v>
      </c>
      <c r="K34" s="20">
        <f t="shared" si="5"/>
        <v>0</v>
      </c>
      <c r="L34" s="21"/>
      <c r="M34" s="47"/>
    </row>
    <row r="35" spans="1:13" s="4" customFormat="1" ht="306">
      <c r="A35" s="46">
        <v>32</v>
      </c>
      <c r="B35" s="66" t="s">
        <v>105</v>
      </c>
      <c r="C35" s="19"/>
      <c r="D35" s="61" t="s">
        <v>28</v>
      </c>
      <c r="E35" s="22" t="s">
        <v>5</v>
      </c>
      <c r="F35" s="22">
        <v>1000</v>
      </c>
      <c r="G35" s="23"/>
      <c r="H35" s="24">
        <f t="shared" si="3"/>
        <v>0</v>
      </c>
      <c r="I35" s="20">
        <f t="shared" si="4"/>
        <v>0</v>
      </c>
      <c r="J35" s="57">
        <v>0.08</v>
      </c>
      <c r="K35" s="20">
        <f t="shared" si="5"/>
        <v>0</v>
      </c>
      <c r="L35" s="21"/>
      <c r="M35" s="47"/>
    </row>
    <row r="36" spans="1:13" s="4" customFormat="1" ht="38.25">
      <c r="A36" s="46">
        <v>33</v>
      </c>
      <c r="B36" s="66" t="s">
        <v>106</v>
      </c>
      <c r="C36" s="19"/>
      <c r="D36" s="61" t="s">
        <v>28</v>
      </c>
      <c r="E36" s="22" t="s">
        <v>5</v>
      </c>
      <c r="F36" s="22">
        <v>1000</v>
      </c>
      <c r="G36" s="23"/>
      <c r="H36" s="24">
        <f t="shared" si="3"/>
        <v>0</v>
      </c>
      <c r="I36" s="20">
        <f t="shared" si="4"/>
        <v>0</v>
      </c>
      <c r="J36" s="57">
        <v>0.08</v>
      </c>
      <c r="K36" s="20">
        <f t="shared" si="5"/>
        <v>0</v>
      </c>
      <c r="L36" s="21"/>
      <c r="M36" s="47"/>
    </row>
    <row r="37" spans="1:13" s="4" customFormat="1" ht="63.75">
      <c r="A37" s="46">
        <v>34</v>
      </c>
      <c r="B37" s="66" t="s">
        <v>107</v>
      </c>
      <c r="C37" s="19"/>
      <c r="D37" s="61" t="s">
        <v>28</v>
      </c>
      <c r="E37" s="22" t="s">
        <v>5</v>
      </c>
      <c r="F37" s="22">
        <v>400</v>
      </c>
      <c r="G37" s="23"/>
      <c r="H37" s="24">
        <f t="shared" si="3"/>
        <v>0</v>
      </c>
      <c r="I37" s="20">
        <f t="shared" si="4"/>
        <v>0</v>
      </c>
      <c r="J37" s="57">
        <v>0.08</v>
      </c>
      <c r="K37" s="20">
        <f t="shared" si="5"/>
        <v>0</v>
      </c>
      <c r="L37" s="21"/>
      <c r="M37" s="47"/>
    </row>
    <row r="38" spans="1:13" s="4" customFormat="1" ht="114.75">
      <c r="A38" s="46">
        <v>35</v>
      </c>
      <c r="B38" s="66" t="s">
        <v>108</v>
      </c>
      <c r="C38" s="19"/>
      <c r="D38" s="61" t="s">
        <v>28</v>
      </c>
      <c r="E38" s="22" t="s">
        <v>5</v>
      </c>
      <c r="F38" s="22">
        <v>200</v>
      </c>
      <c r="G38" s="23"/>
      <c r="H38" s="24">
        <f t="shared" si="3"/>
        <v>0</v>
      </c>
      <c r="I38" s="20">
        <f t="shared" si="4"/>
        <v>0</v>
      </c>
      <c r="J38" s="57">
        <v>0.08</v>
      </c>
      <c r="K38" s="20">
        <f t="shared" si="5"/>
        <v>0</v>
      </c>
      <c r="L38" s="21"/>
      <c r="M38" s="47"/>
    </row>
    <row r="39" spans="1:13" s="1" customFormat="1" ht="12.75">
      <c r="A39" s="31"/>
      <c r="B39" s="31"/>
      <c r="C39" s="31"/>
      <c r="D39" s="32"/>
      <c r="E39" s="33"/>
      <c r="F39" s="33"/>
      <c r="G39" s="83" t="s">
        <v>8</v>
      </c>
      <c r="H39" s="83"/>
      <c r="I39" s="35">
        <f>SUM(I4:I38)</f>
        <v>0</v>
      </c>
      <c r="J39" s="34"/>
      <c r="K39" s="35">
        <f>SUM(K4:K38)</f>
        <v>0</v>
      </c>
      <c r="L39" s="36"/>
      <c r="M39" s="30"/>
    </row>
    <row r="40" spans="1:11" ht="14.25" customHeight="1">
      <c r="A40" s="11"/>
      <c r="B40" s="12"/>
      <c r="C40" s="12"/>
      <c r="D40" s="13"/>
      <c r="E40" s="13"/>
      <c r="F40" s="13"/>
      <c r="G40" s="14"/>
      <c r="H40" s="16"/>
      <c r="I40" s="16"/>
      <c r="J40" s="16"/>
      <c r="K40" s="15"/>
    </row>
    <row r="41" spans="1:13" s="5" customFormat="1" ht="41.25" customHeight="1">
      <c r="A41" s="9"/>
      <c r="B41" s="10"/>
      <c r="C41" s="10"/>
      <c r="D41" s="10"/>
      <c r="E41" s="10"/>
      <c r="F41" s="10"/>
      <c r="G41" s="10"/>
      <c r="H41" s="10"/>
      <c r="I41" s="10"/>
      <c r="J41" s="10"/>
      <c r="K41" s="10"/>
      <c r="L41" s="10"/>
      <c r="M41" s="3"/>
    </row>
    <row r="42" spans="1:13" s="5" customFormat="1" ht="12.75" customHeight="1">
      <c r="A42" s="7" t="s">
        <v>9</v>
      </c>
      <c r="G42" s="6"/>
      <c r="H42" s="6"/>
      <c r="I42" s="6"/>
      <c r="J42" s="6"/>
      <c r="K42" s="6"/>
      <c r="L42" s="2"/>
      <c r="M42" s="3"/>
    </row>
    <row r="43" spans="1:13" s="5" customFormat="1" ht="12.75" customHeight="1">
      <c r="A43" s="7"/>
      <c r="G43" s="6"/>
      <c r="H43" s="6"/>
      <c r="I43" s="6"/>
      <c r="J43" s="6"/>
      <c r="K43" s="6"/>
      <c r="L43" s="2"/>
      <c r="M43" s="3"/>
    </row>
    <row r="44" ht="12.75">
      <c r="M44" s="5"/>
    </row>
    <row r="45" spans="9:13" ht="12.75">
      <c r="I45" s="97" t="s">
        <v>130</v>
      </c>
      <c r="M45" s="5"/>
    </row>
    <row r="46" spans="9:13" ht="12.75">
      <c r="I46" s="97" t="s">
        <v>131</v>
      </c>
      <c r="M46" s="5"/>
    </row>
    <row r="47" ht="12.75">
      <c r="M47" s="5"/>
    </row>
    <row r="48" ht="12.75">
      <c r="M48" s="5"/>
    </row>
  </sheetData>
  <sheetProtection/>
  <mergeCells count="2">
    <mergeCell ref="A1:K1"/>
    <mergeCell ref="G39:H39"/>
  </mergeCells>
  <printOptions/>
  <pageMargins left="0.28" right="0.26" top="1" bottom="0.51" header="0.33" footer="0.23"/>
  <pageSetup fitToHeight="0" horizontalDpi="600" verticalDpi="600" orientation="landscape" paperSize="9" scale="83" r:id="rId1"/>
  <headerFooter alignWithMargins="0">
    <oddHeader>&amp;LNr sprawy ZP/14/2019&amp;CZestawienie asortymentowo-ilościowo-cenowe
&amp;RZałącznik nr 2 SIWZ</oddHeader>
    <oddFooter>&amp;CStrona &amp;P z &amp;N&amp;R&amp;A</oddFooter>
  </headerFooter>
  <rowBreaks count="5" manualBreakCount="5">
    <brk id="20" max="12" man="1"/>
    <brk id="24" max="255" man="1"/>
    <brk id="30" max="12" man="1"/>
    <brk id="32" max="255" man="1"/>
    <brk id="35" max="255" man="1"/>
  </rowBreaks>
</worksheet>
</file>

<file path=xl/worksheets/sheet8.xml><?xml version="1.0" encoding="utf-8"?>
<worksheet xmlns="http://schemas.openxmlformats.org/spreadsheetml/2006/main" xmlns:r="http://schemas.openxmlformats.org/officeDocument/2006/relationships">
  <dimension ref="A1:M12"/>
  <sheetViews>
    <sheetView view="pageBreakPreview" zoomScale="78" zoomScaleNormal="90" zoomScaleSheetLayoutView="78" zoomScalePageLayoutView="70" workbookViewId="0" topLeftCell="A3">
      <selection activeCell="I10" sqref="I10:I11"/>
    </sheetView>
  </sheetViews>
  <sheetFormatPr defaultColWidth="9.00390625" defaultRowHeight="12.75"/>
  <cols>
    <col min="1" max="1" width="4.00390625" style="3" customWidth="1"/>
    <col min="2" max="2" width="31.75390625" style="3" customWidth="1"/>
    <col min="3" max="4" width="11.625" style="3" customWidth="1"/>
    <col min="5" max="5" width="7.875" style="3" customWidth="1"/>
    <col min="6" max="6" width="9.625" style="3" bestFit="1" customWidth="1"/>
    <col min="7" max="7" width="13.75390625" style="2" customWidth="1"/>
    <col min="8" max="8" width="11.875" style="2" customWidth="1"/>
    <col min="9" max="9" width="16.125" style="2" customWidth="1"/>
    <col min="10" max="10" width="6.625" style="2" customWidth="1"/>
    <col min="11" max="11" width="14.875" style="2" customWidth="1"/>
    <col min="12" max="12" width="14.625" style="2" customWidth="1"/>
    <col min="13" max="13" width="19.375" style="3" customWidth="1"/>
    <col min="14" max="16384" width="9.125" style="3" customWidth="1"/>
  </cols>
  <sheetData>
    <row r="1" spans="1:13" ht="21.75" customHeight="1">
      <c r="A1" s="82" t="s">
        <v>110</v>
      </c>
      <c r="B1" s="82"/>
      <c r="C1" s="82"/>
      <c r="D1" s="82"/>
      <c r="E1" s="82"/>
      <c r="F1" s="82"/>
      <c r="G1" s="82"/>
      <c r="H1" s="82"/>
      <c r="I1" s="82"/>
      <c r="J1" s="82"/>
      <c r="K1" s="82"/>
      <c r="L1" s="53"/>
      <c r="M1" s="30"/>
    </row>
    <row r="2" spans="1:13" s="4" customFormat="1" ht="52.5" customHeight="1">
      <c r="A2" s="56" t="s">
        <v>17</v>
      </c>
      <c r="B2" s="56" t="s">
        <v>0</v>
      </c>
      <c r="C2" s="49" t="s">
        <v>16</v>
      </c>
      <c r="D2" s="49" t="s">
        <v>18</v>
      </c>
      <c r="E2" s="49" t="s">
        <v>1</v>
      </c>
      <c r="F2" s="49" t="s">
        <v>19</v>
      </c>
      <c r="G2" s="49" t="s">
        <v>2</v>
      </c>
      <c r="H2" s="49" t="s">
        <v>6</v>
      </c>
      <c r="I2" s="49" t="s">
        <v>3</v>
      </c>
      <c r="J2" s="49" t="s">
        <v>7</v>
      </c>
      <c r="K2" s="49" t="s">
        <v>4</v>
      </c>
      <c r="L2" s="58" t="s">
        <v>23</v>
      </c>
      <c r="M2" s="58"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4" customFormat="1" ht="218.25" customHeight="1">
      <c r="A4" s="46">
        <v>1</v>
      </c>
      <c r="B4" s="66" t="s">
        <v>111</v>
      </c>
      <c r="C4" s="17"/>
      <c r="D4" s="61" t="s">
        <v>112</v>
      </c>
      <c r="E4" s="22" t="s">
        <v>15</v>
      </c>
      <c r="F4" s="22">
        <v>4</v>
      </c>
      <c r="G4" s="23"/>
      <c r="H4" s="24">
        <f>ROUND(G4*(1+(J4)),2)</f>
        <v>0</v>
      </c>
      <c r="I4" s="20">
        <f>F4*G4</f>
        <v>0</v>
      </c>
      <c r="J4" s="57">
        <v>0.08</v>
      </c>
      <c r="K4" s="20">
        <f>I4+I4*J4</f>
        <v>0</v>
      </c>
      <c r="L4" s="21"/>
      <c r="M4" s="47"/>
    </row>
    <row r="5" spans="1:13" s="1" customFormat="1" ht="12.75">
      <c r="A5" s="31"/>
      <c r="B5" s="31"/>
      <c r="C5" s="31"/>
      <c r="D5" s="32"/>
      <c r="E5" s="33"/>
      <c r="F5" s="33"/>
      <c r="G5" s="83" t="s">
        <v>8</v>
      </c>
      <c r="H5" s="83"/>
      <c r="I5" s="35">
        <f>SUM(I4:I4)</f>
        <v>0</v>
      </c>
      <c r="J5" s="34"/>
      <c r="K5" s="35">
        <f>SUM(K4:K4)</f>
        <v>0</v>
      </c>
      <c r="L5" s="36"/>
      <c r="M5" s="30"/>
    </row>
    <row r="6" spans="1:11" ht="14.25" customHeight="1">
      <c r="A6" s="11"/>
      <c r="B6" s="12"/>
      <c r="C6" s="12"/>
      <c r="D6" s="13"/>
      <c r="E6" s="13"/>
      <c r="F6" s="13"/>
      <c r="G6" s="14"/>
      <c r="H6" s="16"/>
      <c r="I6" s="16"/>
      <c r="J6" s="16"/>
      <c r="K6" s="15"/>
    </row>
    <row r="7" spans="1:13" s="5" customFormat="1" ht="41.25" customHeight="1">
      <c r="A7" s="9"/>
      <c r="B7" s="10"/>
      <c r="C7" s="10"/>
      <c r="D7" s="10"/>
      <c r="E7" s="10"/>
      <c r="F7" s="10"/>
      <c r="G7" s="10"/>
      <c r="H7" s="10"/>
      <c r="I7" s="10"/>
      <c r="J7" s="10"/>
      <c r="K7" s="10"/>
      <c r="L7" s="10"/>
      <c r="M7" s="3"/>
    </row>
    <row r="8" spans="1:13" s="5" customFormat="1" ht="12.75" customHeight="1">
      <c r="A8" s="7" t="s">
        <v>9</v>
      </c>
      <c r="G8" s="6"/>
      <c r="H8" s="6"/>
      <c r="I8" s="6"/>
      <c r="J8" s="6"/>
      <c r="K8" s="6"/>
      <c r="L8" s="2"/>
      <c r="M8" s="3"/>
    </row>
    <row r="9" spans="1:13" s="5" customFormat="1" ht="12.75" customHeight="1">
      <c r="A9" s="7"/>
      <c r="G9" s="6"/>
      <c r="H9" s="6"/>
      <c r="I9" s="6"/>
      <c r="J9" s="6"/>
      <c r="K9" s="6"/>
      <c r="L9" s="2"/>
      <c r="M9" s="3"/>
    </row>
    <row r="10" spans="7:13" s="5" customFormat="1" ht="12.75" customHeight="1">
      <c r="G10" s="6"/>
      <c r="H10" s="6"/>
      <c r="I10" s="97" t="s">
        <v>130</v>
      </c>
      <c r="J10" s="6"/>
      <c r="K10" s="6"/>
      <c r="L10" s="2"/>
      <c r="M10" s="3"/>
    </row>
    <row r="11" spans="9:13" ht="12.75">
      <c r="I11" s="97" t="s">
        <v>131</v>
      </c>
      <c r="M11" s="5"/>
    </row>
    <row r="12" ht="12.75">
      <c r="M12" s="5"/>
    </row>
  </sheetData>
  <sheetProtection/>
  <mergeCells count="2">
    <mergeCell ref="A1:K1"/>
    <mergeCell ref="G5:H5"/>
  </mergeCells>
  <printOptions/>
  <pageMargins left="0.28" right="0.26" top="1" bottom="0.51" header="0.33" footer="0.23"/>
  <pageSetup fitToHeight="0" horizontalDpi="600" verticalDpi="600" orientation="landscape" paperSize="9" scale="83" r:id="rId1"/>
  <headerFooter alignWithMargins="0">
    <oddHeader>&amp;LNr sprawy ZP/14/2019&amp;CZestawienie asortymentowo-ilościowo-cenowe
&amp;RZałącznik nr 2 SIWZ</oddHeader>
    <oddFooter>&amp;CStrona &amp;P z &amp;N&amp;R&amp;A</oddFooter>
  </headerFooter>
</worksheet>
</file>

<file path=xl/worksheets/sheet9.xml><?xml version="1.0" encoding="utf-8"?>
<worksheet xmlns="http://schemas.openxmlformats.org/spreadsheetml/2006/main" xmlns:r="http://schemas.openxmlformats.org/officeDocument/2006/relationships">
  <dimension ref="A1:M18"/>
  <sheetViews>
    <sheetView tabSelected="1" view="pageBreakPreview" zoomScale="78" zoomScaleNormal="70" zoomScaleSheetLayoutView="78" zoomScalePageLayoutView="70" workbookViewId="0" topLeftCell="A1">
      <selection activeCell="L32" sqref="L32"/>
    </sheetView>
  </sheetViews>
  <sheetFormatPr defaultColWidth="9.00390625" defaultRowHeight="12.75"/>
  <cols>
    <col min="1" max="1" width="4.00390625" style="3" customWidth="1"/>
    <col min="2" max="2" width="52.375" style="3" customWidth="1"/>
    <col min="3" max="3" width="9.25390625" style="3" customWidth="1"/>
    <col min="4" max="4" width="7.625" style="3" customWidth="1"/>
    <col min="5" max="5" width="7.875" style="3" customWidth="1"/>
    <col min="6" max="6" width="9.625" style="3" bestFit="1" customWidth="1"/>
    <col min="7" max="7" width="11.625" style="2" customWidth="1"/>
    <col min="8" max="8" width="10.75390625" style="2" customWidth="1"/>
    <col min="9" max="9" width="14.75390625" style="2" customWidth="1"/>
    <col min="10" max="10" width="6.625" style="2" customWidth="1"/>
    <col min="11" max="11" width="13.375" style="2" customWidth="1"/>
    <col min="12" max="12" width="14.625" style="2" customWidth="1"/>
    <col min="13" max="13" width="19.375" style="3" customWidth="1"/>
    <col min="14" max="16384" width="9.125" style="3" customWidth="1"/>
  </cols>
  <sheetData>
    <row r="1" spans="1:13" ht="21.75" customHeight="1">
      <c r="A1" s="82" t="s">
        <v>113</v>
      </c>
      <c r="B1" s="82"/>
      <c r="C1" s="82"/>
      <c r="D1" s="82"/>
      <c r="E1" s="82"/>
      <c r="F1" s="82"/>
      <c r="G1" s="82"/>
      <c r="H1" s="82"/>
      <c r="I1" s="82"/>
      <c r="J1" s="82"/>
      <c r="K1" s="82"/>
      <c r="L1" s="53"/>
      <c r="M1" s="30"/>
    </row>
    <row r="2" spans="1:13" s="4" customFormat="1" ht="52.5" customHeight="1">
      <c r="A2" s="56" t="s">
        <v>17</v>
      </c>
      <c r="B2" s="56" t="s">
        <v>0</v>
      </c>
      <c r="C2" s="49" t="s">
        <v>16</v>
      </c>
      <c r="D2" s="49" t="s">
        <v>18</v>
      </c>
      <c r="E2" s="49" t="s">
        <v>1</v>
      </c>
      <c r="F2" s="49" t="s">
        <v>19</v>
      </c>
      <c r="G2" s="49" t="s">
        <v>2</v>
      </c>
      <c r="H2" s="49" t="s">
        <v>6</v>
      </c>
      <c r="I2" s="49" t="s">
        <v>3</v>
      </c>
      <c r="J2" s="49" t="s">
        <v>7</v>
      </c>
      <c r="K2" s="49" t="s">
        <v>4</v>
      </c>
      <c r="L2" s="58" t="s">
        <v>23</v>
      </c>
      <c r="M2" s="58" t="s">
        <v>24</v>
      </c>
    </row>
    <row r="3" spans="1:13" s="8" customFormat="1" ht="13.5" customHeight="1">
      <c r="A3" s="50" t="s">
        <v>10</v>
      </c>
      <c r="B3" s="50" t="s">
        <v>11</v>
      </c>
      <c r="C3" s="50" t="s">
        <v>12</v>
      </c>
      <c r="D3" s="50" t="s">
        <v>13</v>
      </c>
      <c r="E3" s="50" t="s">
        <v>14</v>
      </c>
      <c r="F3" s="50" t="s">
        <v>20</v>
      </c>
      <c r="G3" s="50" t="s">
        <v>21</v>
      </c>
      <c r="H3" s="26" t="s">
        <v>22</v>
      </c>
      <c r="I3" s="27">
        <v>9</v>
      </c>
      <c r="J3" s="28">
        <v>10</v>
      </c>
      <c r="K3" s="29" t="s">
        <v>63</v>
      </c>
      <c r="L3" s="44">
        <v>12</v>
      </c>
      <c r="M3" s="45">
        <v>13</v>
      </c>
    </row>
    <row r="4" spans="1:13" s="4" customFormat="1" ht="82.5" customHeight="1">
      <c r="A4" s="46">
        <v>1</v>
      </c>
      <c r="B4" s="74" t="s">
        <v>114</v>
      </c>
      <c r="C4" s="62"/>
      <c r="D4" s="61">
        <v>1</v>
      </c>
      <c r="E4" s="22" t="s">
        <v>5</v>
      </c>
      <c r="F4" s="22">
        <v>1400</v>
      </c>
      <c r="G4" s="23"/>
      <c r="H4" s="24">
        <f>ROUND(G4*(1+(J4)),2)</f>
        <v>0</v>
      </c>
      <c r="I4" s="20">
        <f>F4*G4</f>
        <v>0</v>
      </c>
      <c r="J4" s="57">
        <v>0.08</v>
      </c>
      <c r="K4" s="20">
        <f>I4+I4*J4</f>
        <v>0</v>
      </c>
      <c r="L4" s="21"/>
      <c r="M4" s="47"/>
    </row>
    <row r="5" spans="1:13" s="4" customFormat="1" ht="54" customHeight="1">
      <c r="A5" s="46">
        <v>2</v>
      </c>
      <c r="B5" s="74" t="s">
        <v>115</v>
      </c>
      <c r="C5" s="62"/>
      <c r="D5" s="61">
        <v>1</v>
      </c>
      <c r="E5" s="22" t="s">
        <v>5</v>
      </c>
      <c r="F5" s="22">
        <v>100</v>
      </c>
      <c r="G5" s="23"/>
      <c r="H5" s="24">
        <f aca="true" t="shared" si="0" ref="H5:H11">ROUND(G5*(1+(J5)),2)</f>
        <v>0</v>
      </c>
      <c r="I5" s="20">
        <f aca="true" t="shared" si="1" ref="I5:I11">F5*G5</f>
        <v>0</v>
      </c>
      <c r="J5" s="57">
        <v>0.08</v>
      </c>
      <c r="K5" s="20">
        <f aca="true" t="shared" si="2" ref="K5:K11">I5+I5*J5</f>
        <v>0</v>
      </c>
      <c r="L5" s="21"/>
      <c r="M5" s="47"/>
    </row>
    <row r="6" spans="1:13" s="4" customFormat="1" ht="305.25" customHeight="1">
      <c r="A6" s="46">
        <v>3</v>
      </c>
      <c r="B6" s="74" t="s">
        <v>116</v>
      </c>
      <c r="C6" s="62" t="s">
        <v>122</v>
      </c>
      <c r="D6" s="61">
        <v>1</v>
      </c>
      <c r="E6" s="22" t="s">
        <v>5</v>
      </c>
      <c r="F6" s="22">
        <v>8000</v>
      </c>
      <c r="G6" s="23"/>
      <c r="H6" s="24">
        <f t="shared" si="0"/>
        <v>0</v>
      </c>
      <c r="I6" s="20">
        <f t="shared" si="1"/>
        <v>0</v>
      </c>
      <c r="J6" s="57">
        <v>0.08</v>
      </c>
      <c r="K6" s="20">
        <f t="shared" si="2"/>
        <v>0</v>
      </c>
      <c r="L6" s="21"/>
      <c r="M6" s="47"/>
    </row>
    <row r="7" spans="1:13" s="4" customFormat="1" ht="145.5" customHeight="1">
      <c r="A7" s="46">
        <v>4</v>
      </c>
      <c r="B7" s="74" t="s">
        <v>117</v>
      </c>
      <c r="C7" s="62" t="s">
        <v>123</v>
      </c>
      <c r="D7" s="61">
        <v>2</v>
      </c>
      <c r="E7" s="22" t="s">
        <v>5</v>
      </c>
      <c r="F7" s="22">
        <v>600</v>
      </c>
      <c r="G7" s="23"/>
      <c r="H7" s="24">
        <f t="shared" si="0"/>
        <v>0</v>
      </c>
      <c r="I7" s="20">
        <f t="shared" si="1"/>
        <v>0</v>
      </c>
      <c r="J7" s="57">
        <v>0.08</v>
      </c>
      <c r="K7" s="20">
        <f t="shared" si="2"/>
        <v>0</v>
      </c>
      <c r="L7" s="21"/>
      <c r="M7" s="47"/>
    </row>
    <row r="8" spans="1:13" s="4" customFormat="1" ht="203.25" customHeight="1">
      <c r="A8" s="46">
        <v>5</v>
      </c>
      <c r="B8" s="74" t="s">
        <v>118</v>
      </c>
      <c r="C8" s="62" t="s">
        <v>124</v>
      </c>
      <c r="D8" s="61">
        <v>2</v>
      </c>
      <c r="E8" s="22" t="s">
        <v>5</v>
      </c>
      <c r="F8" s="22">
        <v>200</v>
      </c>
      <c r="G8" s="23"/>
      <c r="H8" s="24">
        <f t="shared" si="0"/>
        <v>0</v>
      </c>
      <c r="I8" s="20">
        <f t="shared" si="1"/>
        <v>0</v>
      </c>
      <c r="J8" s="57">
        <v>0.08</v>
      </c>
      <c r="K8" s="20">
        <f t="shared" si="2"/>
        <v>0</v>
      </c>
      <c r="L8" s="21"/>
      <c r="M8" s="47"/>
    </row>
    <row r="9" spans="1:13" s="4" customFormat="1" ht="116.25" customHeight="1">
      <c r="A9" s="46">
        <v>6</v>
      </c>
      <c r="B9" s="74" t="s">
        <v>119</v>
      </c>
      <c r="C9" s="62" t="s">
        <v>125</v>
      </c>
      <c r="D9" s="61">
        <v>1</v>
      </c>
      <c r="E9" s="22" t="s">
        <v>5</v>
      </c>
      <c r="F9" s="22">
        <v>4000</v>
      </c>
      <c r="G9" s="23"/>
      <c r="H9" s="24">
        <f t="shared" si="0"/>
        <v>0</v>
      </c>
      <c r="I9" s="20">
        <f t="shared" si="1"/>
        <v>0</v>
      </c>
      <c r="J9" s="57">
        <v>0.08</v>
      </c>
      <c r="K9" s="20">
        <f t="shared" si="2"/>
        <v>0</v>
      </c>
      <c r="L9" s="21"/>
      <c r="M9" s="47"/>
    </row>
    <row r="10" spans="1:13" s="4" customFormat="1" ht="319.5" customHeight="1">
      <c r="A10" s="46">
        <v>7</v>
      </c>
      <c r="B10" s="74" t="s">
        <v>120</v>
      </c>
      <c r="C10" s="62"/>
      <c r="D10" s="61">
        <v>1</v>
      </c>
      <c r="E10" s="22" t="s">
        <v>5</v>
      </c>
      <c r="F10" s="22">
        <v>10</v>
      </c>
      <c r="G10" s="23"/>
      <c r="H10" s="24">
        <f t="shared" si="0"/>
        <v>0</v>
      </c>
      <c r="I10" s="20">
        <f t="shared" si="1"/>
        <v>0</v>
      </c>
      <c r="J10" s="57">
        <v>0.08</v>
      </c>
      <c r="K10" s="20">
        <f t="shared" si="2"/>
        <v>0</v>
      </c>
      <c r="L10" s="21"/>
      <c r="M10" s="47"/>
    </row>
    <row r="11" spans="1:13" s="4" customFormat="1" ht="66" customHeight="1">
      <c r="A11" s="46">
        <v>8</v>
      </c>
      <c r="B11" s="74" t="s">
        <v>121</v>
      </c>
      <c r="C11" s="62" t="s">
        <v>126</v>
      </c>
      <c r="D11" s="61">
        <v>2</v>
      </c>
      <c r="E11" s="22" t="s">
        <v>5</v>
      </c>
      <c r="F11" s="22">
        <v>400</v>
      </c>
      <c r="G11" s="81"/>
      <c r="H11" s="24">
        <f t="shared" si="0"/>
        <v>0</v>
      </c>
      <c r="I11" s="20">
        <f t="shared" si="1"/>
        <v>0</v>
      </c>
      <c r="J11" s="57">
        <v>0.08</v>
      </c>
      <c r="K11" s="20">
        <f t="shared" si="2"/>
        <v>0</v>
      </c>
      <c r="L11" s="21"/>
      <c r="M11" s="47"/>
    </row>
    <row r="12" spans="1:13" s="1" customFormat="1" ht="12.75">
      <c r="A12" s="31"/>
      <c r="B12" s="31"/>
      <c r="C12" s="31"/>
      <c r="D12" s="32"/>
      <c r="E12" s="33"/>
      <c r="F12" s="33"/>
      <c r="G12" s="83" t="s">
        <v>8</v>
      </c>
      <c r="H12" s="83"/>
      <c r="I12" s="35">
        <f>SUM(I4:I11)</f>
        <v>0</v>
      </c>
      <c r="J12" s="34"/>
      <c r="K12" s="35">
        <f>SUM(K4:K11)</f>
        <v>0</v>
      </c>
      <c r="L12" s="36"/>
      <c r="M12" s="30"/>
    </row>
    <row r="13" spans="1:11" ht="14.25" customHeight="1">
      <c r="A13" s="11"/>
      <c r="B13" s="12"/>
      <c r="C13" s="12"/>
      <c r="D13" s="13"/>
      <c r="E13" s="13"/>
      <c r="F13" s="13"/>
      <c r="G13" s="14"/>
      <c r="H13" s="16"/>
      <c r="I13" s="16"/>
      <c r="J13" s="16"/>
      <c r="K13" s="15"/>
    </row>
    <row r="14" spans="1:13" s="5" customFormat="1" ht="41.25" customHeight="1">
      <c r="A14" s="9"/>
      <c r="B14" s="10"/>
      <c r="C14" s="10"/>
      <c r="D14" s="10"/>
      <c r="E14" s="10"/>
      <c r="F14" s="10"/>
      <c r="G14" s="10"/>
      <c r="H14" s="10"/>
      <c r="I14" s="10"/>
      <c r="J14" s="10"/>
      <c r="K14" s="10"/>
      <c r="L14" s="10"/>
      <c r="M14" s="3"/>
    </row>
    <row r="15" spans="1:13" s="5" customFormat="1" ht="12.75" customHeight="1">
      <c r="A15" s="7" t="s">
        <v>9</v>
      </c>
      <c r="G15" s="6"/>
      <c r="H15" s="6"/>
      <c r="I15" s="6"/>
      <c r="J15" s="6"/>
      <c r="K15" s="6"/>
      <c r="L15" s="2"/>
      <c r="M15" s="3"/>
    </row>
    <row r="16" spans="1:13" s="5" customFormat="1" ht="12.75" customHeight="1">
      <c r="A16" s="7"/>
      <c r="G16" s="6"/>
      <c r="H16" s="6"/>
      <c r="I16" s="6"/>
      <c r="J16" s="6"/>
      <c r="K16" s="6"/>
      <c r="L16" s="2"/>
      <c r="M16" s="3"/>
    </row>
    <row r="17" spans="7:13" s="5" customFormat="1" ht="12.75" customHeight="1">
      <c r="G17" s="6"/>
      <c r="H17" s="6"/>
      <c r="I17" s="97" t="s">
        <v>130</v>
      </c>
      <c r="J17" s="6"/>
      <c r="K17" s="6"/>
      <c r="L17" s="2"/>
      <c r="M17" s="3"/>
    </row>
    <row r="18" ht="12.75">
      <c r="I18" s="97" t="s">
        <v>131</v>
      </c>
    </row>
  </sheetData>
  <sheetProtection/>
  <mergeCells count="2">
    <mergeCell ref="A1:K1"/>
    <mergeCell ref="G12:H12"/>
  </mergeCells>
  <printOptions/>
  <pageMargins left="0.28" right="0.26" top="1" bottom="0.51" header="0.33" footer="0.23"/>
  <pageSetup fitToHeight="0" horizontalDpi="600" verticalDpi="600" orientation="landscape" paperSize="9" scale="79" r:id="rId1"/>
  <headerFooter alignWithMargins="0">
    <oddHeader>&amp;LNr sprawy ZP/14/2019&amp;CZestawienie asortymentowo-ilościowo-cenowe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Ewa Walkowiak-Dziubich</cp:lastModifiedBy>
  <cp:lastPrinted>2018-05-15T09:22:07Z</cp:lastPrinted>
  <dcterms:created xsi:type="dcterms:W3CDTF">2008-11-13T12:12:30Z</dcterms:created>
  <dcterms:modified xsi:type="dcterms:W3CDTF">2019-03-01T12:04:32Z</dcterms:modified>
  <cp:category/>
  <cp:version/>
  <cp:contentType/>
  <cp:contentStatus/>
</cp:coreProperties>
</file>