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25" tabRatio="838" activeTab="1"/>
  </bookViews>
  <sheets>
    <sheet name="Tabela nr 1" sheetId="1" r:id="rId1"/>
    <sheet name="Tabela nr 2" sheetId="2" r:id="rId2"/>
  </sheets>
  <definedNames>
    <definedName name="_xlnm.Print_Area" localSheetId="0">'Tabela nr 1'!$A$2:$K$76</definedName>
    <definedName name="_xlnm.Print_Titles" localSheetId="0">'Tabela nr 1'!$2:$4</definedName>
  </definedNames>
  <calcPr fullCalcOnLoad="1"/>
</workbook>
</file>

<file path=xl/sharedStrings.xml><?xml version="1.0" encoding="utf-8"?>
<sst xmlns="http://schemas.openxmlformats.org/spreadsheetml/2006/main" count="136" uniqueCount="109">
  <si>
    <t>Lp.</t>
  </si>
  <si>
    <t>VAT</t>
  </si>
  <si>
    <t xml:space="preserve">Wartość brutto
</t>
  </si>
  <si>
    <t xml:space="preserve">Cena netto 
za 1 opako-
wanie 
</t>
  </si>
  <si>
    <t>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</si>
  <si>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</si>
  <si>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</si>
  <si>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</si>
  <si>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</si>
  <si>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</si>
  <si>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</si>
  <si>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</si>
  <si>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</si>
  <si>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</si>
  <si>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</si>
  <si>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</si>
  <si>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Nazwa handlowa
 / nr katalogowy / Producent</t>
  </si>
  <si>
    <t>*W przypadku większej liczby oferowanych materiałów należy rozbudować tabelę.</t>
  </si>
  <si>
    <t>Wartość netto 
/e x f /</t>
  </si>
  <si>
    <r>
      <t xml:space="preserve">Wartości i liczby w kolumnach e, f, g, i  należy wpisać </t>
    </r>
    <r>
      <rPr>
        <u val="single"/>
        <sz val="10"/>
        <rFont val="Tahoma"/>
        <family val="2"/>
      </rPr>
      <t>z dokładnością do dwóch miejsc po przecinku</t>
    </r>
    <r>
      <rPr>
        <sz val="10"/>
        <rFont val="Tahoma"/>
        <family val="2"/>
      </rPr>
      <t>.</t>
    </r>
  </si>
  <si>
    <t>Ilość
"j.m."
w
opako-
waniu</t>
  </si>
  <si>
    <t>Rodzaj i numer dokumentu dopuszczającego do stosowania/ Klasa wyrobu med. /jeżeli dotyczy/</t>
  </si>
  <si>
    <t xml:space="preserve">Szacun-kowa ilość
opako-
wań
/c:d/     </t>
  </si>
  <si>
    <t>Przedmiot zamówienia / „j.m.”</t>
  </si>
  <si>
    <t>Formularz zawiera formuły ułatwiajace sporządzenie oferty. Wystarczy wprowadzić dane do pól oznaczonych kolorem żółtym i zaakceptować bądź zmienić  stawkę podatku VAT, aby uzyskać cenę oferty.</t>
  </si>
  <si>
    <t>Wszystkie informacje zawarte w tabeli muszą znajdować potwierdzenie w załączonych metodykach badań w języku polskim, dołączonych do oferty</t>
  </si>
  <si>
    <t xml:space="preserve">uwaga: formuły są podane pomocniczo, wykonawca winien je zweryfikować. Wykonawca odpowiada za wlasne przeliczenia. </t>
  </si>
  <si>
    <t>Otwieracz do drenów</t>
  </si>
  <si>
    <t>Zamawiający zastrzega, iż ocenie zostanie poddana tylko ta oferta, która będzie zawierała 100% oferowanych propozycji cenowych.Zamawiający nie dopuszcza składania ofert częściowych.</t>
  </si>
  <si>
    <t>Probówko - strzykawki  do badań biochemicznych z aktywatorem wykrzepiania ) poj. 7,5-8,0 ml; śr. 15-16 mm</t>
  </si>
  <si>
    <t>Probówko - strzykawki  do badań biochemicznych z aktywatorem wykrzepiania  poj. 4-5 ml., śr. 13-14 mm</t>
  </si>
  <si>
    <t xml:space="preserve"> </t>
  </si>
  <si>
    <t>Probówko - strzykawki do badań biochemicznych z aktywatorem wykrzepiania  poj. 2.5-3,0 ml, śr. 13-14 mm</t>
  </si>
  <si>
    <t>Probówko - strzykawki do badań biochemicznych z aktywatorem wykrzepiania  poj. do 1,5ml, śr. 7-8 mm (probówka pediatryczna)</t>
  </si>
  <si>
    <r>
      <t xml:space="preserve">Probówko - strzykawki  do badań biochemicznych z żelem separującym poj. 4-5,5ml;, śr. 13-14 mm
</t>
    </r>
    <r>
      <rPr>
        <u val="single"/>
        <sz val="10"/>
        <rFont val="Arial Narrow"/>
        <family val="2"/>
      </rPr>
      <t>Zamawiający dopuszcza datę ważności min. 6 m-cy od daty dostarczenia</t>
    </r>
  </si>
  <si>
    <r>
      <t xml:space="preserve">Probówko - strzykawki  do badań biochemicznych z żelem separującym poj. 2-3ml;, śr. 13 -14mm
</t>
    </r>
    <r>
      <rPr>
        <u val="single"/>
        <sz val="10"/>
        <rFont val="Arial Narrow"/>
        <family val="2"/>
      </rPr>
      <t>Zamawiający dopuszcza datę ważności min. 6 m-cy od daty dostarczenia</t>
    </r>
  </si>
  <si>
    <r>
      <t xml:space="preserve">Probówko - strzykawki  do badań biochemicznych z żelem separującym poj. 0,8-1,1ml;, śr. 7 - 8 mm
</t>
    </r>
    <r>
      <rPr>
        <u val="single"/>
        <sz val="10"/>
        <rFont val="Arial Narrow"/>
        <family val="2"/>
      </rPr>
      <t>Zamawiający dopuszcza datę ważności min. 6 m-cy od daty dostarczenia</t>
    </r>
  </si>
  <si>
    <r>
      <t xml:space="preserve">Probówko - strzykawka  do badań koagulologicznych, poj. 2,5-3,0ml., śr. 13 -14mm </t>
    </r>
    <r>
      <rPr>
        <i/>
        <sz val="10"/>
        <rFont val="Arial Narrow"/>
        <family val="2"/>
      </rPr>
      <t>(data ważności min. 6 m-cy od daty dostarczenia)</t>
    </r>
  </si>
  <si>
    <r>
      <t xml:space="preserve">Probówko - strzykawka  do badań koagulologicznych, poj.do 1,5 ml                    śr. 7-8mm probówka pediatryczna </t>
    </r>
    <r>
      <rPr>
        <i/>
        <sz val="10"/>
        <rFont val="Arial Narrow"/>
        <family val="2"/>
      </rPr>
      <t>(data ważności min. 6 m-cy od daty dostarczenia)</t>
    </r>
  </si>
  <si>
    <t>Probówko - strzykawka  z fluorkiem sodu do oznaczeń glukozy poj. 2,5-3,0 ml.,                 śr. 13 -14mm</t>
  </si>
  <si>
    <t>Probówko - strzykawka  do badań hematologicznych z EDTA poj. 2,5-3,0 ml sred.13-14mm.</t>
  </si>
  <si>
    <t>Probówko - strzykawka  do badań hematologicznych z EDTA poj. 7,0-7,5ml śred 15-16mm</t>
  </si>
  <si>
    <t>Probówko - strzykawka  do badań hematologicznych z EDTA poj. 8,0-9,0ml śred. 16-17mm</t>
  </si>
  <si>
    <t>Probówko - strzykawka  do badań hematologicznych z EDTA poj do 1,5 ml średnica 7-8 mm probówka pediatryczna.</t>
  </si>
  <si>
    <t>Próbówka z heparyną litową do pozyskiwania osocza poj. 4-5 ml,            śred. 13-14 mm</t>
  </si>
  <si>
    <t>Próbówka z heparyną litową do pozyskiwania osocza poj. 4-5 ml,                     śred.10- 11mm</t>
  </si>
  <si>
    <t>Probówko - strzykawki z heparyną sodową poj.2,5-3,0 ml, śred.13-14mm</t>
  </si>
  <si>
    <t>Probówko - strzykawka  z heparyną sodową poj.7-7,5 ml, śred 15-16mm</t>
  </si>
  <si>
    <t>Probówko - strzykawka  do OB. Pojemność 3-3,5 ml do metody logarytmicznej, do oznaczenia techniką automatyczną i manualną.</t>
  </si>
  <si>
    <t>Probówko - strzykawka do OB. Pojemność 2,0 ml.</t>
  </si>
  <si>
    <r>
      <t xml:space="preserve">Probówko-strzykawka (probówka) do diagnostyki pseudotrombocytopenii  poj.2-3 ml zawierająca inny antykoagulant niż sole EDTA , cytrynian, heparyna . 
</t>
    </r>
    <r>
      <rPr>
        <u val="single"/>
        <sz val="10"/>
        <rFont val="Arial Narrow"/>
        <family val="2"/>
      </rPr>
      <t>Zamawiający wymaga, aby probówko-strzykawka (probówka) do diagnostyki pseudotrombocytopenii o poj. 2-3 ml, w celu zapewnienie pełnej diagnostyki, pozwalała na oznaczenie w probówce (In vivo) wartości po upływie kilku godzin od pobrania krwi Zamawiajacy wymaga , aby do procedury przetargowej producent probówek dostarczył oświadczenie o spełnieniu w/w kryterium '</t>
    </r>
  </si>
  <si>
    <t>Probówko-strzykawka neutralna poj               4,0-4,5ml śred.10-11mm</t>
  </si>
  <si>
    <t>Adapter membranowy</t>
  </si>
  <si>
    <t>Łącznik ( adapter ) umożliwiający pobranie krwi z wkłuć dożylnych tj. wenflon</t>
  </si>
  <si>
    <t>Adapter z łopatką do wykonania pełnego rozmazu krwi. Konstrukcja adapteru musi gwarantować wykonanie pelnego rozmazu krwi obwodowej tzn nakropienie i rozmazanie kropli krwi na szkiełku .</t>
  </si>
  <si>
    <t>Igła systemowa 0,7 x 25 mm tzw. krótka  z zabezpieczeniem przeciwzakłuciowym</t>
  </si>
  <si>
    <r>
      <t>Igła systemowa 0,7x38 mm z zabezpieczeniem przeciwzakłuciowym</t>
    </r>
    <r>
      <rPr>
        <u val="single"/>
        <sz val="10"/>
        <rFont val="Arial Narrow"/>
        <family val="2"/>
      </rPr>
      <t xml:space="preserve"> </t>
    </r>
  </si>
  <si>
    <r>
      <t>Igła systemowa 0,8x38 mm z zabezpieczeniem przeciwzakłuciowym</t>
    </r>
    <r>
      <rPr>
        <u val="single"/>
        <sz val="10"/>
        <rFont val="Arial Narrow"/>
        <family val="2"/>
      </rPr>
      <t xml:space="preserve"> </t>
    </r>
  </si>
  <si>
    <r>
      <t>Igła systemowa 0,8x25mm tzw. krótka z zabezpieczeniem przeciwzakłuciowym</t>
    </r>
    <r>
      <rPr>
        <u val="single"/>
        <sz val="10"/>
        <rFont val="Arial Narrow"/>
        <family val="2"/>
      </rPr>
      <t xml:space="preserve"> </t>
    </r>
  </si>
  <si>
    <r>
      <t>Igła systemowa 0,9x38mm z zabezpieczeniem przeciwzakłuciowym</t>
    </r>
    <r>
      <rPr>
        <u val="single"/>
        <sz val="10"/>
        <rFont val="Arial Narrow"/>
        <family val="2"/>
      </rPr>
      <t xml:space="preserve"> </t>
    </r>
  </si>
  <si>
    <t>Igła systemowa krótka 0,9x25mm z zabezpieczeniem przeciwzakłuciowym</t>
  </si>
  <si>
    <t xml:space="preserve">Igła motylkowa do posiewu sterylna wraz z uchwytem kompatybilnym z  podłożami do posiewów krwi, aktualnie stosowanymi w laboratorium
</t>
  </si>
  <si>
    <t>Igła motylkowa bezpieczna o śred.                0,8-  mm i dł. drenu  do 80mm</t>
  </si>
  <si>
    <t>Igła motylkowa bezpieczna  o śred.         0,9-  mm i dł. drenu do 80mm</t>
  </si>
  <si>
    <t>Strzykawka  gazometryczna o poj.do 2ml,sterylna,pakowana pojedynczo z nałozonym filtrem odpowietrzajacym.</t>
  </si>
  <si>
    <t>wartość łącznie</t>
  </si>
  <si>
    <t>Staza gumowa bezlateksowa z klamerką i regulacją zapięcia.</t>
  </si>
  <si>
    <t>Staza jednorazowa papierowa.</t>
  </si>
  <si>
    <t xml:space="preserve"> Probówko- strzykawka CPDA1 poj 8,0-8,5 ml, śred. 15-16mm</t>
  </si>
  <si>
    <t>Probówko-strzykawka CPDA1 poj 5-5,6 ml -.śred 13-14 mm.</t>
  </si>
  <si>
    <t>Pipeta do OB.bez skali</t>
  </si>
  <si>
    <t>Probówko-strzykawka do badań hematologicznych z EDTA poj 4-4,5 ml śred 15-16 mm</t>
  </si>
  <si>
    <t>Probówko-strzykawka do badań hematologicznych z EDTA poj 2,5-3,0 śred 11-12 mm</t>
  </si>
  <si>
    <t>Próbówka z heparyną litową do pozyskiwania osocza poj. 2,,5-3 śred 10-11mm</t>
  </si>
  <si>
    <t>Probówko - strzykawki do badań biochemicznych z aktywatorem wykrzepiania  poj. 2.5-3,0 ml, śr. 10-11mm</t>
  </si>
  <si>
    <t>wartość lącznie</t>
  </si>
  <si>
    <r>
      <t xml:space="preserve">Probówko - strzykawki  do badań biochemicznych z żelem separującym poj. 7-7,5ml;, śr. 15-16mm 
</t>
    </r>
    <r>
      <rPr>
        <u val="single"/>
        <sz val="10"/>
        <rFont val="Arial Narrow"/>
        <family val="2"/>
      </rPr>
      <t>Zamawiający dopuszcza datę ważności min. 6 m-cy od daty dostarczenia</t>
    </r>
  </si>
  <si>
    <t>Nakładki cito w kolorze limonkowym kompatybilne z zaoferowanymi probówko-strzykawkami.</t>
  </si>
  <si>
    <t>Probówko - strzykawka  do badań hematologicznych z EDTA poj. 4,5-5ml sred.13-14mm.</t>
  </si>
  <si>
    <t xml:space="preserve">  
d) min. 4 m-ce        
e) min. 6 m-cy        
f) min. 10 m-cy a po otwarciu będą trwałe co najmniej 4 miesiące        
g) min. 12 m-cy        
2.Termin dostawy/ realizacji zamówień od złożenia zapotrzebowania        
a) min. 1 dni - max. 6 dni        
b) min. 7 dni - max. 21 dni        
c) min. min. 22 dni - max. 30 dni        
3.Termin dostawy/ realizacji zamówień pilnych/nagłych        
a) w ciąu max. 48 godz.        
b) w ciąu max. 14 dni        
4.Termin wdrożenia reklamacji / dostawy towaru wolnego od wad lub uzupełnienia braku (po rozpatrzeniu reklamacji - 3 dni robocze na rozpatrzenie)        
a) min. 1 dni - max. 6 dni        
b) min. 7 dni - max. 21 dni        
c) min. min. 22 dni - max. 30 dni        
"5.Czas usunięcia awarii aparatu od momentu zgloszenia  
a)  0-5 godz.  
b)  6-12 godz.  
c) 13-24 godz.  
d) 25-36 godz.  
e) 37-48 godz.  
f) powyżej 48 godz.  
 /podpis i pieczątka Wykonawcy/  
"        
</t>
  </si>
  <si>
    <t>Dzierżawa  mieszadeł hematologicznych obrotowych obracającego probówki o 360 stopni wokół własnej osi , fabrycznie nowych.</t>
  </si>
  <si>
    <t xml:space="preserve">  </t>
  </si>
  <si>
    <r>
      <t>Szacunkowa
ilość
"</t>
    </r>
    <r>
      <rPr>
        <sz val="10"/>
        <color indexed="10"/>
        <rFont val="Tahoma"/>
        <family val="2"/>
      </rPr>
      <t>j.m.-sztuka</t>
    </r>
    <r>
      <rPr>
        <sz val="10"/>
        <color indexed="8"/>
        <rFont val="Tahoma"/>
        <family val="2"/>
      </rPr>
      <t>"
/30 m-cy</t>
    </r>
  </si>
  <si>
    <t>Uwaga :</t>
  </si>
  <si>
    <t>Tabela A - SYSTEM DO POBIERAIA KRWI typu aspiracyjno-próżniowego na potrzeby  CSK UM W ŁODZI przy ul. Pomorskiej 251 wraz z dzierżawą urządzeń wspomagających</t>
  </si>
  <si>
    <t xml:space="preserve"> ZAŁĄCZNIK NR 2</t>
  </si>
  <si>
    <t xml:space="preserve">......................................
   pieczęć Wykonawcy
</t>
  </si>
  <si>
    <t>SZCZEGÓŁOWY OPIS WYMAGANYCH FUNKCJONALNOŚCI SYSTEMU</t>
  </si>
  <si>
    <t xml:space="preserve">Tabela B - </t>
  </si>
  <si>
    <t>załącznik nr 2</t>
  </si>
  <si>
    <t>Warunki konieczne (wymagane - nie spełnienie któregokolwiek warunku spowoduje odrzucenie oferty)</t>
  </si>
  <si>
    <t>Należy podać parametry zaoferowanego sprzętu</t>
  </si>
  <si>
    <t xml:space="preserve">System aspiracyjno- próżniowy gwarantujący wybór techniki pobierania poprzez.;aspiracje( mechaniczne odciągnięcie tłoka) lub próżnie.  </t>
  </si>
  <si>
    <t>Probówko-strzykawki wykonane tylko z tworzywa sztucznego, odpornego na wirowanie i transport.  Zamawiający nie dopuszcza probówek szklanych.</t>
  </si>
  <si>
    <t>Probówko –strzykawki  pasujące do posiadanej aparatury zamawiającego bez żadnych adaptacji.</t>
  </si>
  <si>
    <t>Probówko- strzykawki (probówki) z naklejonymi już etykietami zawierające co najmniej informację o dacie ważności i preparacji.</t>
  </si>
  <si>
    <t>Zastosowany aktywator wykrzepiania musi zapewnić wykrzepnięcie surowicy w czasie do 30 min. W tym celu wykonawca musi dołączyć do postępowania certyfikat producenta probówek o spełnieniu w/w kryterium.</t>
  </si>
  <si>
    <t>Ze względu na posiadaną aparaturę w oznaczonych probówko- strzykawkach  wymagane jest określenie średnicy.</t>
  </si>
  <si>
    <t>Parametry probówek do OB.(pojemność, średnica, wysokość) muszą być takie same do automatycznego jak i  manualnego (statyw) odczytu OB., w zakresie pojemności od 3-3,5 ml</t>
  </si>
  <si>
    <t>Wszystkie elementy systemu ( probówki, adaptery , łaczniki, igły) muszą pochodzić od jednego producenta poz 1-45</t>
  </si>
  <si>
    <t>Wszystkie igły, , łączniki, adaptery muszą być zespolone fabrycznie z uchwytami sterylne, pakowane pojedynczo, z umieszczoną datą ważności na kaźdym opakowaniu.</t>
  </si>
  <si>
    <t xml:space="preserve">* Uwaga: wymagane funkcje / opisy stanowią wymagania - niespełnienie choćby jednego z w/w wymogów  spowoduje odrzucenie oferty. Oznacza to, iż rowany system musi spełnić określone w nich zapisy. Parametry systemu mogą być korzystniejsze, nie mogą być gorsze niż określone w SIWZ.  W związku z powyższym Zamawiający dopuszcza zaoferowanie w/w systemu lub równoważnego. Wykonawca  zobowiązany jest do podania odpowiedzi w jednostkach wskazanych w niniejszych  tabelach. 
</t>
  </si>
  <si>
    <t>Wymagania i parametry funkcjonalności systemu opisane w Tabeli nr 2</t>
  </si>
  <si>
    <t xml:space="preserve"> Ogółem wartość: suma pozycji 49 i 53.</t>
  </si>
  <si>
    <t>x</t>
  </si>
  <si>
    <t>Dzierżawa urządzeń wspomagających/ 30 m-cy=30 rat /</t>
  </si>
  <si>
    <t xml:space="preserve"> Dzierżawa automatycznego aparatu do OB z czytnikiem kodów – pomiar min. 30 próbek na godzinę kompatybilnego z posiadanym systemem Marcel , fabrycznie nowego</t>
  </si>
  <si>
    <t>Dzierżawa  wirówek na minimum 24 miejsca z wirnikiem horyzontalnym, obroty do 4000,wielostopniową skalą przyspieszania i hamowania, z możliwościa zaprogramowania kilku najczęściej używanych ustawień z licznikiem wirowań
W/w sprzęt musi być fabrycznie nowy.</t>
  </si>
  <si>
    <t>kwalifikowany podpis elektroniczny przedstawiciela Wykonawcy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</si>
</sst>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_ ;\-#,##0.00\ 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[$€-1];\-#,##0.00\ [$€-1]"/>
    <numFmt numFmtId="177" formatCode="#,##0.00\ _z_ł"/>
    <numFmt numFmtId="178" formatCode="#,##0.00\ [$€-1]"/>
    <numFmt numFmtId="179" formatCode="#,##0.00\ &quot;zł&quot;"/>
    <numFmt numFmtId="180" formatCode="_-* #,##0.00\ [$zł-415]_-;\-* #,##0.00\ [$zł-415]_-;_-* &quot;-&quot;??\ [$zł-415]_-;_-@_-"/>
    <numFmt numFmtId="181" formatCode="#,##0.0"/>
    <numFmt numFmtId="182" formatCode="#\ ###\ ###\ ##0.00\ &quot;zł&quot;_-;\-#\ ###\ ###\ ##0.00\ &quot;zł&quot;_-;_-* &quot;-&quot;??\ &quot;zł&quot;_-;_-@_-"/>
    <numFmt numFmtId="183" formatCode="#,##0\ _z_ł"/>
    <numFmt numFmtId="184" formatCode="#,##0.00&quot; zł&quot;"/>
    <numFmt numFmtId="185" formatCode="#,##0.00&quot; zł&quot;;[Red]#,##0.00&quot; zł&quot;"/>
    <numFmt numFmtId="186" formatCode="\ #,##0&quot;      &quot;;\-#,##0&quot;      &quot;;&quot; -&quot;#&quot;      &quot;;@\ "/>
  </numFmts>
  <fonts count="69">
    <font>
      <sz val="12"/>
      <name val="Arial CE"/>
      <family val="0"/>
    </font>
    <font>
      <sz val="8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Tahoma"/>
      <family val="2"/>
    </font>
    <font>
      <u val="single"/>
      <sz val="10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i/>
      <sz val="10"/>
      <name val="Tahoma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u val="single"/>
      <sz val="10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color indexed="10"/>
      <name val="Tahoma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b/>
      <i/>
      <sz val="10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E"/>
      <family val="0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  <font>
      <b/>
      <sz val="10"/>
      <color theme="1"/>
      <name val="Arial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4" fontId="2" fillId="0" borderId="0" xfId="63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4" fontId="10" fillId="0" borderId="0" xfId="63" applyFont="1" applyAlignment="1">
      <alignment/>
    </xf>
    <xf numFmtId="0" fontId="4" fillId="0" borderId="0" xfId="0" applyFont="1" applyBorder="1" applyAlignment="1">
      <alignment horizontal="left" vertical="center"/>
    </xf>
    <xf numFmtId="44" fontId="2" fillId="0" borderId="0" xfId="63" applyFont="1" applyBorder="1" applyAlignment="1">
      <alignment horizontal="center" vertical="center" wrapText="1"/>
    </xf>
    <xf numFmtId="44" fontId="2" fillId="0" borderId="0" xfId="63" applyFont="1" applyBorder="1" applyAlignment="1">
      <alignment vertical="center"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14" fillId="0" borderId="10" xfId="54" applyFont="1" applyBorder="1" applyAlignment="1">
      <alignment horizontal="center" vertical="center"/>
      <protection/>
    </xf>
    <xf numFmtId="0" fontId="14" fillId="35" borderId="10" xfId="54" applyFont="1" applyFill="1" applyBorder="1" applyAlignment="1">
      <alignment vertical="center" wrapText="1"/>
      <protection/>
    </xf>
    <xf numFmtId="0" fontId="13" fillId="35" borderId="10" xfId="0" applyFont="1" applyFill="1" applyBorder="1" applyAlignment="1">
      <alignment/>
    </xf>
    <xf numFmtId="183" fontId="13" fillId="35" borderId="10" xfId="0" applyNumberFormat="1" applyFont="1" applyFill="1" applyBorder="1" applyAlignment="1">
      <alignment horizontal="center" vertical="center"/>
    </xf>
    <xf numFmtId="184" fontId="15" fillId="0" borderId="10" xfId="0" applyNumberFormat="1" applyFont="1" applyBorder="1" applyAlignment="1">
      <alignment horizontal="center" vertical="center"/>
    </xf>
    <xf numFmtId="0" fontId="14" fillId="35" borderId="10" xfId="54" applyFont="1" applyFill="1" applyBorder="1" applyAlignment="1">
      <alignment wrapText="1"/>
      <protection/>
    </xf>
    <xf numFmtId="3" fontId="13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35" borderId="10" xfId="0" applyFont="1" applyFill="1" applyBorder="1" applyAlignment="1">
      <alignment vertical="center" wrapText="1"/>
    </xf>
    <xf numFmtId="0" fontId="14" fillId="35" borderId="10" xfId="54" applyFont="1" applyFill="1" applyBorder="1" applyAlignment="1">
      <alignment vertical="top" wrapText="1"/>
      <protection/>
    </xf>
    <xf numFmtId="0" fontId="13" fillId="35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44" fontId="3" fillId="0" borderId="0" xfId="63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4" fillId="0" borderId="13" xfId="54" applyFont="1" applyBorder="1" applyAlignment="1">
      <alignment vertical="center" wrapText="1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54" applyFont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66" fillId="0" borderId="0" xfId="0" applyFont="1" applyAlignment="1">
      <alignment/>
    </xf>
    <xf numFmtId="0" fontId="2" fillId="0" borderId="0" xfId="0" applyFont="1" applyFill="1" applyAlignment="1">
      <alignment wrapText="1"/>
    </xf>
    <xf numFmtId="44" fontId="10" fillId="0" borderId="0" xfId="63" applyFont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1" fontId="13" fillId="35" borderId="10" xfId="0" applyNumberFormat="1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179" fontId="13" fillId="35" borderId="10" xfId="0" applyNumberFormat="1" applyFont="1" applyFill="1" applyBorder="1" applyAlignment="1">
      <alignment/>
    </xf>
    <xf numFmtId="9" fontId="14" fillId="35" borderId="10" xfId="57" applyFont="1" applyFill="1" applyBorder="1" applyAlignment="1">
      <alignment horizontal="center" vertical="center" wrapText="1"/>
    </xf>
    <xf numFmtId="179" fontId="14" fillId="35" borderId="10" xfId="54" applyNumberFormat="1" applyFont="1" applyFill="1" applyBorder="1" applyAlignment="1">
      <alignment wrapText="1"/>
      <protection/>
    </xf>
    <xf numFmtId="44" fontId="14" fillId="35" borderId="10" xfId="54" applyNumberFormat="1" applyFont="1" applyFill="1" applyBorder="1" applyAlignment="1">
      <alignment wrapText="1"/>
      <protection/>
    </xf>
    <xf numFmtId="179" fontId="14" fillId="0" borderId="16" xfId="0" applyNumberFormat="1" applyFont="1" applyBorder="1" applyAlignment="1">
      <alignment vertical="center" wrapText="1"/>
    </xf>
    <xf numFmtId="179" fontId="14" fillId="0" borderId="10" xfId="0" applyNumberFormat="1" applyFont="1" applyBorder="1" applyAlignment="1">
      <alignment vertical="center" wrapText="1"/>
    </xf>
    <xf numFmtId="179" fontId="14" fillId="0" borderId="17" xfId="0" applyNumberFormat="1" applyFont="1" applyBorder="1" applyAlignment="1">
      <alignment vertical="center" wrapText="1"/>
    </xf>
    <xf numFmtId="9" fontId="14" fillId="35" borderId="14" xfId="57" applyFont="1" applyFill="1" applyBorder="1" applyAlignment="1">
      <alignment horizontal="center" vertical="center" wrapText="1"/>
    </xf>
    <xf numFmtId="179" fontId="14" fillId="0" borderId="14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20" fillId="0" borderId="10" xfId="54" applyFont="1" applyBorder="1" applyAlignment="1">
      <alignment wrapText="1"/>
      <protection/>
    </xf>
    <xf numFmtId="179" fontId="20" fillId="0" borderId="10" xfId="0" applyNumberFormat="1" applyFont="1" applyBorder="1" applyAlignment="1">
      <alignment vertical="center" wrapText="1"/>
    </xf>
    <xf numFmtId="186" fontId="14" fillId="0" borderId="16" xfId="42" applyNumberFormat="1" applyFont="1" applyFill="1" applyBorder="1" applyAlignment="1" applyProtection="1">
      <alignment horizontal="right" vertical="center"/>
      <protection/>
    </xf>
    <xf numFmtId="186" fontId="14" fillId="0" borderId="17" xfId="42" applyNumberFormat="1" applyFont="1" applyFill="1" applyBorder="1" applyAlignment="1" applyProtection="1">
      <alignment horizontal="right" vertical="center"/>
      <protection/>
    </xf>
    <xf numFmtId="186" fontId="14" fillId="0" borderId="18" xfId="42" applyNumberFormat="1" applyFont="1" applyFill="1" applyBorder="1" applyAlignment="1" applyProtection="1">
      <alignment horizontal="right" vertical="center"/>
      <protection/>
    </xf>
    <xf numFmtId="177" fontId="14" fillId="0" borderId="19" xfId="0" applyNumberFormat="1" applyFont="1" applyFill="1" applyBorder="1" applyAlignment="1">
      <alignment horizontal="right" vertical="center" wrapText="1"/>
    </xf>
    <xf numFmtId="177" fontId="14" fillId="0" borderId="20" xfId="54" applyNumberFormat="1" applyFont="1" applyBorder="1" applyAlignment="1">
      <alignment vertical="center" wrapText="1"/>
      <protection/>
    </xf>
    <xf numFmtId="177" fontId="14" fillId="0" borderId="21" xfId="54" applyNumberFormat="1" applyFont="1" applyBorder="1" applyAlignment="1">
      <alignment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left" vertical="center" wrapText="1"/>
    </xf>
    <xf numFmtId="180" fontId="3" fillId="35" borderId="0" xfId="52" applyNumberFormat="1" applyFont="1" applyFill="1" applyBorder="1" applyAlignment="1">
      <alignment vertical="center" wrapText="1"/>
      <protection/>
    </xf>
    <xf numFmtId="9" fontId="3" fillId="35" borderId="10" xfId="0" applyNumberFormat="1" applyFont="1" applyFill="1" applyBorder="1" applyAlignment="1">
      <alignment horizontal="center" vertical="center" wrapText="1"/>
    </xf>
    <xf numFmtId="9" fontId="3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center" wrapText="1"/>
    </xf>
    <xf numFmtId="2" fontId="9" fillId="35" borderId="0" xfId="0" applyNumberFormat="1" applyFont="1" applyFill="1" applyBorder="1" applyAlignment="1">
      <alignment horizontal="right" vertical="center" wrapText="1"/>
    </xf>
    <xf numFmtId="44" fontId="3" fillId="35" borderId="0" xfId="63" applyFont="1" applyFill="1" applyBorder="1" applyAlignment="1">
      <alignment horizontal="righ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44" fontId="9" fillId="0" borderId="10" xfId="63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20" fillId="0" borderId="10" xfId="54" applyFont="1" applyBorder="1" applyAlignment="1">
      <alignment horizontal="center" wrapText="1"/>
      <protection/>
    </xf>
    <xf numFmtId="186" fontId="20" fillId="0" borderId="10" xfId="42" applyNumberFormat="1" applyFont="1" applyFill="1" applyBorder="1" applyAlignment="1" applyProtection="1">
      <alignment horizontal="center" vertical="center"/>
      <protection/>
    </xf>
    <xf numFmtId="177" fontId="20" fillId="0" borderId="10" xfId="54" applyNumberFormat="1" applyFont="1" applyBorder="1" applyAlignment="1">
      <alignment horizontal="center" vertical="center" wrapText="1"/>
      <protection/>
    </xf>
    <xf numFmtId="179" fontId="2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0" fontId="9" fillId="35" borderId="10" xfId="52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left" vertical="center" wrapText="1"/>
    </xf>
    <xf numFmtId="0" fontId="20" fillId="35" borderId="10" xfId="5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0" fillId="35" borderId="10" xfId="54" applyFont="1" applyFill="1" applyBorder="1" applyAlignment="1">
      <alignment vertical="center" wrapText="1"/>
      <protection/>
    </xf>
    <xf numFmtId="179" fontId="20" fillId="35" borderId="10" xfId="54" applyNumberFormat="1" applyFont="1" applyFill="1" applyBorder="1" applyAlignment="1">
      <alignment vertical="center" wrapText="1"/>
      <protection/>
    </xf>
    <xf numFmtId="44" fontId="20" fillId="35" borderId="10" xfId="54" applyNumberFormat="1" applyFont="1" applyFill="1" applyBorder="1" applyAlignment="1">
      <alignment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view="pageLayout" zoomScaleSheetLayoutView="100" workbookViewId="0" topLeftCell="B1">
      <selection activeCell="E5" sqref="E5"/>
    </sheetView>
  </sheetViews>
  <sheetFormatPr defaultColWidth="8.796875" defaultRowHeight="15"/>
  <cols>
    <col min="1" max="1" width="4.09765625" style="2" customWidth="1"/>
    <col min="2" max="2" width="35.8984375" style="2" customWidth="1"/>
    <col min="3" max="3" width="10.8984375" style="2" customWidth="1"/>
    <col min="4" max="4" width="5.19921875" style="2" customWidth="1"/>
    <col min="5" max="5" width="9.69921875" style="2" customWidth="1"/>
    <col min="6" max="6" width="9.8984375" style="2" customWidth="1"/>
    <col min="7" max="7" width="12.296875" style="2" customWidth="1"/>
    <col min="8" max="8" width="5.09765625" style="2" customWidth="1"/>
    <col min="9" max="9" width="12" style="2" customWidth="1"/>
    <col min="10" max="10" width="12.8984375" style="2" customWidth="1"/>
    <col min="11" max="11" width="18.09765625" style="2" customWidth="1"/>
    <col min="12" max="16384" width="8.8984375" style="2" customWidth="1"/>
  </cols>
  <sheetData>
    <row r="1" s="15" customFormat="1" ht="12.75">
      <c r="B1" s="16" t="s">
        <v>85</v>
      </c>
    </row>
    <row r="2" spans="1:11" ht="40.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81" customHeight="1">
      <c r="A3" s="10" t="s">
        <v>0</v>
      </c>
      <c r="B3" s="10" t="s">
        <v>23</v>
      </c>
      <c r="C3" s="10" t="s">
        <v>82</v>
      </c>
      <c r="D3" s="9" t="s">
        <v>20</v>
      </c>
      <c r="E3" s="10" t="s">
        <v>22</v>
      </c>
      <c r="F3" s="9" t="s">
        <v>3</v>
      </c>
      <c r="G3" s="10" t="s">
        <v>18</v>
      </c>
      <c r="H3" s="10" t="s">
        <v>1</v>
      </c>
      <c r="I3" s="10" t="s">
        <v>2</v>
      </c>
      <c r="J3" s="9" t="s">
        <v>16</v>
      </c>
      <c r="K3" s="9" t="s">
        <v>21</v>
      </c>
    </row>
    <row r="4" spans="1:11" ht="16.5" customHeight="1">
      <c r="A4" s="10" t="s">
        <v>5</v>
      </c>
      <c r="B4" s="10" t="s">
        <v>6</v>
      </c>
      <c r="C4" s="9" t="s">
        <v>7</v>
      </c>
      <c r="D4" s="9" t="s">
        <v>8</v>
      </c>
      <c r="E4" s="10" t="s">
        <v>9</v>
      </c>
      <c r="F4" s="9" t="s">
        <v>10</v>
      </c>
      <c r="G4" s="10" t="s">
        <v>11</v>
      </c>
      <c r="H4" s="10" t="s">
        <v>12</v>
      </c>
      <c r="I4" s="10" t="s">
        <v>13</v>
      </c>
      <c r="J4" s="9" t="s">
        <v>14</v>
      </c>
      <c r="K4" s="9" t="s">
        <v>15</v>
      </c>
    </row>
    <row r="5" spans="1:11" ht="25.5">
      <c r="A5" s="19">
        <v>1</v>
      </c>
      <c r="B5" s="20" t="s">
        <v>29</v>
      </c>
      <c r="C5" s="21">
        <v>8000</v>
      </c>
      <c r="D5" s="21">
        <v>50</v>
      </c>
      <c r="E5" s="45">
        <f>C5/D5</f>
        <v>160</v>
      </c>
      <c r="F5" s="47"/>
      <c r="G5" s="49">
        <f>F5*E5</f>
        <v>0</v>
      </c>
      <c r="H5" s="48">
        <v>0.08</v>
      </c>
      <c r="I5" s="50">
        <f>G5+G5*H5</f>
        <v>0</v>
      </c>
      <c r="J5" s="22"/>
      <c r="K5" s="23"/>
    </row>
    <row r="6" spans="1:11" ht="25.5">
      <c r="A6" s="19">
        <v>2</v>
      </c>
      <c r="B6" s="20" t="s">
        <v>30</v>
      </c>
      <c r="C6" s="21">
        <v>129500</v>
      </c>
      <c r="D6" s="21">
        <v>50</v>
      </c>
      <c r="E6" s="45">
        <f aca="true" t="shared" si="0" ref="E6:E52">C6/D6</f>
        <v>2590</v>
      </c>
      <c r="F6" s="47"/>
      <c r="G6" s="49">
        <f aca="true" t="shared" si="1" ref="G6:G52">F6*E6</f>
        <v>0</v>
      </c>
      <c r="H6" s="48">
        <v>0.08</v>
      </c>
      <c r="I6" s="50">
        <f aca="true" t="shared" si="2" ref="I6:I52">G6+G6*H6</f>
        <v>0</v>
      </c>
      <c r="J6" s="22"/>
      <c r="K6" s="23"/>
    </row>
    <row r="7" spans="1:11" ht="25.5">
      <c r="A7" s="19">
        <v>3</v>
      </c>
      <c r="B7" s="20" t="s">
        <v>32</v>
      </c>
      <c r="C7" s="21">
        <v>6200</v>
      </c>
      <c r="D7" s="21">
        <v>50</v>
      </c>
      <c r="E7" s="45">
        <f t="shared" si="0"/>
        <v>124</v>
      </c>
      <c r="F7" s="47"/>
      <c r="G7" s="49">
        <f t="shared" si="1"/>
        <v>0</v>
      </c>
      <c r="H7" s="48">
        <v>0.08</v>
      </c>
      <c r="I7" s="50">
        <f t="shared" si="2"/>
        <v>0</v>
      </c>
      <c r="J7" s="22"/>
      <c r="K7" s="23"/>
    </row>
    <row r="8" spans="1:11" ht="25.5">
      <c r="A8" s="19">
        <v>4</v>
      </c>
      <c r="B8" s="20" t="s">
        <v>74</v>
      </c>
      <c r="C8" s="21">
        <v>3900</v>
      </c>
      <c r="D8" s="21">
        <v>50</v>
      </c>
      <c r="E8" s="45">
        <f t="shared" si="0"/>
        <v>78</v>
      </c>
      <c r="F8" s="47"/>
      <c r="G8" s="49">
        <f t="shared" si="1"/>
        <v>0</v>
      </c>
      <c r="H8" s="48">
        <v>0.08</v>
      </c>
      <c r="I8" s="50">
        <f t="shared" si="2"/>
        <v>0</v>
      </c>
      <c r="J8" s="22"/>
      <c r="K8" s="23"/>
    </row>
    <row r="9" spans="1:11" ht="25.5">
      <c r="A9" s="19">
        <v>5</v>
      </c>
      <c r="B9" s="20" t="s">
        <v>33</v>
      </c>
      <c r="C9" s="21">
        <v>1000</v>
      </c>
      <c r="D9" s="21">
        <v>50</v>
      </c>
      <c r="E9" s="45">
        <f t="shared" si="0"/>
        <v>20</v>
      </c>
      <c r="F9" s="47"/>
      <c r="G9" s="49">
        <f t="shared" si="1"/>
        <v>0</v>
      </c>
      <c r="H9" s="48">
        <v>0.08</v>
      </c>
      <c r="I9" s="50">
        <f t="shared" si="2"/>
        <v>0</v>
      </c>
      <c r="J9" s="22"/>
      <c r="K9" s="23"/>
    </row>
    <row r="10" spans="1:11" ht="51">
      <c r="A10" s="19">
        <v>6</v>
      </c>
      <c r="B10" s="24" t="s">
        <v>76</v>
      </c>
      <c r="C10" s="21">
        <v>1500</v>
      </c>
      <c r="D10" s="21">
        <v>50</v>
      </c>
      <c r="E10" s="45">
        <f t="shared" si="0"/>
        <v>30</v>
      </c>
      <c r="F10" s="47"/>
      <c r="G10" s="49">
        <f t="shared" si="1"/>
        <v>0</v>
      </c>
      <c r="H10" s="48">
        <v>0.08</v>
      </c>
      <c r="I10" s="50">
        <f t="shared" si="2"/>
        <v>0</v>
      </c>
      <c r="J10" s="22"/>
      <c r="K10" s="23"/>
    </row>
    <row r="11" spans="1:11" ht="51">
      <c r="A11" s="19">
        <v>7</v>
      </c>
      <c r="B11" s="24" t="s">
        <v>34</v>
      </c>
      <c r="C11" s="21">
        <v>150400</v>
      </c>
      <c r="D11" s="21">
        <v>50</v>
      </c>
      <c r="E11" s="45">
        <f t="shared" si="0"/>
        <v>3008</v>
      </c>
      <c r="F11" s="47"/>
      <c r="G11" s="49">
        <f t="shared" si="1"/>
        <v>0</v>
      </c>
      <c r="H11" s="48">
        <v>0.08</v>
      </c>
      <c r="I11" s="50">
        <f t="shared" si="2"/>
        <v>0</v>
      </c>
      <c r="J11" s="25"/>
      <c r="K11" s="26"/>
    </row>
    <row r="12" spans="1:11" ht="51">
      <c r="A12" s="19">
        <v>8</v>
      </c>
      <c r="B12" s="24" t="s">
        <v>35</v>
      </c>
      <c r="C12" s="21">
        <v>6100</v>
      </c>
      <c r="D12" s="21">
        <v>50</v>
      </c>
      <c r="E12" s="45">
        <f t="shared" si="0"/>
        <v>122</v>
      </c>
      <c r="F12" s="47"/>
      <c r="G12" s="49">
        <f t="shared" si="1"/>
        <v>0</v>
      </c>
      <c r="H12" s="48">
        <v>0.08</v>
      </c>
      <c r="I12" s="50">
        <f t="shared" si="2"/>
        <v>0</v>
      </c>
      <c r="J12" s="25"/>
      <c r="K12" s="26"/>
    </row>
    <row r="13" spans="1:11" ht="51">
      <c r="A13" s="19">
        <v>9</v>
      </c>
      <c r="B13" s="24" t="s">
        <v>36</v>
      </c>
      <c r="C13" s="21">
        <v>1000</v>
      </c>
      <c r="D13" s="21">
        <v>50</v>
      </c>
      <c r="E13" s="45">
        <f t="shared" si="0"/>
        <v>20</v>
      </c>
      <c r="F13" s="47"/>
      <c r="G13" s="49">
        <f t="shared" si="1"/>
        <v>0</v>
      </c>
      <c r="H13" s="48">
        <v>0.08</v>
      </c>
      <c r="I13" s="50">
        <f t="shared" si="2"/>
        <v>0</v>
      </c>
      <c r="J13" s="25"/>
      <c r="K13" s="26"/>
    </row>
    <row r="14" spans="1:11" ht="38.25">
      <c r="A14" s="19">
        <v>10</v>
      </c>
      <c r="B14" s="20" t="s">
        <v>37</v>
      </c>
      <c r="C14" s="21">
        <v>85350</v>
      </c>
      <c r="D14" s="21">
        <v>50</v>
      </c>
      <c r="E14" s="45">
        <f t="shared" si="0"/>
        <v>1707</v>
      </c>
      <c r="F14" s="47"/>
      <c r="G14" s="49">
        <f t="shared" si="1"/>
        <v>0</v>
      </c>
      <c r="H14" s="48">
        <v>0.08</v>
      </c>
      <c r="I14" s="50">
        <f t="shared" si="2"/>
        <v>0</v>
      </c>
      <c r="J14" s="22"/>
      <c r="K14" s="26"/>
    </row>
    <row r="15" spans="1:11" ht="38.25">
      <c r="A15" s="19">
        <v>11</v>
      </c>
      <c r="B15" s="20" t="s">
        <v>38</v>
      </c>
      <c r="C15" s="21">
        <v>300</v>
      </c>
      <c r="D15" s="21">
        <v>50</v>
      </c>
      <c r="E15" s="45">
        <f t="shared" si="0"/>
        <v>6</v>
      </c>
      <c r="F15" s="47"/>
      <c r="G15" s="49">
        <f t="shared" si="1"/>
        <v>0</v>
      </c>
      <c r="H15" s="48">
        <v>0.08</v>
      </c>
      <c r="I15" s="50">
        <f t="shared" si="2"/>
        <v>0</v>
      </c>
      <c r="J15" s="25"/>
      <c r="K15" s="26"/>
    </row>
    <row r="16" spans="1:11" ht="25.5">
      <c r="A16" s="19">
        <v>12</v>
      </c>
      <c r="B16" s="20" t="s">
        <v>39</v>
      </c>
      <c r="C16" s="21">
        <v>10600</v>
      </c>
      <c r="D16" s="21">
        <v>50</v>
      </c>
      <c r="E16" s="45">
        <f t="shared" si="0"/>
        <v>212</v>
      </c>
      <c r="F16" s="47"/>
      <c r="G16" s="49">
        <f t="shared" si="1"/>
        <v>0</v>
      </c>
      <c r="H16" s="48">
        <v>0.08</v>
      </c>
      <c r="I16" s="50">
        <f t="shared" si="2"/>
        <v>0</v>
      </c>
      <c r="J16" s="22"/>
      <c r="K16" s="26"/>
    </row>
    <row r="17" spans="1:11" ht="25.5">
      <c r="A17" s="19">
        <v>13</v>
      </c>
      <c r="B17" s="20" t="s">
        <v>40</v>
      </c>
      <c r="C17" s="21">
        <v>30900</v>
      </c>
      <c r="D17" s="21">
        <v>50</v>
      </c>
      <c r="E17" s="45">
        <f t="shared" si="0"/>
        <v>618</v>
      </c>
      <c r="F17" s="47"/>
      <c r="G17" s="49">
        <f t="shared" si="1"/>
        <v>0</v>
      </c>
      <c r="H17" s="48">
        <v>0.08</v>
      </c>
      <c r="I17" s="50">
        <f t="shared" si="2"/>
        <v>0</v>
      </c>
      <c r="J17" s="22"/>
      <c r="K17" s="26"/>
    </row>
    <row r="18" spans="1:11" ht="25.5">
      <c r="A18" s="19">
        <v>14</v>
      </c>
      <c r="B18" s="20" t="s">
        <v>72</v>
      </c>
      <c r="C18" s="21">
        <v>3900</v>
      </c>
      <c r="D18" s="21">
        <v>50</v>
      </c>
      <c r="E18" s="45">
        <f t="shared" si="0"/>
        <v>78</v>
      </c>
      <c r="F18" s="47"/>
      <c r="G18" s="49">
        <f t="shared" si="1"/>
        <v>0</v>
      </c>
      <c r="H18" s="48">
        <v>0.08</v>
      </c>
      <c r="I18" s="50">
        <f t="shared" si="2"/>
        <v>0</v>
      </c>
      <c r="J18" s="22"/>
      <c r="K18" s="26"/>
    </row>
    <row r="19" spans="1:11" ht="25.5">
      <c r="A19" s="19">
        <v>15</v>
      </c>
      <c r="B19" s="20" t="s">
        <v>41</v>
      </c>
      <c r="C19" s="21">
        <v>28500</v>
      </c>
      <c r="D19" s="21">
        <v>50</v>
      </c>
      <c r="E19" s="45">
        <f t="shared" si="0"/>
        <v>570</v>
      </c>
      <c r="F19" s="47"/>
      <c r="G19" s="49">
        <f t="shared" si="1"/>
        <v>0</v>
      </c>
      <c r="H19" s="48">
        <v>0.08</v>
      </c>
      <c r="I19" s="50">
        <f t="shared" si="2"/>
        <v>0</v>
      </c>
      <c r="J19" s="25"/>
      <c r="K19" s="26"/>
    </row>
    <row r="20" spans="1:11" ht="25.5">
      <c r="A20" s="19">
        <v>16</v>
      </c>
      <c r="B20" s="20" t="s">
        <v>42</v>
      </c>
      <c r="C20" s="21">
        <v>300</v>
      </c>
      <c r="D20" s="21">
        <v>50</v>
      </c>
      <c r="E20" s="45">
        <f t="shared" si="0"/>
        <v>6</v>
      </c>
      <c r="F20" s="47"/>
      <c r="G20" s="49">
        <f t="shared" si="1"/>
        <v>0</v>
      </c>
      <c r="H20" s="48">
        <v>0.08</v>
      </c>
      <c r="I20" s="50">
        <f t="shared" si="2"/>
        <v>0</v>
      </c>
      <c r="J20" s="22"/>
      <c r="K20" s="26"/>
    </row>
    <row r="21" spans="1:11" ht="25.5">
      <c r="A21" s="19">
        <v>17</v>
      </c>
      <c r="B21" s="20" t="s">
        <v>78</v>
      </c>
      <c r="C21" s="21">
        <v>1700</v>
      </c>
      <c r="D21" s="21">
        <v>50</v>
      </c>
      <c r="E21" s="45">
        <f t="shared" si="0"/>
        <v>34</v>
      </c>
      <c r="F21" s="47"/>
      <c r="G21" s="49">
        <f t="shared" si="1"/>
        <v>0</v>
      </c>
      <c r="H21" s="48">
        <v>0.08</v>
      </c>
      <c r="I21" s="50">
        <f t="shared" si="2"/>
        <v>0</v>
      </c>
      <c r="J21" s="22"/>
      <c r="K21" s="26"/>
    </row>
    <row r="22" spans="1:11" ht="25.5">
      <c r="A22" s="19">
        <v>18</v>
      </c>
      <c r="B22" s="20" t="s">
        <v>43</v>
      </c>
      <c r="C22" s="21">
        <v>350</v>
      </c>
      <c r="D22" s="21">
        <v>50</v>
      </c>
      <c r="E22" s="45">
        <f t="shared" si="0"/>
        <v>7</v>
      </c>
      <c r="F22" s="47"/>
      <c r="G22" s="49">
        <f t="shared" si="1"/>
        <v>0</v>
      </c>
      <c r="H22" s="48">
        <v>0.08</v>
      </c>
      <c r="I22" s="50">
        <f t="shared" si="2"/>
        <v>0</v>
      </c>
      <c r="J22" s="22"/>
      <c r="K22" s="26"/>
    </row>
    <row r="23" spans="1:11" ht="25.5">
      <c r="A23" s="19">
        <v>19</v>
      </c>
      <c r="B23" s="20" t="s">
        <v>71</v>
      </c>
      <c r="C23" s="21">
        <v>900</v>
      </c>
      <c r="D23" s="21">
        <v>50</v>
      </c>
      <c r="E23" s="45">
        <f t="shared" si="0"/>
        <v>18</v>
      </c>
      <c r="F23" s="47"/>
      <c r="G23" s="49">
        <f t="shared" si="1"/>
        <v>0</v>
      </c>
      <c r="H23" s="48">
        <v>0.08</v>
      </c>
      <c r="I23" s="50">
        <f t="shared" si="2"/>
        <v>0</v>
      </c>
      <c r="J23" s="22"/>
      <c r="K23" s="26"/>
    </row>
    <row r="24" spans="1:11" ht="25.5">
      <c r="A24" s="19">
        <v>20</v>
      </c>
      <c r="B24" s="20" t="s">
        <v>44</v>
      </c>
      <c r="C24" s="21">
        <v>300</v>
      </c>
      <c r="D24" s="21">
        <v>50</v>
      </c>
      <c r="E24" s="45">
        <f t="shared" si="0"/>
        <v>6</v>
      </c>
      <c r="F24" s="47"/>
      <c r="G24" s="49">
        <f t="shared" si="1"/>
        <v>0</v>
      </c>
      <c r="H24" s="48">
        <v>0.08</v>
      </c>
      <c r="I24" s="50">
        <f t="shared" si="2"/>
        <v>0</v>
      </c>
      <c r="J24" s="25"/>
      <c r="K24" s="26"/>
    </row>
    <row r="25" spans="1:11" ht="25.5">
      <c r="A25" s="19">
        <v>21</v>
      </c>
      <c r="B25" s="20" t="s">
        <v>45</v>
      </c>
      <c r="C25" s="21">
        <v>1000</v>
      </c>
      <c r="D25" s="21">
        <v>50</v>
      </c>
      <c r="E25" s="45">
        <f t="shared" si="0"/>
        <v>20</v>
      </c>
      <c r="F25" s="47"/>
      <c r="G25" s="49">
        <f t="shared" si="1"/>
        <v>0</v>
      </c>
      <c r="H25" s="48">
        <v>0.08</v>
      </c>
      <c r="I25" s="50">
        <f t="shared" si="2"/>
        <v>0</v>
      </c>
      <c r="J25" s="22"/>
      <c r="K25" s="26"/>
    </row>
    <row r="26" spans="1:11" ht="25.5">
      <c r="A26" s="19">
        <v>22</v>
      </c>
      <c r="B26" s="20" t="s">
        <v>73</v>
      </c>
      <c r="C26" s="21">
        <v>200</v>
      </c>
      <c r="D26" s="21">
        <v>50</v>
      </c>
      <c r="E26" s="45">
        <f t="shared" si="0"/>
        <v>4</v>
      </c>
      <c r="F26" s="47"/>
      <c r="G26" s="49">
        <f t="shared" si="1"/>
        <v>0</v>
      </c>
      <c r="H26" s="48">
        <v>0.08</v>
      </c>
      <c r="I26" s="50">
        <f t="shared" si="2"/>
        <v>0</v>
      </c>
      <c r="J26" s="25"/>
      <c r="K26" s="26"/>
    </row>
    <row r="27" spans="1:11" ht="25.5">
      <c r="A27" s="19">
        <v>23</v>
      </c>
      <c r="B27" s="20" t="s">
        <v>46</v>
      </c>
      <c r="C27" s="21">
        <v>300</v>
      </c>
      <c r="D27" s="21">
        <v>50</v>
      </c>
      <c r="E27" s="45">
        <f t="shared" si="0"/>
        <v>6</v>
      </c>
      <c r="F27" s="47"/>
      <c r="G27" s="49">
        <f t="shared" si="1"/>
        <v>0</v>
      </c>
      <c r="H27" s="48">
        <v>0.08</v>
      </c>
      <c r="I27" s="50">
        <f t="shared" si="2"/>
        <v>0</v>
      </c>
      <c r="J27" s="22"/>
      <c r="K27" s="26"/>
    </row>
    <row r="28" spans="1:11" ht="25.5">
      <c r="A28" s="19">
        <v>24</v>
      </c>
      <c r="B28" s="20" t="s">
        <v>47</v>
      </c>
      <c r="C28" s="21">
        <v>850</v>
      </c>
      <c r="D28" s="21">
        <v>50</v>
      </c>
      <c r="E28" s="45">
        <f t="shared" si="0"/>
        <v>17</v>
      </c>
      <c r="F28" s="47"/>
      <c r="G28" s="49">
        <f t="shared" si="1"/>
        <v>0</v>
      </c>
      <c r="H28" s="48">
        <v>0.08</v>
      </c>
      <c r="I28" s="50">
        <f t="shared" si="2"/>
        <v>0</v>
      </c>
      <c r="J28" s="25"/>
      <c r="K28" s="26"/>
    </row>
    <row r="29" spans="1:11" ht="66.75" customHeight="1">
      <c r="A29" s="19">
        <v>25</v>
      </c>
      <c r="B29" s="20" t="s">
        <v>48</v>
      </c>
      <c r="C29" s="21">
        <v>5300</v>
      </c>
      <c r="D29" s="21">
        <v>50</v>
      </c>
      <c r="E29" s="45">
        <f t="shared" si="0"/>
        <v>106</v>
      </c>
      <c r="F29" s="47"/>
      <c r="G29" s="49">
        <f t="shared" si="1"/>
        <v>0</v>
      </c>
      <c r="H29" s="48">
        <v>0.08</v>
      </c>
      <c r="I29" s="50">
        <f t="shared" si="2"/>
        <v>0</v>
      </c>
      <c r="J29" s="22"/>
      <c r="K29" s="26"/>
    </row>
    <row r="30" spans="1:11" ht="32.25" customHeight="1">
      <c r="A30" s="19">
        <v>26</v>
      </c>
      <c r="B30" s="20" t="s">
        <v>49</v>
      </c>
      <c r="C30" s="21">
        <v>800</v>
      </c>
      <c r="D30" s="21">
        <v>50</v>
      </c>
      <c r="E30" s="45">
        <f t="shared" si="0"/>
        <v>16</v>
      </c>
      <c r="F30" s="47"/>
      <c r="G30" s="49">
        <f t="shared" si="1"/>
        <v>0</v>
      </c>
      <c r="H30" s="48">
        <v>0.08</v>
      </c>
      <c r="I30" s="50">
        <f t="shared" si="2"/>
        <v>0</v>
      </c>
      <c r="J30" s="25"/>
      <c r="K30" s="26"/>
    </row>
    <row r="31" spans="1:11" ht="34.5" customHeight="1">
      <c r="A31" s="19">
        <v>27</v>
      </c>
      <c r="B31" s="20" t="s">
        <v>70</v>
      </c>
      <c r="C31" s="21">
        <v>800</v>
      </c>
      <c r="D31" s="21">
        <v>100</v>
      </c>
      <c r="E31" s="45">
        <f t="shared" si="0"/>
        <v>8</v>
      </c>
      <c r="F31" s="47"/>
      <c r="G31" s="49">
        <f t="shared" si="1"/>
        <v>0</v>
      </c>
      <c r="H31" s="48">
        <v>0.08</v>
      </c>
      <c r="I31" s="50">
        <f t="shared" si="2"/>
        <v>0</v>
      </c>
      <c r="J31" s="25"/>
      <c r="K31" s="26"/>
    </row>
    <row r="32" spans="1:11" ht="127.5">
      <c r="A32" s="19">
        <v>28</v>
      </c>
      <c r="B32" s="27" t="s">
        <v>50</v>
      </c>
      <c r="C32" s="21">
        <v>900</v>
      </c>
      <c r="D32" s="21">
        <v>50</v>
      </c>
      <c r="E32" s="45">
        <f t="shared" si="0"/>
        <v>18</v>
      </c>
      <c r="F32" s="47"/>
      <c r="G32" s="49">
        <f t="shared" si="1"/>
        <v>0</v>
      </c>
      <c r="H32" s="48">
        <v>0.08</v>
      </c>
      <c r="I32" s="50">
        <f t="shared" si="2"/>
        <v>0</v>
      </c>
      <c r="J32" s="25"/>
      <c r="K32" s="26"/>
    </row>
    <row r="33" spans="1:11" ht="25.5">
      <c r="A33" s="19">
        <v>29</v>
      </c>
      <c r="B33" s="20" t="s">
        <v>51</v>
      </c>
      <c r="C33" s="21">
        <v>100</v>
      </c>
      <c r="D33" s="21">
        <v>50</v>
      </c>
      <c r="E33" s="45">
        <f t="shared" si="0"/>
        <v>2</v>
      </c>
      <c r="F33" s="47"/>
      <c r="G33" s="49">
        <f t="shared" si="1"/>
        <v>0</v>
      </c>
      <c r="H33" s="48">
        <v>0.08</v>
      </c>
      <c r="I33" s="50">
        <f t="shared" si="2"/>
        <v>0</v>
      </c>
      <c r="J33" s="25"/>
      <c r="K33" s="26"/>
    </row>
    <row r="34" spans="1:11" ht="15">
      <c r="A34" s="19">
        <v>30</v>
      </c>
      <c r="B34" s="20" t="s">
        <v>68</v>
      </c>
      <c r="C34" s="21">
        <v>300</v>
      </c>
      <c r="D34" s="21">
        <v>50</v>
      </c>
      <c r="E34" s="45">
        <f t="shared" si="0"/>
        <v>6</v>
      </c>
      <c r="F34" s="47"/>
      <c r="G34" s="49">
        <f t="shared" si="1"/>
        <v>0</v>
      </c>
      <c r="H34" s="48">
        <v>0.08</v>
      </c>
      <c r="I34" s="50">
        <f t="shared" si="2"/>
        <v>0</v>
      </c>
      <c r="J34" s="25"/>
      <c r="K34" s="26"/>
    </row>
    <row r="35" spans="1:11" ht="15">
      <c r="A35" s="19">
        <v>31</v>
      </c>
      <c r="B35" s="20" t="s">
        <v>69</v>
      </c>
      <c r="C35" s="21">
        <v>300</v>
      </c>
      <c r="D35" s="21">
        <v>50</v>
      </c>
      <c r="E35" s="45">
        <f t="shared" si="0"/>
        <v>6</v>
      </c>
      <c r="F35" s="47"/>
      <c r="G35" s="49">
        <f t="shared" si="1"/>
        <v>0</v>
      </c>
      <c r="H35" s="48">
        <v>0.08</v>
      </c>
      <c r="I35" s="50">
        <f t="shared" si="2"/>
        <v>0</v>
      </c>
      <c r="J35" s="25"/>
      <c r="K35" s="26"/>
    </row>
    <row r="36" spans="1:11" ht="15">
      <c r="A36" s="19">
        <v>32</v>
      </c>
      <c r="B36" s="28" t="s">
        <v>52</v>
      </c>
      <c r="C36" s="21">
        <v>8100</v>
      </c>
      <c r="D36" s="21">
        <v>100</v>
      </c>
      <c r="E36" s="45">
        <f t="shared" si="0"/>
        <v>81</v>
      </c>
      <c r="F36" s="47"/>
      <c r="G36" s="49">
        <f t="shared" si="1"/>
        <v>0</v>
      </c>
      <c r="H36" s="48">
        <v>0.08</v>
      </c>
      <c r="I36" s="50">
        <f t="shared" si="2"/>
        <v>0</v>
      </c>
      <c r="J36" s="25"/>
      <c r="K36" s="26"/>
    </row>
    <row r="37" spans="1:11" ht="25.5">
      <c r="A37" s="19">
        <v>33</v>
      </c>
      <c r="B37" s="20" t="s">
        <v>53</v>
      </c>
      <c r="C37" s="21">
        <v>78000</v>
      </c>
      <c r="D37" s="21">
        <v>100</v>
      </c>
      <c r="E37" s="45">
        <f t="shared" si="0"/>
        <v>780</v>
      </c>
      <c r="F37" s="47"/>
      <c r="G37" s="49">
        <f t="shared" si="1"/>
        <v>0</v>
      </c>
      <c r="H37" s="48">
        <v>0.08</v>
      </c>
      <c r="I37" s="50">
        <f t="shared" si="2"/>
        <v>0</v>
      </c>
      <c r="J37" s="22" t="s">
        <v>31</v>
      </c>
      <c r="K37" s="26"/>
    </row>
    <row r="38" spans="1:11" ht="68.25" customHeight="1">
      <c r="A38" s="19">
        <v>34</v>
      </c>
      <c r="B38" s="20" t="s">
        <v>54</v>
      </c>
      <c r="C38" s="21">
        <v>500</v>
      </c>
      <c r="D38" s="21">
        <v>500</v>
      </c>
      <c r="E38" s="45">
        <f t="shared" si="0"/>
        <v>1</v>
      </c>
      <c r="F38" s="47"/>
      <c r="G38" s="49">
        <f t="shared" si="1"/>
        <v>0</v>
      </c>
      <c r="H38" s="48">
        <v>0.23</v>
      </c>
      <c r="I38" s="50">
        <f t="shared" si="2"/>
        <v>0</v>
      </c>
      <c r="J38" s="22"/>
      <c r="K38" s="26"/>
    </row>
    <row r="39" spans="1:11" ht="36.75" customHeight="1">
      <c r="A39" s="19">
        <v>35</v>
      </c>
      <c r="B39" s="20" t="s">
        <v>55</v>
      </c>
      <c r="C39" s="21">
        <v>500</v>
      </c>
      <c r="D39" s="21">
        <v>50</v>
      </c>
      <c r="E39" s="45">
        <f t="shared" si="0"/>
        <v>10</v>
      </c>
      <c r="F39" s="47"/>
      <c r="G39" s="49">
        <f t="shared" si="1"/>
        <v>0</v>
      </c>
      <c r="H39" s="48">
        <v>0.08</v>
      </c>
      <c r="I39" s="50">
        <f t="shared" si="2"/>
        <v>0</v>
      </c>
      <c r="J39" s="25"/>
      <c r="K39" s="26"/>
    </row>
    <row r="40" spans="1:11" ht="31.5" customHeight="1">
      <c r="A40" s="19">
        <v>36</v>
      </c>
      <c r="B40" s="20" t="s">
        <v>56</v>
      </c>
      <c r="C40" s="21">
        <v>3000</v>
      </c>
      <c r="D40" s="21">
        <v>50</v>
      </c>
      <c r="E40" s="45">
        <f t="shared" si="0"/>
        <v>60</v>
      </c>
      <c r="F40" s="47"/>
      <c r="G40" s="49">
        <f t="shared" si="1"/>
        <v>0</v>
      </c>
      <c r="H40" s="48">
        <v>0.08</v>
      </c>
      <c r="I40" s="50">
        <f t="shared" si="2"/>
        <v>0</v>
      </c>
      <c r="J40" s="22"/>
      <c r="K40" s="26"/>
    </row>
    <row r="41" spans="1:11" ht="32.25" customHeight="1">
      <c r="A41" s="19">
        <v>37</v>
      </c>
      <c r="B41" s="20" t="s">
        <v>57</v>
      </c>
      <c r="C41" s="21">
        <v>14000</v>
      </c>
      <c r="D41" s="21">
        <v>50</v>
      </c>
      <c r="E41" s="45">
        <f t="shared" si="0"/>
        <v>280</v>
      </c>
      <c r="F41" s="47"/>
      <c r="G41" s="49">
        <f t="shared" si="1"/>
        <v>0</v>
      </c>
      <c r="H41" s="48">
        <v>0.08</v>
      </c>
      <c r="I41" s="50">
        <f t="shared" si="2"/>
        <v>0</v>
      </c>
      <c r="J41" s="22"/>
      <c r="K41" s="26"/>
    </row>
    <row r="42" spans="1:11" ht="33.75" customHeight="1">
      <c r="A42" s="19">
        <v>38</v>
      </c>
      <c r="B42" s="20" t="s">
        <v>58</v>
      </c>
      <c r="C42" s="21">
        <v>59700</v>
      </c>
      <c r="D42" s="21">
        <v>50</v>
      </c>
      <c r="E42" s="45">
        <f t="shared" si="0"/>
        <v>1194</v>
      </c>
      <c r="F42" s="47"/>
      <c r="G42" s="49">
        <f t="shared" si="1"/>
        <v>0</v>
      </c>
      <c r="H42" s="48">
        <v>0.08</v>
      </c>
      <c r="I42" s="50">
        <f t="shared" si="2"/>
        <v>0</v>
      </c>
      <c r="J42" s="22"/>
      <c r="K42" s="26"/>
    </row>
    <row r="43" spans="1:11" ht="40.5" customHeight="1">
      <c r="A43" s="19">
        <v>39</v>
      </c>
      <c r="B43" s="20" t="s">
        <v>59</v>
      </c>
      <c r="C43" s="21">
        <v>71000</v>
      </c>
      <c r="D43" s="21">
        <v>50</v>
      </c>
      <c r="E43" s="45">
        <f t="shared" si="0"/>
        <v>1420</v>
      </c>
      <c r="F43" s="47"/>
      <c r="G43" s="49">
        <f t="shared" si="1"/>
        <v>0</v>
      </c>
      <c r="H43" s="48">
        <v>0.08</v>
      </c>
      <c r="I43" s="50">
        <f t="shared" si="2"/>
        <v>0</v>
      </c>
      <c r="J43" s="22"/>
      <c r="K43" s="26"/>
    </row>
    <row r="44" spans="1:11" ht="25.5">
      <c r="A44" s="19">
        <v>40</v>
      </c>
      <c r="B44" s="20" t="s">
        <v>60</v>
      </c>
      <c r="C44" s="21">
        <v>30000</v>
      </c>
      <c r="D44" s="21">
        <v>50</v>
      </c>
      <c r="E44" s="45">
        <f t="shared" si="0"/>
        <v>600</v>
      </c>
      <c r="F44" s="47"/>
      <c r="G44" s="49">
        <f t="shared" si="1"/>
        <v>0</v>
      </c>
      <c r="H44" s="48">
        <v>0.08</v>
      </c>
      <c r="I44" s="50">
        <f t="shared" si="2"/>
        <v>0</v>
      </c>
      <c r="J44" s="22"/>
      <c r="K44" s="26"/>
    </row>
    <row r="45" spans="1:11" ht="58.5" customHeight="1">
      <c r="A45" s="19">
        <v>41</v>
      </c>
      <c r="B45" s="20" t="s">
        <v>61</v>
      </c>
      <c r="C45" s="21">
        <v>3000</v>
      </c>
      <c r="D45" s="21">
        <v>50</v>
      </c>
      <c r="E45" s="45">
        <f t="shared" si="0"/>
        <v>60</v>
      </c>
      <c r="F45" s="47"/>
      <c r="G45" s="49">
        <f t="shared" si="1"/>
        <v>0</v>
      </c>
      <c r="H45" s="48">
        <v>0.08</v>
      </c>
      <c r="I45" s="50">
        <f t="shared" si="2"/>
        <v>0</v>
      </c>
      <c r="J45" s="22"/>
      <c r="K45" s="26"/>
    </row>
    <row r="46" spans="1:11" ht="38.25" customHeight="1">
      <c r="A46" s="19">
        <v>42</v>
      </c>
      <c r="B46" s="20" t="s">
        <v>62</v>
      </c>
      <c r="C46" s="21">
        <v>20100</v>
      </c>
      <c r="D46" s="21">
        <v>100</v>
      </c>
      <c r="E46" s="45">
        <f t="shared" si="0"/>
        <v>201</v>
      </c>
      <c r="F46" s="47"/>
      <c r="G46" s="49">
        <f t="shared" si="1"/>
        <v>0</v>
      </c>
      <c r="H46" s="48">
        <v>0.08</v>
      </c>
      <c r="I46" s="50">
        <f t="shared" si="2"/>
        <v>0</v>
      </c>
      <c r="J46" s="22"/>
      <c r="K46" s="26"/>
    </row>
    <row r="47" spans="1:11" ht="45" customHeight="1">
      <c r="A47" s="19">
        <v>43</v>
      </c>
      <c r="B47" s="20" t="s">
        <v>63</v>
      </c>
      <c r="C47" s="21">
        <v>10900</v>
      </c>
      <c r="D47" s="21">
        <v>100</v>
      </c>
      <c r="E47" s="45">
        <f t="shared" si="0"/>
        <v>109</v>
      </c>
      <c r="F47" s="47"/>
      <c r="G47" s="49">
        <f t="shared" si="1"/>
        <v>0</v>
      </c>
      <c r="H47" s="48">
        <v>0.08</v>
      </c>
      <c r="I47" s="50">
        <f t="shared" si="2"/>
        <v>0</v>
      </c>
      <c r="J47" s="22"/>
      <c r="K47" s="26"/>
    </row>
    <row r="48" spans="1:11" ht="45" customHeight="1">
      <c r="A48" s="19">
        <v>44</v>
      </c>
      <c r="B48" s="20" t="s">
        <v>64</v>
      </c>
      <c r="C48" s="21">
        <v>59500</v>
      </c>
      <c r="D48" s="21">
        <v>100</v>
      </c>
      <c r="E48" s="45">
        <f t="shared" si="0"/>
        <v>595</v>
      </c>
      <c r="F48" s="47"/>
      <c r="G48" s="49">
        <f t="shared" si="1"/>
        <v>0</v>
      </c>
      <c r="H48" s="48">
        <v>0.08</v>
      </c>
      <c r="I48" s="50">
        <f t="shared" si="2"/>
        <v>0</v>
      </c>
      <c r="J48" s="29"/>
      <c r="K48" s="26"/>
    </row>
    <row r="49" spans="1:11" ht="45" customHeight="1">
      <c r="A49" s="19">
        <v>45</v>
      </c>
      <c r="B49" s="20" t="s">
        <v>77</v>
      </c>
      <c r="C49" s="21">
        <v>1000</v>
      </c>
      <c r="D49" s="21">
        <v>100</v>
      </c>
      <c r="E49" s="45">
        <f t="shared" si="0"/>
        <v>10</v>
      </c>
      <c r="F49" s="47"/>
      <c r="G49" s="49">
        <f t="shared" si="1"/>
        <v>0</v>
      </c>
      <c r="H49" s="48">
        <v>0.23</v>
      </c>
      <c r="I49" s="50">
        <f t="shared" si="2"/>
        <v>0</v>
      </c>
      <c r="J49" s="29"/>
      <c r="K49" s="26"/>
    </row>
    <row r="50" spans="1:11" ht="47.25" customHeight="1">
      <c r="A50" s="19">
        <v>46</v>
      </c>
      <c r="B50" s="20" t="s">
        <v>27</v>
      </c>
      <c r="C50" s="21">
        <v>22000</v>
      </c>
      <c r="D50" s="21">
        <v>500</v>
      </c>
      <c r="E50" s="45">
        <f t="shared" si="0"/>
        <v>44</v>
      </c>
      <c r="F50" s="47"/>
      <c r="G50" s="49">
        <f t="shared" si="1"/>
        <v>0</v>
      </c>
      <c r="H50" s="48">
        <v>0.08</v>
      </c>
      <c r="I50" s="50">
        <f t="shared" si="2"/>
        <v>0</v>
      </c>
      <c r="J50" s="65"/>
      <c r="K50" s="21"/>
    </row>
    <row r="51" spans="1:11" ht="47.25" customHeight="1">
      <c r="A51" s="19">
        <v>47</v>
      </c>
      <c r="B51" s="20" t="s">
        <v>66</v>
      </c>
      <c r="C51" s="21">
        <v>1500</v>
      </c>
      <c r="D51" s="21">
        <v>25</v>
      </c>
      <c r="E51" s="45">
        <f t="shared" si="0"/>
        <v>60</v>
      </c>
      <c r="F51" s="47"/>
      <c r="G51" s="49">
        <f t="shared" si="1"/>
        <v>0</v>
      </c>
      <c r="H51" s="48">
        <v>0.08</v>
      </c>
      <c r="I51" s="50">
        <f t="shared" si="2"/>
        <v>0</v>
      </c>
      <c r="J51" s="20"/>
      <c r="K51" s="21"/>
    </row>
    <row r="52" spans="1:11" ht="57" customHeight="1">
      <c r="A52" s="19">
        <v>48</v>
      </c>
      <c r="B52" s="20" t="s">
        <v>67</v>
      </c>
      <c r="C52" s="21">
        <v>600</v>
      </c>
      <c r="D52" s="21">
        <v>200</v>
      </c>
      <c r="E52" s="46">
        <f t="shared" si="0"/>
        <v>3</v>
      </c>
      <c r="F52" s="47"/>
      <c r="G52" s="49">
        <f t="shared" si="1"/>
        <v>0</v>
      </c>
      <c r="H52" s="48">
        <v>0.08</v>
      </c>
      <c r="I52" s="50">
        <f t="shared" si="2"/>
        <v>0</v>
      </c>
      <c r="J52" s="135"/>
      <c r="K52" s="21"/>
    </row>
    <row r="53" spans="1:11" ht="57" customHeight="1">
      <c r="A53" s="19">
        <v>49</v>
      </c>
      <c r="B53" s="136" t="s">
        <v>65</v>
      </c>
      <c r="C53" s="108" t="s">
        <v>104</v>
      </c>
      <c r="D53" s="108" t="s">
        <v>104</v>
      </c>
      <c r="E53" s="108" t="s">
        <v>104</v>
      </c>
      <c r="F53" s="108" t="s">
        <v>104</v>
      </c>
      <c r="G53" s="137">
        <f>SUM(G5:G52)</f>
        <v>0</v>
      </c>
      <c r="H53" s="20"/>
      <c r="I53" s="138">
        <f>SUM(I5:J52)</f>
        <v>0</v>
      </c>
      <c r="J53" s="103" t="s">
        <v>104</v>
      </c>
      <c r="K53" s="108" t="s">
        <v>104</v>
      </c>
    </row>
    <row r="54" spans="1:11" ht="25.5" customHeight="1">
      <c r="A54" s="35"/>
      <c r="B54" s="43" t="s">
        <v>105</v>
      </c>
      <c r="C54" s="44"/>
      <c r="D54" s="44"/>
      <c r="E54" s="44"/>
      <c r="F54" s="44"/>
      <c r="G54" s="44"/>
      <c r="H54" s="44"/>
      <c r="I54" s="44"/>
      <c r="J54"/>
      <c r="K54" s="66"/>
    </row>
    <row r="55" spans="1:11" ht="55.5" customHeight="1">
      <c r="A55" s="34">
        <v>50</v>
      </c>
      <c r="B55" s="33" t="s">
        <v>106</v>
      </c>
      <c r="C55" s="33">
        <v>1</v>
      </c>
      <c r="D55" s="59">
        <v>30</v>
      </c>
      <c r="E55" s="109" t="s">
        <v>104</v>
      </c>
      <c r="F55" s="62"/>
      <c r="G55" s="51">
        <f>F55*D55</f>
        <v>0</v>
      </c>
      <c r="H55" s="48">
        <v>0.23</v>
      </c>
      <c r="I55" s="52">
        <f>G55+G55*H55</f>
        <v>0</v>
      </c>
      <c r="J55" s="26"/>
      <c r="K55" s="26"/>
    </row>
    <row r="56" spans="1:11" ht="54" customHeight="1">
      <c r="A56" s="34">
        <v>51</v>
      </c>
      <c r="B56" s="36" t="s">
        <v>80</v>
      </c>
      <c r="C56" s="36">
        <v>1</v>
      </c>
      <c r="D56" s="60">
        <v>30</v>
      </c>
      <c r="E56" s="109" t="s">
        <v>104</v>
      </c>
      <c r="F56" s="63"/>
      <c r="G56" s="51">
        <f>F56*D56</f>
        <v>0</v>
      </c>
      <c r="H56" s="48">
        <v>0.23</v>
      </c>
      <c r="I56" s="52">
        <f>G56+G56*H56</f>
        <v>0</v>
      </c>
      <c r="J56" s="26"/>
      <c r="K56" s="26"/>
    </row>
    <row r="57" spans="1:11" ht="87.75" customHeight="1">
      <c r="A57" s="37">
        <v>52</v>
      </c>
      <c r="B57" s="38" t="s">
        <v>107</v>
      </c>
      <c r="C57" s="38">
        <v>1</v>
      </c>
      <c r="D57" s="61">
        <v>30</v>
      </c>
      <c r="E57" s="109" t="s">
        <v>104</v>
      </c>
      <c r="F57" s="64"/>
      <c r="G57" s="53">
        <f>F57*D57</f>
        <v>0</v>
      </c>
      <c r="H57" s="54">
        <v>0.23</v>
      </c>
      <c r="I57" s="55">
        <f>G57+G57*H57</f>
        <v>0</v>
      </c>
      <c r="J57" s="29"/>
      <c r="K57" s="26"/>
    </row>
    <row r="58" spans="1:11" ht="15.75">
      <c r="A58" s="56">
        <v>53</v>
      </c>
      <c r="B58" s="57" t="s">
        <v>75</v>
      </c>
      <c r="C58" s="96" t="s">
        <v>104</v>
      </c>
      <c r="D58" s="97" t="s">
        <v>104</v>
      </c>
      <c r="E58" s="98" t="s">
        <v>104</v>
      </c>
      <c r="F58" s="99" t="s">
        <v>104</v>
      </c>
      <c r="G58" s="58">
        <f>SUM(G55:G57)</f>
        <v>0</v>
      </c>
      <c r="H58" s="48"/>
      <c r="I58" s="58">
        <f>SUM(I55:I57)</f>
        <v>0</v>
      </c>
      <c r="J58" s="102" t="s">
        <v>104</v>
      </c>
      <c r="K58" s="103" t="s">
        <v>104</v>
      </c>
    </row>
    <row r="59" spans="1:11" ht="27" customHeight="1">
      <c r="A59" s="68">
        <v>54</v>
      </c>
      <c r="B59" s="69" t="s">
        <v>103</v>
      </c>
      <c r="C59" s="100" t="s">
        <v>104</v>
      </c>
      <c r="D59" s="95" t="s">
        <v>104</v>
      </c>
      <c r="E59" s="95" t="s">
        <v>104</v>
      </c>
      <c r="F59" s="101" t="s">
        <v>104</v>
      </c>
      <c r="G59" s="80"/>
      <c r="H59" s="72"/>
      <c r="I59" s="80"/>
      <c r="J59" s="102" t="s">
        <v>104</v>
      </c>
      <c r="K59" s="102" t="s">
        <v>104</v>
      </c>
    </row>
    <row r="60" spans="1:11" ht="12.75">
      <c r="A60" s="67"/>
      <c r="B60" s="30"/>
      <c r="C60" s="30"/>
      <c r="D60" s="31"/>
      <c r="E60" s="31"/>
      <c r="F60" s="71"/>
      <c r="G60" s="32"/>
      <c r="H60" s="73"/>
      <c r="I60" s="32"/>
      <c r="J60" s="78"/>
      <c r="K60" s="78"/>
    </row>
    <row r="61" spans="1:11" ht="12.75">
      <c r="A61" s="74"/>
      <c r="B61" s="15"/>
      <c r="C61" s="74"/>
      <c r="D61" s="75"/>
      <c r="E61" s="75"/>
      <c r="F61" s="71"/>
      <c r="G61" s="76"/>
      <c r="H61" s="73"/>
      <c r="I61" s="76"/>
      <c r="J61" s="78"/>
      <c r="K61" s="78"/>
    </row>
    <row r="62" spans="1:11" ht="12.75">
      <c r="A62" s="77"/>
      <c r="B62" s="74"/>
      <c r="C62" s="74"/>
      <c r="D62" s="75"/>
      <c r="E62" s="75"/>
      <c r="F62" s="71"/>
      <c r="G62" s="76"/>
      <c r="H62" s="73"/>
      <c r="I62" s="76"/>
      <c r="J62" s="78"/>
      <c r="K62" s="78"/>
    </row>
    <row r="63" spans="1:11" ht="12.75">
      <c r="A63" s="77"/>
      <c r="B63" s="74"/>
      <c r="C63" s="74"/>
      <c r="D63" s="75"/>
      <c r="E63" s="75"/>
      <c r="F63" s="71"/>
      <c r="G63" s="76"/>
      <c r="H63" s="73"/>
      <c r="I63" s="76"/>
      <c r="J63" s="78"/>
      <c r="K63" s="78"/>
    </row>
    <row r="64" spans="1:11" ht="12.75">
      <c r="A64" s="77"/>
      <c r="B64" s="74"/>
      <c r="C64" s="74"/>
      <c r="D64" s="75"/>
      <c r="E64" s="75"/>
      <c r="F64" s="71"/>
      <c r="G64" s="76"/>
      <c r="H64" s="73"/>
      <c r="I64" s="76"/>
      <c r="J64" s="78"/>
      <c r="K64" s="70"/>
    </row>
    <row r="65" spans="1:11" ht="12.75">
      <c r="A65" s="77"/>
      <c r="B65" s="79" t="s">
        <v>83</v>
      </c>
      <c r="C65" s="74"/>
      <c r="D65" s="75"/>
      <c r="E65" s="75"/>
      <c r="F65" s="71"/>
      <c r="G65" s="76"/>
      <c r="H65" s="73"/>
      <c r="I65" s="76"/>
      <c r="J65" s="78"/>
      <c r="K65" s="70"/>
    </row>
    <row r="66" spans="1:11" ht="12.75">
      <c r="A66" s="5" t="s">
        <v>4</v>
      </c>
      <c r="B66" s="12" t="s">
        <v>102</v>
      </c>
      <c r="C66" s="1"/>
      <c r="D66" s="1"/>
      <c r="E66" s="6"/>
      <c r="F66" s="1"/>
      <c r="G66" s="13"/>
      <c r="H66" s="1"/>
      <c r="I66" s="14"/>
      <c r="J66" s="4"/>
      <c r="K66" s="1"/>
    </row>
    <row r="67" spans="1:11" ht="12.75">
      <c r="A67" s="5" t="s">
        <v>4</v>
      </c>
      <c r="B67" s="3" t="s">
        <v>17</v>
      </c>
      <c r="C67" s="1"/>
      <c r="D67" s="1"/>
      <c r="E67" s="6"/>
      <c r="F67" s="1"/>
      <c r="G67" s="8"/>
      <c r="H67" s="1"/>
      <c r="I67" s="8"/>
      <c r="K67" s="1"/>
    </row>
    <row r="68" spans="1:11" s="15" customFormat="1" ht="12.75">
      <c r="A68" s="104" t="s">
        <v>4</v>
      </c>
      <c r="B68" s="105" t="s">
        <v>28</v>
      </c>
      <c r="C68" s="106"/>
      <c r="D68" s="106"/>
      <c r="E68" s="106"/>
      <c r="J68" s="107"/>
      <c r="K68" s="106"/>
    </row>
    <row r="69" spans="1:2" s="15" customFormat="1" ht="12.75">
      <c r="A69" s="104" t="s">
        <v>4</v>
      </c>
      <c r="B69" s="106" t="s">
        <v>19</v>
      </c>
    </row>
    <row r="70" spans="1:11" s="15" customFormat="1" ht="12" customHeight="1">
      <c r="A70" s="104" t="s">
        <v>4</v>
      </c>
      <c r="B70" s="107" t="s">
        <v>24</v>
      </c>
      <c r="C70" s="107"/>
      <c r="D70" s="107"/>
      <c r="E70" s="107"/>
      <c r="F70" s="107"/>
      <c r="G70" s="107"/>
      <c r="H70" s="107"/>
      <c r="I70" s="107"/>
      <c r="K70" s="107"/>
    </row>
    <row r="71" spans="1:2" s="15" customFormat="1" ht="12.75">
      <c r="A71" s="104" t="s">
        <v>4</v>
      </c>
      <c r="B71" s="15" t="s">
        <v>25</v>
      </c>
    </row>
    <row r="72" ht="12.75">
      <c r="A72" s="5"/>
    </row>
    <row r="73" spans="1:2" ht="15.75" customHeight="1">
      <c r="A73" s="5"/>
      <c r="B73" s="17" t="s">
        <v>26</v>
      </c>
    </row>
    <row r="74" spans="1:2" ht="15.75" customHeight="1">
      <c r="A74" s="5"/>
      <c r="B74" s="40" t="s">
        <v>81</v>
      </c>
    </row>
    <row r="75" spans="2:9" ht="12" customHeight="1">
      <c r="B75" s="39" t="s">
        <v>79</v>
      </c>
      <c r="F75" s="7"/>
      <c r="G75" s="11"/>
      <c r="H75" s="11"/>
      <c r="I75" s="110" t="s">
        <v>108</v>
      </c>
    </row>
    <row r="76" spans="1:9" ht="12.75">
      <c r="A76" s="93"/>
      <c r="B76" s="94"/>
      <c r="C76" s="18"/>
      <c r="D76" s="18"/>
      <c r="E76" s="18"/>
      <c r="F76" s="41"/>
      <c r="G76" s="42"/>
      <c r="H76" s="42"/>
      <c r="I76" s="42"/>
    </row>
    <row r="77" ht="68.25" customHeight="1"/>
    <row r="83" ht="66.75" customHeight="1"/>
    <row r="84" ht="32.25" customHeight="1"/>
    <row r="85" ht="34.5" customHeight="1"/>
    <row r="90" ht="68.25" customHeight="1"/>
    <row r="91" ht="24" customHeight="1"/>
    <row r="92" ht="49.5" customHeight="1">
      <c r="B92" s="18"/>
    </row>
  </sheetData>
  <sheetProtection/>
  <mergeCells count="1">
    <mergeCell ref="A2:K2"/>
  </mergeCells>
  <printOptions horizontalCentered="1"/>
  <pageMargins left="0.1968503937007874" right="0.1968503937007874" top="0.4330708661417323" bottom="0.1968503937007874" header="0.2362204724409449" footer="0.1968503937007874"/>
  <pageSetup orientation="landscape" paperSize="9" scale="56" r:id="rId1"/>
  <headerFooter alignWithMargins="0">
    <oddHeader>&amp;L&amp;"Arial CE,Pogrubiony"&amp;11FORMULARZ ASORTYMENTOWO-CENOWY&amp;R&amp;"Arial CE,Kursywa"&amp;11Załącznik nr &amp;"Arial CE,Pogrubiona kursywa"1</oddHeader>
    <oddFooter>&amp;C&amp;8Strona &amp;P z &amp;N</oddFooter>
  </headerFooter>
  <rowBreaks count="1" manualBreakCount="1">
    <brk id="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7">
      <selection activeCell="B12" sqref="B12:E12"/>
    </sheetView>
  </sheetViews>
  <sheetFormatPr defaultColWidth="8.796875" defaultRowHeight="15"/>
  <cols>
    <col min="5" max="5" width="19.8984375" style="0" customWidth="1"/>
    <col min="9" max="9" width="16.69921875" style="0" customWidth="1"/>
  </cols>
  <sheetData>
    <row r="1" spans="2:15" ht="18">
      <c r="B1" s="81"/>
      <c r="K1" s="82"/>
      <c r="L1" s="82"/>
      <c r="M1" s="82"/>
      <c r="N1" s="83"/>
      <c r="O1" s="82"/>
    </row>
    <row r="2" spans="2:4" ht="24.75" customHeight="1">
      <c r="B2" s="112" t="s">
        <v>86</v>
      </c>
      <c r="C2" s="113"/>
      <c r="D2" s="113"/>
    </row>
    <row r="3" spans="1:7" s="81" customFormat="1" ht="24" customHeight="1">
      <c r="A3" s="85" t="s">
        <v>88</v>
      </c>
      <c r="B3" s="114" t="s">
        <v>87</v>
      </c>
      <c r="C3" s="114"/>
      <c r="D3" s="114"/>
      <c r="E3" s="114"/>
      <c r="F3" s="115"/>
      <c r="G3" s="115"/>
    </row>
    <row r="4" ht="15.75">
      <c r="A4" s="84"/>
    </row>
    <row r="5" spans="1:9" ht="15">
      <c r="A5" s="85" t="s">
        <v>89</v>
      </c>
      <c r="C5" s="86"/>
      <c r="D5" s="85"/>
      <c r="E5" s="85"/>
      <c r="F5" s="85"/>
      <c r="G5" s="85"/>
      <c r="H5" s="85"/>
      <c r="I5" s="85"/>
    </row>
    <row r="6" spans="1:9" ht="50.25" customHeight="1">
      <c r="A6" s="87" t="s">
        <v>0</v>
      </c>
      <c r="B6" s="116" t="s">
        <v>90</v>
      </c>
      <c r="C6" s="116"/>
      <c r="D6" s="116"/>
      <c r="E6" s="116"/>
      <c r="F6" s="117" t="s">
        <v>91</v>
      </c>
      <c r="G6" s="118"/>
      <c r="H6" s="118"/>
      <c r="I6" s="119"/>
    </row>
    <row r="7" spans="1:9" ht="57.75" customHeight="1">
      <c r="A7" s="88">
        <v>1</v>
      </c>
      <c r="B7" s="120" t="s">
        <v>92</v>
      </c>
      <c r="C7" s="120"/>
      <c r="D7" s="120"/>
      <c r="E7" s="120"/>
      <c r="F7" s="121"/>
      <c r="G7" s="122"/>
      <c r="H7" s="122"/>
      <c r="I7" s="123"/>
    </row>
    <row r="8" spans="1:9" ht="48.75" customHeight="1">
      <c r="A8" s="88">
        <v>2</v>
      </c>
      <c r="B8" s="120" t="s">
        <v>93</v>
      </c>
      <c r="C8" s="120"/>
      <c r="D8" s="120"/>
      <c r="E8" s="120"/>
      <c r="F8" s="121"/>
      <c r="G8" s="127"/>
      <c r="H8" s="127"/>
      <c r="I8" s="128"/>
    </row>
    <row r="9" spans="1:9" ht="44.25" customHeight="1">
      <c r="A9" s="88">
        <v>3</v>
      </c>
      <c r="B9" s="120" t="s">
        <v>94</v>
      </c>
      <c r="C9" s="120"/>
      <c r="D9" s="120"/>
      <c r="E9" s="120"/>
      <c r="F9" s="121"/>
      <c r="G9" s="127"/>
      <c r="H9" s="127"/>
      <c r="I9" s="128"/>
    </row>
    <row r="10" spans="1:9" ht="45" customHeight="1">
      <c r="A10" s="88">
        <v>4</v>
      </c>
      <c r="B10" s="120" t="s">
        <v>95</v>
      </c>
      <c r="C10" s="120"/>
      <c r="D10" s="120"/>
      <c r="E10" s="120"/>
      <c r="F10" s="121"/>
      <c r="G10" s="127"/>
      <c r="H10" s="127"/>
      <c r="I10" s="128"/>
    </row>
    <row r="11" spans="1:9" ht="71.25" customHeight="1">
      <c r="A11" s="88">
        <v>5</v>
      </c>
      <c r="B11" s="120" t="s">
        <v>96</v>
      </c>
      <c r="C11" s="120"/>
      <c r="D11" s="120"/>
      <c r="E11" s="120"/>
      <c r="F11" s="121"/>
      <c r="G11" s="127"/>
      <c r="H11" s="127"/>
      <c r="I11" s="128"/>
    </row>
    <row r="12" spans="1:9" ht="45.75" customHeight="1">
      <c r="A12" s="88">
        <v>6</v>
      </c>
      <c r="B12" s="120" t="s">
        <v>97</v>
      </c>
      <c r="C12" s="120"/>
      <c r="D12" s="120"/>
      <c r="E12" s="120"/>
      <c r="F12" s="121"/>
      <c r="G12" s="127"/>
      <c r="H12" s="127"/>
      <c r="I12" s="128"/>
    </row>
    <row r="13" spans="1:9" ht="63.75" customHeight="1">
      <c r="A13" s="89">
        <v>8</v>
      </c>
      <c r="B13" s="134" t="s">
        <v>98</v>
      </c>
      <c r="C13" s="134"/>
      <c r="D13" s="134"/>
      <c r="E13" s="134"/>
      <c r="F13" s="124"/>
      <c r="G13" s="125"/>
      <c r="H13" s="125"/>
      <c r="I13" s="126"/>
    </row>
    <row r="14" spans="1:9" ht="36.75" customHeight="1">
      <c r="A14" s="90">
        <v>10</v>
      </c>
      <c r="B14" s="129" t="s">
        <v>99</v>
      </c>
      <c r="C14" s="129"/>
      <c r="D14" s="129"/>
      <c r="E14" s="129"/>
      <c r="F14" s="130"/>
      <c r="G14" s="131"/>
      <c r="H14" s="131"/>
      <c r="I14" s="132"/>
    </row>
    <row r="15" spans="1:9" ht="54.75" customHeight="1">
      <c r="A15" s="88">
        <v>11</v>
      </c>
      <c r="B15" s="120" t="s">
        <v>100</v>
      </c>
      <c r="C15" s="120"/>
      <c r="D15" s="120"/>
      <c r="E15" s="120"/>
      <c r="F15" s="133"/>
      <c r="G15" s="133"/>
      <c r="H15" s="133"/>
      <c r="I15" s="133"/>
    </row>
    <row r="16" spans="1:9" ht="15">
      <c r="A16" s="112" t="s">
        <v>101</v>
      </c>
      <c r="B16" s="115"/>
      <c r="C16" s="115"/>
      <c r="D16" s="115"/>
      <c r="E16" s="115"/>
      <c r="F16" s="115"/>
      <c r="G16" s="115"/>
      <c r="H16" s="115"/>
      <c r="I16" s="115"/>
    </row>
    <row r="17" spans="1:9" ht="15">
      <c r="A17" s="115"/>
      <c r="B17" s="115"/>
      <c r="C17" s="115"/>
      <c r="D17" s="115"/>
      <c r="E17" s="115"/>
      <c r="F17" s="115"/>
      <c r="G17" s="115"/>
      <c r="H17" s="115"/>
      <c r="I17" s="115"/>
    </row>
    <row r="18" spans="1:9" ht="15">
      <c r="A18" s="115"/>
      <c r="B18" s="115"/>
      <c r="C18" s="115"/>
      <c r="D18" s="115"/>
      <c r="E18" s="115"/>
      <c r="F18" s="115"/>
      <c r="G18" s="115"/>
      <c r="H18" s="115"/>
      <c r="I18" s="115"/>
    </row>
    <row r="19" spans="1:9" ht="15">
      <c r="A19" s="115"/>
      <c r="B19" s="115"/>
      <c r="C19" s="115"/>
      <c r="D19" s="115"/>
      <c r="E19" s="115"/>
      <c r="F19" s="115"/>
      <c r="G19" s="115"/>
      <c r="H19" s="115"/>
      <c r="I19" s="115"/>
    </row>
    <row r="20" spans="1:9" ht="15">
      <c r="A20" s="115"/>
      <c r="B20" s="115"/>
      <c r="C20" s="115"/>
      <c r="D20" s="115"/>
      <c r="E20" s="115"/>
      <c r="F20" s="115"/>
      <c r="G20" s="115"/>
      <c r="H20" s="115"/>
      <c r="I20" s="115"/>
    </row>
    <row r="21" spans="1:9" ht="15">
      <c r="A21" s="115"/>
      <c r="B21" s="115"/>
      <c r="C21" s="115"/>
      <c r="D21" s="115"/>
      <c r="E21" s="115"/>
      <c r="F21" s="115"/>
      <c r="G21" s="115"/>
      <c r="H21" s="115"/>
      <c r="I21" s="115"/>
    </row>
    <row r="22" spans="7:9" s="91" customFormat="1" ht="15">
      <c r="G22" s="110" t="s">
        <v>108</v>
      </c>
      <c r="I22" s="92"/>
    </row>
    <row r="23" s="91" customFormat="1" ht="15">
      <c r="I23" s="92"/>
    </row>
  </sheetData>
  <sheetProtection/>
  <mergeCells count="23">
    <mergeCell ref="B14:E14"/>
    <mergeCell ref="F14:I14"/>
    <mergeCell ref="B15:E15"/>
    <mergeCell ref="F15:I15"/>
    <mergeCell ref="A16:I21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2:D2"/>
    <mergeCell ref="B3:G3"/>
    <mergeCell ref="B6:E6"/>
    <mergeCell ref="F6:I6"/>
    <mergeCell ref="B7:E7"/>
    <mergeCell ref="F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nr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asortymentowo-cenowy</dc:title>
  <dc:subject/>
  <dc:creator>Krzysztof Dopierała</dc:creator>
  <cp:keywords/>
  <dc:description/>
  <cp:lastModifiedBy>Tomasz Miazek</cp:lastModifiedBy>
  <cp:lastPrinted>2019-03-06T07:49:46Z</cp:lastPrinted>
  <dcterms:created xsi:type="dcterms:W3CDTF">2005-02-11T07:44:58Z</dcterms:created>
  <dcterms:modified xsi:type="dcterms:W3CDTF">2019-03-06T07:53:21Z</dcterms:modified>
  <cp:category/>
  <cp:version/>
  <cp:contentType/>
  <cp:contentStatus/>
</cp:coreProperties>
</file>