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0.21\Dane_usr\zpubl\EWA\2019\PN-UE\ZP_29_2019_ Srodki czystości i gospodarcze\SIWZ\"/>
    </mc:Choice>
  </mc:AlternateContent>
  <bookViews>
    <workbookView xWindow="0" yWindow="0" windowWidth="28800" windowHeight="11700" tabRatio="771" firstSheet="3" activeTab="3"/>
  </bookViews>
  <sheets>
    <sheet name="Pakiet Nr 1" sheetId="53" r:id="rId1"/>
    <sheet name="Pakiet Nr 2" sheetId="75" r:id="rId2"/>
    <sheet name="Pakiet Nr 3" sheetId="76" r:id="rId3"/>
    <sheet name="Pakiet Nr 4" sheetId="77" r:id="rId4"/>
    <sheet name="Pakiet Nr 5" sheetId="78" r:id="rId5"/>
    <sheet name="Pakiet Nr 6" sheetId="79" r:id="rId6"/>
    <sheet name="Pakiet Nr 7" sheetId="80" r:id="rId7"/>
    <sheet name="Pakiet Nr 8" sheetId="81" r:id="rId8"/>
    <sheet name="Pakiet Nr 9" sheetId="82" r:id="rId9"/>
    <sheet name="Pakiet Nr 10" sheetId="84" r:id="rId10"/>
    <sheet name="Pakiet Nr 11" sheetId="83" r:id="rId11"/>
    <sheet name="Pakiet Nr 12" sheetId="85" r:id="rId12"/>
    <sheet name="Pakiet Nr 13" sheetId="86" r:id="rId13"/>
  </sheets>
  <definedNames>
    <definedName name="_xlnm.Print_Area" localSheetId="0">'Pakiet Nr 1'!$A$1:$N$27</definedName>
    <definedName name="_xlnm.Print_Area" localSheetId="9">'Pakiet Nr 10'!$A$1:$N$36</definedName>
    <definedName name="_xlnm.Print_Area" localSheetId="10">'Pakiet Nr 11'!$A$1:$N$63</definedName>
    <definedName name="_xlnm.Print_Area" localSheetId="11">'Pakiet Nr 12'!$A$1:$N$35</definedName>
    <definedName name="_xlnm.Print_Area" localSheetId="12">'Pakiet Nr 13'!$A$1:$N$26</definedName>
    <definedName name="_xlnm.Print_Area" localSheetId="1">'Pakiet Nr 2'!$A$1:$N$36</definedName>
    <definedName name="_xlnm.Print_Area" localSheetId="2">'Pakiet Nr 3'!$A$1:$N$36</definedName>
    <definedName name="_xlnm.Print_Area" localSheetId="3">'Pakiet Nr 4'!$A$1:$N$28</definedName>
    <definedName name="_xlnm.Print_Area" localSheetId="4">'Pakiet Nr 5'!$A$1:$N$26</definedName>
    <definedName name="_xlnm.Print_Area" localSheetId="5">'Pakiet Nr 6'!$A$1:$N$51</definedName>
    <definedName name="_xlnm.Print_Area" localSheetId="6">'Pakiet Nr 7'!$A$1:$N$59</definedName>
    <definedName name="_xlnm.Print_Area" localSheetId="7">'Pakiet Nr 8'!$A$1:$N$55</definedName>
    <definedName name="_xlnm.Print_Area" localSheetId="8">'Pakiet Nr 9'!$A$1:$N$23</definedName>
  </definedNames>
  <calcPr calcId="162913"/>
</workbook>
</file>

<file path=xl/calcChain.xml><?xml version="1.0" encoding="utf-8"?>
<calcChain xmlns="http://schemas.openxmlformats.org/spreadsheetml/2006/main">
  <c r="M11" i="86" l="1"/>
  <c r="N11" i="86" s="1"/>
  <c r="K11" i="86"/>
  <c r="M10" i="86"/>
  <c r="N10" i="86" s="1"/>
  <c r="K10" i="86"/>
  <c r="M9" i="86"/>
  <c r="N9" i="86" s="1"/>
  <c r="K9" i="86"/>
  <c r="M8" i="86"/>
  <c r="N8" i="86" s="1"/>
  <c r="K8" i="86"/>
  <c r="M7" i="86"/>
  <c r="N7" i="86" s="1"/>
  <c r="K7" i="86"/>
  <c r="M6" i="86"/>
  <c r="N6" i="86" s="1"/>
  <c r="K6" i="86"/>
  <c r="N5" i="86"/>
  <c r="N12" i="86" s="1"/>
  <c r="M5" i="86"/>
  <c r="K5" i="86"/>
  <c r="M17" i="83"/>
  <c r="N17" i="83"/>
  <c r="M18" i="83"/>
  <c r="N18" i="83"/>
  <c r="M19" i="83"/>
  <c r="N19" i="83"/>
  <c r="M20" i="83"/>
  <c r="N20" i="83"/>
  <c r="M21" i="83"/>
  <c r="N21" i="83"/>
  <c r="M22" i="83"/>
  <c r="N22" i="83"/>
  <c r="M23" i="83"/>
  <c r="N23" i="83"/>
  <c r="M24" i="83"/>
  <c r="N24" i="83"/>
  <c r="M25" i="83"/>
  <c r="N25" i="83"/>
  <c r="M26" i="83"/>
  <c r="N26" i="83"/>
  <c r="M27" i="83"/>
  <c r="N27" i="83"/>
  <c r="M28" i="83"/>
  <c r="N28" i="83"/>
  <c r="M29" i="83"/>
  <c r="N29" i="83"/>
  <c r="M30" i="83"/>
  <c r="N30" i="83"/>
  <c r="M31" i="83"/>
  <c r="N31" i="83"/>
  <c r="M32" i="83"/>
  <c r="N32" i="83"/>
  <c r="M33" i="83"/>
  <c r="N33" i="83"/>
  <c r="M34" i="83"/>
  <c r="N34" i="83"/>
  <c r="M35" i="83"/>
  <c r="N35" i="83"/>
  <c r="M36" i="83"/>
  <c r="N36" i="83"/>
  <c r="M37" i="83"/>
  <c r="N37" i="83"/>
  <c r="M38" i="83"/>
  <c r="N38" i="83"/>
  <c r="M39" i="83"/>
  <c r="N39" i="83"/>
  <c r="M40" i="83"/>
  <c r="N40" i="83"/>
  <c r="M41" i="83"/>
  <c r="N41" i="83"/>
  <c r="M42" i="83"/>
  <c r="N42" i="83"/>
  <c r="M43" i="83"/>
  <c r="N43" i="83"/>
  <c r="M44" i="83"/>
  <c r="N44" i="83"/>
  <c r="K16" i="83"/>
  <c r="K17" i="83"/>
  <c r="K18" i="83"/>
  <c r="K19" i="83"/>
  <c r="K20" i="83"/>
  <c r="K21" i="83"/>
  <c r="K22" i="83"/>
  <c r="K23" i="83"/>
  <c r="K24" i="83"/>
  <c r="K25" i="83"/>
  <c r="K26" i="83"/>
  <c r="K27" i="83"/>
  <c r="K28" i="83"/>
  <c r="K29" i="83"/>
  <c r="K30" i="83"/>
  <c r="K31" i="83"/>
  <c r="K32" i="83"/>
  <c r="K33" i="83"/>
  <c r="K34" i="83"/>
  <c r="K35" i="83"/>
  <c r="K36" i="83"/>
  <c r="K37" i="83"/>
  <c r="K38" i="83"/>
  <c r="K39" i="83"/>
  <c r="K40" i="83"/>
  <c r="K41" i="83"/>
  <c r="K42" i="83"/>
  <c r="K43" i="83"/>
  <c r="K44" i="83"/>
  <c r="M20" i="85"/>
  <c r="N20" i="85" s="1"/>
  <c r="K20" i="85"/>
  <c r="M19" i="85"/>
  <c r="N19" i="85" s="1"/>
  <c r="K19" i="85"/>
  <c r="M18" i="85"/>
  <c r="N18" i="85" s="1"/>
  <c r="K18" i="85"/>
  <c r="N17" i="85"/>
  <c r="M17" i="85"/>
  <c r="K17" i="85"/>
  <c r="M16" i="85"/>
  <c r="N16" i="85" s="1"/>
  <c r="K16" i="85"/>
  <c r="M15" i="85"/>
  <c r="N15" i="85" s="1"/>
  <c r="K15" i="85"/>
  <c r="M14" i="85"/>
  <c r="N14" i="85" s="1"/>
  <c r="K14" i="85"/>
  <c r="N13" i="85"/>
  <c r="M13" i="85"/>
  <c r="K13" i="85"/>
  <c r="M12" i="85"/>
  <c r="N12" i="85" s="1"/>
  <c r="K12" i="85"/>
  <c r="M11" i="85"/>
  <c r="N11" i="85" s="1"/>
  <c r="K11" i="85"/>
  <c r="M10" i="85"/>
  <c r="N10" i="85" s="1"/>
  <c r="K10" i="85"/>
  <c r="M9" i="85"/>
  <c r="N9" i="85" s="1"/>
  <c r="K9" i="85"/>
  <c r="M8" i="85"/>
  <c r="N8" i="85" s="1"/>
  <c r="K8" i="85"/>
  <c r="M7" i="85"/>
  <c r="N7" i="85" s="1"/>
  <c r="K7" i="85"/>
  <c r="M6" i="85"/>
  <c r="N6" i="85" s="1"/>
  <c r="K6" i="85"/>
  <c r="M5" i="85"/>
  <c r="M21" i="85" s="1"/>
  <c r="K5" i="85"/>
  <c r="M17" i="84"/>
  <c r="N17" i="84" s="1"/>
  <c r="K17" i="84"/>
  <c r="M16" i="84"/>
  <c r="N16" i="84" s="1"/>
  <c r="K16" i="84"/>
  <c r="M15" i="84"/>
  <c r="N15" i="84" s="1"/>
  <c r="K15" i="84"/>
  <c r="M14" i="84"/>
  <c r="N14" i="84" s="1"/>
  <c r="K14" i="84"/>
  <c r="M13" i="84"/>
  <c r="N13" i="84" s="1"/>
  <c r="K13" i="84"/>
  <c r="M12" i="84"/>
  <c r="N12" i="84" s="1"/>
  <c r="K12" i="84"/>
  <c r="M11" i="84"/>
  <c r="N11" i="84" s="1"/>
  <c r="K11" i="84"/>
  <c r="M10" i="84"/>
  <c r="N10" i="84" s="1"/>
  <c r="K10" i="84"/>
  <c r="M9" i="84"/>
  <c r="N9" i="84" s="1"/>
  <c r="K9" i="84"/>
  <c r="M8" i="84"/>
  <c r="N8" i="84" s="1"/>
  <c r="K8" i="84"/>
  <c r="M7" i="84"/>
  <c r="N7" i="84" s="1"/>
  <c r="K7" i="84"/>
  <c r="M6" i="84"/>
  <c r="N6" i="84" s="1"/>
  <c r="K6" i="84"/>
  <c r="M5" i="84"/>
  <c r="N5" i="84" s="1"/>
  <c r="K5" i="84"/>
  <c r="K40" i="80"/>
  <c r="M40" i="80"/>
  <c r="N40" i="80" s="1"/>
  <c r="M9" i="78"/>
  <c r="N9" i="78"/>
  <c r="K9" i="78"/>
  <c r="M16" i="75"/>
  <c r="N16" i="75"/>
  <c r="M17" i="75"/>
  <c r="N17" i="75"/>
  <c r="M18" i="75"/>
  <c r="N18" i="75"/>
  <c r="M19" i="75"/>
  <c r="N19" i="75"/>
  <c r="K17" i="75"/>
  <c r="K18" i="75"/>
  <c r="K19" i="75"/>
  <c r="M11" i="53"/>
  <c r="N11" i="53" s="1"/>
  <c r="K11" i="53"/>
  <c r="M12" i="86" l="1"/>
  <c r="N5" i="85"/>
  <c r="N21" i="85"/>
  <c r="N18" i="84"/>
  <c r="M18" i="84"/>
  <c r="N16" i="83"/>
  <c r="M16" i="83"/>
  <c r="M15" i="83"/>
  <c r="N15" i="83" s="1"/>
  <c r="K15" i="83"/>
  <c r="M14" i="83"/>
  <c r="N14" i="83" s="1"/>
  <c r="K14" i="83"/>
  <c r="M13" i="83"/>
  <c r="N13" i="83" s="1"/>
  <c r="K13" i="83"/>
  <c r="M12" i="83"/>
  <c r="N12" i="83" s="1"/>
  <c r="K12" i="83"/>
  <c r="M11" i="83"/>
  <c r="N11" i="83" s="1"/>
  <c r="K11" i="83"/>
  <c r="M10" i="83"/>
  <c r="N10" i="83" s="1"/>
  <c r="K10" i="83"/>
  <c r="M9" i="83"/>
  <c r="N9" i="83" s="1"/>
  <c r="K9" i="83"/>
  <c r="M8" i="83"/>
  <c r="N8" i="83" s="1"/>
  <c r="K8" i="83"/>
  <c r="M7" i="83"/>
  <c r="N7" i="83" s="1"/>
  <c r="K7" i="83"/>
  <c r="M6" i="83"/>
  <c r="N6" i="83" s="1"/>
  <c r="K6" i="83"/>
  <c r="M5" i="83" l="1"/>
  <c r="N5" i="83" s="1"/>
  <c r="K5" i="83"/>
  <c r="M6" i="82"/>
  <c r="N6" i="82" s="1"/>
  <c r="K6" i="82"/>
  <c r="M5" i="82"/>
  <c r="N5" i="82" s="1"/>
  <c r="K5" i="82"/>
  <c r="M28" i="81"/>
  <c r="N28" i="81" s="1"/>
  <c r="K28" i="81"/>
  <c r="M27" i="81"/>
  <c r="N27" i="81" s="1"/>
  <c r="K27" i="81"/>
  <c r="M26" i="81"/>
  <c r="N26" i="81" s="1"/>
  <c r="K26" i="81"/>
  <c r="M25" i="81"/>
  <c r="N25" i="81" s="1"/>
  <c r="K25" i="81"/>
  <c r="M24" i="81"/>
  <c r="N24" i="81" s="1"/>
  <c r="K24" i="81"/>
  <c r="M23" i="81"/>
  <c r="N23" i="81" s="1"/>
  <c r="K23" i="81"/>
  <c r="M22" i="81"/>
  <c r="N22" i="81" s="1"/>
  <c r="K22" i="81"/>
  <c r="M21" i="81"/>
  <c r="N21" i="81" s="1"/>
  <c r="K21" i="81"/>
  <c r="M20" i="81"/>
  <c r="N20" i="81" s="1"/>
  <c r="K20" i="81"/>
  <c r="M19" i="81"/>
  <c r="N19" i="81" s="1"/>
  <c r="K19" i="81"/>
  <c r="M18" i="81"/>
  <c r="N18" i="81" s="1"/>
  <c r="K18" i="81"/>
  <c r="M17" i="81"/>
  <c r="N17" i="81" s="1"/>
  <c r="K17" i="81"/>
  <c r="M16" i="81"/>
  <c r="N16" i="81" s="1"/>
  <c r="K16" i="81"/>
  <c r="M15" i="81"/>
  <c r="N15" i="81" s="1"/>
  <c r="K15" i="81"/>
  <c r="M14" i="81"/>
  <c r="N14" i="81" s="1"/>
  <c r="K14" i="81"/>
  <c r="M13" i="81"/>
  <c r="N13" i="81" s="1"/>
  <c r="K13" i="81"/>
  <c r="M12" i="81"/>
  <c r="N12" i="81" s="1"/>
  <c r="K12" i="81"/>
  <c r="M11" i="81"/>
  <c r="N11" i="81" s="1"/>
  <c r="K11" i="81"/>
  <c r="M10" i="81"/>
  <c r="N10" i="81" s="1"/>
  <c r="K10" i="81"/>
  <c r="M9" i="81"/>
  <c r="N9" i="81" s="1"/>
  <c r="K9" i="81"/>
  <c r="M8" i="81"/>
  <c r="N8" i="81" s="1"/>
  <c r="K8" i="81"/>
  <c r="M7" i="81"/>
  <c r="N7" i="81" s="1"/>
  <c r="K7" i="81"/>
  <c r="M6" i="81"/>
  <c r="N6" i="81" s="1"/>
  <c r="K6" i="81"/>
  <c r="M5" i="81"/>
  <c r="N5" i="81" s="1"/>
  <c r="K5" i="81"/>
  <c r="M45" i="83" l="1"/>
  <c r="N45" i="83"/>
  <c r="N7" i="82"/>
  <c r="M7" i="82"/>
  <c r="N32" i="81"/>
  <c r="M32" i="81"/>
  <c r="K6" i="80"/>
  <c r="M6" i="80"/>
  <c r="N6" i="80" s="1"/>
  <c r="K7" i="80"/>
  <c r="M7" i="80"/>
  <c r="N7" i="80" s="1"/>
  <c r="K8" i="80"/>
  <c r="M8" i="80"/>
  <c r="N8" i="80" s="1"/>
  <c r="K9" i="80"/>
  <c r="M9" i="80"/>
  <c r="N9" i="80" s="1"/>
  <c r="K10" i="80"/>
  <c r="M10" i="80"/>
  <c r="N10" i="80" s="1"/>
  <c r="K11" i="80"/>
  <c r="M11" i="80"/>
  <c r="N11" i="80" s="1"/>
  <c r="K12" i="80"/>
  <c r="M12" i="80"/>
  <c r="N12" i="80" s="1"/>
  <c r="K13" i="80"/>
  <c r="M13" i="80"/>
  <c r="N13" i="80" s="1"/>
  <c r="K14" i="80"/>
  <c r="M14" i="80"/>
  <c r="N14" i="80" s="1"/>
  <c r="K15" i="80"/>
  <c r="M15" i="80"/>
  <c r="N15" i="80" s="1"/>
  <c r="K16" i="80"/>
  <c r="M16" i="80"/>
  <c r="N16" i="80" s="1"/>
  <c r="K17" i="80"/>
  <c r="M17" i="80"/>
  <c r="N17" i="80" s="1"/>
  <c r="K18" i="80"/>
  <c r="M18" i="80"/>
  <c r="N18" i="80" s="1"/>
  <c r="K19" i="80"/>
  <c r="M19" i="80"/>
  <c r="N19" i="80" s="1"/>
  <c r="K20" i="80"/>
  <c r="M20" i="80"/>
  <c r="N20" i="80" s="1"/>
  <c r="K21" i="80"/>
  <c r="M21" i="80"/>
  <c r="N21" i="80" s="1"/>
  <c r="K22" i="80"/>
  <c r="M22" i="80"/>
  <c r="N22" i="80" s="1"/>
  <c r="K23" i="80"/>
  <c r="M23" i="80"/>
  <c r="N23" i="80" s="1"/>
  <c r="K24" i="80"/>
  <c r="M24" i="80"/>
  <c r="N24" i="80" s="1"/>
  <c r="K25" i="80"/>
  <c r="M25" i="80"/>
  <c r="N25" i="80" s="1"/>
  <c r="K26" i="80"/>
  <c r="M26" i="80"/>
  <c r="N26" i="80" s="1"/>
  <c r="K27" i="80"/>
  <c r="M27" i="80"/>
  <c r="N27" i="80" s="1"/>
  <c r="K28" i="80"/>
  <c r="M28" i="80"/>
  <c r="N28" i="80" s="1"/>
  <c r="K29" i="80"/>
  <c r="M29" i="80"/>
  <c r="N29" i="80" s="1"/>
  <c r="K30" i="80"/>
  <c r="M30" i="80"/>
  <c r="N30" i="80" s="1"/>
  <c r="K31" i="80"/>
  <c r="M31" i="80"/>
  <c r="N31" i="80" s="1"/>
  <c r="K32" i="80"/>
  <c r="M32" i="80"/>
  <c r="N32" i="80" s="1"/>
  <c r="K33" i="80"/>
  <c r="M33" i="80"/>
  <c r="N33" i="80" s="1"/>
  <c r="K34" i="80"/>
  <c r="M34" i="80"/>
  <c r="N34" i="80" s="1"/>
  <c r="K35" i="80"/>
  <c r="M35" i="80"/>
  <c r="N35" i="80" s="1"/>
  <c r="K36" i="80"/>
  <c r="M36" i="80"/>
  <c r="N36" i="80" s="1"/>
  <c r="K37" i="80"/>
  <c r="M37" i="80"/>
  <c r="N37" i="80" s="1"/>
  <c r="K38" i="80"/>
  <c r="M38" i="80"/>
  <c r="N38" i="80" s="1"/>
  <c r="K39" i="80"/>
  <c r="M39" i="80"/>
  <c r="N39" i="80" s="1"/>
  <c r="M5" i="80"/>
  <c r="K5" i="80"/>
  <c r="M36" i="79"/>
  <c r="N36" i="79" s="1"/>
  <c r="K36" i="79"/>
  <c r="M35" i="79"/>
  <c r="N35" i="79" s="1"/>
  <c r="K35" i="79"/>
  <c r="M34" i="79"/>
  <c r="N34" i="79" s="1"/>
  <c r="K34" i="79"/>
  <c r="M33" i="79"/>
  <c r="N33" i="79" s="1"/>
  <c r="K33" i="79"/>
  <c r="M32" i="79"/>
  <c r="N32" i="79" s="1"/>
  <c r="K32" i="79"/>
  <c r="M31" i="79"/>
  <c r="N31" i="79" s="1"/>
  <c r="K31" i="79"/>
  <c r="M30" i="79"/>
  <c r="N30" i="79" s="1"/>
  <c r="K30" i="79"/>
  <c r="M29" i="79"/>
  <c r="N29" i="79" s="1"/>
  <c r="K29" i="79"/>
  <c r="M28" i="79"/>
  <c r="N28" i="79" s="1"/>
  <c r="K28" i="79"/>
  <c r="M27" i="79"/>
  <c r="N27" i="79" s="1"/>
  <c r="K27" i="79"/>
  <c r="M26" i="79"/>
  <c r="N26" i="79" s="1"/>
  <c r="K26" i="79"/>
  <c r="M25" i="79"/>
  <c r="N25" i="79" s="1"/>
  <c r="K25" i="79"/>
  <c r="M24" i="79"/>
  <c r="N24" i="79" s="1"/>
  <c r="K24" i="79"/>
  <c r="N23" i="79"/>
  <c r="M23" i="79"/>
  <c r="K23" i="79"/>
  <c r="M22" i="79"/>
  <c r="N22" i="79" s="1"/>
  <c r="K22" i="79"/>
  <c r="M21" i="79"/>
  <c r="N21" i="79" s="1"/>
  <c r="K21" i="79"/>
  <c r="M20" i="79"/>
  <c r="N20" i="79" s="1"/>
  <c r="K20" i="79"/>
  <c r="M19" i="79"/>
  <c r="N19" i="79" s="1"/>
  <c r="K19" i="79"/>
  <c r="N18" i="79"/>
  <c r="M18" i="79"/>
  <c r="K18" i="79"/>
  <c r="M17" i="79"/>
  <c r="N17" i="79" s="1"/>
  <c r="K17" i="79"/>
  <c r="M16" i="79"/>
  <c r="N16" i="79" s="1"/>
  <c r="K16" i="79"/>
  <c r="M15" i="79"/>
  <c r="N15" i="79" s="1"/>
  <c r="K15" i="79"/>
  <c r="M14" i="79"/>
  <c r="N14" i="79" s="1"/>
  <c r="K14" i="79"/>
  <c r="M13" i="79"/>
  <c r="N13" i="79" s="1"/>
  <c r="K13" i="79"/>
  <c r="M12" i="79"/>
  <c r="N12" i="79" s="1"/>
  <c r="K12" i="79"/>
  <c r="M11" i="79"/>
  <c r="N11" i="79" s="1"/>
  <c r="K11" i="79"/>
  <c r="M10" i="79"/>
  <c r="N10" i="79" s="1"/>
  <c r="K10" i="79"/>
  <c r="M9" i="79"/>
  <c r="N9" i="79" s="1"/>
  <c r="K9" i="79"/>
  <c r="M8" i="79"/>
  <c r="N8" i="79" s="1"/>
  <c r="K8" i="79"/>
  <c r="M7" i="79"/>
  <c r="N7" i="79" s="1"/>
  <c r="K7" i="79"/>
  <c r="M6" i="79"/>
  <c r="N6" i="79" s="1"/>
  <c r="K6" i="79"/>
  <c r="M5" i="79"/>
  <c r="K5" i="79"/>
  <c r="M10" i="78"/>
  <c r="N10" i="78" s="1"/>
  <c r="K10" i="78"/>
  <c r="M8" i="78"/>
  <c r="N8" i="78" s="1"/>
  <c r="K8" i="78"/>
  <c r="M7" i="78"/>
  <c r="N7" i="78" s="1"/>
  <c r="K7" i="78"/>
  <c r="M6" i="78"/>
  <c r="N6" i="78" s="1"/>
  <c r="K6" i="78"/>
  <c r="N5" i="78"/>
  <c r="M5" i="78"/>
  <c r="K5" i="78"/>
  <c r="M11" i="77"/>
  <c r="N11" i="77" s="1"/>
  <c r="K11" i="77"/>
  <c r="M10" i="77"/>
  <c r="N10" i="77" s="1"/>
  <c r="K10" i="77"/>
  <c r="M9" i="77"/>
  <c r="N9" i="77" s="1"/>
  <c r="K9" i="77"/>
  <c r="M8" i="77"/>
  <c r="N8" i="77" s="1"/>
  <c r="K8" i="77"/>
  <c r="M7" i="77"/>
  <c r="K7" i="77"/>
  <c r="K6" i="76"/>
  <c r="M6" i="76"/>
  <c r="N6" i="76" s="1"/>
  <c r="K7" i="76"/>
  <c r="M7" i="76"/>
  <c r="N7" i="76" s="1"/>
  <c r="K8" i="76"/>
  <c r="M8" i="76"/>
  <c r="N8" i="76" s="1"/>
  <c r="K9" i="76"/>
  <c r="M9" i="76"/>
  <c r="N9" i="76" s="1"/>
  <c r="K10" i="76"/>
  <c r="M10" i="76"/>
  <c r="N10" i="76" s="1"/>
  <c r="K11" i="76"/>
  <c r="M11" i="76"/>
  <c r="N11" i="76" s="1"/>
  <c r="K12" i="76"/>
  <c r="M12" i="76"/>
  <c r="N12" i="76" s="1"/>
  <c r="K13" i="76"/>
  <c r="M13" i="76"/>
  <c r="N13" i="76" s="1"/>
  <c r="K14" i="76"/>
  <c r="M14" i="76"/>
  <c r="N14" i="76" s="1"/>
  <c r="K15" i="76"/>
  <c r="M15" i="76"/>
  <c r="N15" i="76" s="1"/>
  <c r="K16" i="76"/>
  <c r="M16" i="76"/>
  <c r="N16" i="76" s="1"/>
  <c r="K17" i="76"/>
  <c r="M17" i="76"/>
  <c r="N17" i="76" s="1"/>
  <c r="K18" i="76"/>
  <c r="M18" i="76"/>
  <c r="N18" i="76" s="1"/>
  <c r="K19" i="76"/>
  <c r="M19" i="76"/>
  <c r="N19" i="76" s="1"/>
  <c r="K20" i="76"/>
  <c r="M20" i="76"/>
  <c r="N20" i="76" s="1"/>
  <c r="K21" i="76"/>
  <c r="M21" i="76"/>
  <c r="N21" i="76"/>
  <c r="K6" i="75"/>
  <c r="M6" i="75"/>
  <c r="N6" i="75" s="1"/>
  <c r="K7" i="75"/>
  <c r="M7" i="75"/>
  <c r="N7" i="75" s="1"/>
  <c r="K8" i="75"/>
  <c r="M8" i="75"/>
  <c r="N8" i="75" s="1"/>
  <c r="K9" i="75"/>
  <c r="M9" i="75"/>
  <c r="N9" i="75" s="1"/>
  <c r="K10" i="75"/>
  <c r="M10" i="75"/>
  <c r="N10" i="75" s="1"/>
  <c r="K11" i="75"/>
  <c r="M11" i="75"/>
  <c r="N11" i="75" s="1"/>
  <c r="K12" i="75"/>
  <c r="M12" i="75"/>
  <c r="N12" i="75" s="1"/>
  <c r="K13" i="75"/>
  <c r="M13" i="75"/>
  <c r="N13" i="75"/>
  <c r="K14" i="75"/>
  <c r="M14" i="75"/>
  <c r="N14" i="75" s="1"/>
  <c r="K15" i="75"/>
  <c r="M15" i="75"/>
  <c r="N15" i="75" s="1"/>
  <c r="K16" i="75"/>
  <c r="M5" i="76"/>
  <c r="K5" i="76"/>
  <c r="M5" i="75"/>
  <c r="N5" i="75" s="1"/>
  <c r="K5" i="75"/>
  <c r="K6" i="53"/>
  <c r="M6" i="53"/>
  <c r="N6" i="53" s="1"/>
  <c r="K7" i="53"/>
  <c r="M7" i="53"/>
  <c r="N7" i="53" s="1"/>
  <c r="K8" i="53"/>
  <c r="M8" i="53"/>
  <c r="N8" i="53" s="1"/>
  <c r="K9" i="53"/>
  <c r="M9" i="53"/>
  <c r="N9" i="53" s="1"/>
  <c r="K10" i="53"/>
  <c r="M10" i="53"/>
  <c r="N10" i="53" s="1"/>
  <c r="K12" i="53"/>
  <c r="M12" i="53"/>
  <c r="N12" i="53" s="1"/>
  <c r="M5" i="53"/>
  <c r="M41" i="80" l="1"/>
  <c r="N5" i="80"/>
  <c r="N41" i="80" s="1"/>
  <c r="M37" i="79"/>
  <c r="N5" i="79"/>
  <c r="N37" i="79" s="1"/>
  <c r="M11" i="78"/>
  <c r="N11" i="78"/>
  <c r="M12" i="77"/>
  <c r="N7" i="77"/>
  <c r="N12" i="77" s="1"/>
  <c r="M22" i="76"/>
  <c r="N5" i="76"/>
  <c r="N22" i="76" s="1"/>
  <c r="N20" i="75"/>
  <c r="M20" i="75"/>
  <c r="K5" i="53" l="1"/>
  <c r="N5" i="53" l="1"/>
  <c r="N13" i="53" s="1"/>
  <c r="M13" i="53"/>
</calcChain>
</file>

<file path=xl/sharedStrings.xml><?xml version="1.0" encoding="utf-8"?>
<sst xmlns="http://schemas.openxmlformats.org/spreadsheetml/2006/main" count="1082" uniqueCount="369">
  <si>
    <t>Lp</t>
  </si>
  <si>
    <t>Jed.                 miary</t>
  </si>
  <si>
    <t>Ilość</t>
  </si>
  <si>
    <t>Cena jedn. netto w zł</t>
  </si>
  <si>
    <t>Cena jedn.        brutto w zł</t>
  </si>
  <si>
    <t>VAT %</t>
  </si>
  <si>
    <t>Wartość ogółem netto w zł</t>
  </si>
  <si>
    <t>Wartość ogółem brutto w zł</t>
  </si>
  <si>
    <t>……………….., dnia ……………………</t>
  </si>
  <si>
    <t>Opis przedmiotu zamówienia - asortyment/ nazwa</t>
  </si>
  <si>
    <t>Producent i nazwa handlowa, nr katalogowy</t>
  </si>
  <si>
    <t>►</t>
  </si>
  <si>
    <t>Zamawiający zastrzega, iż ocenie zostanie poddana tylko ta oferta, która będzie zawierała 100% oferowanych propozycji cenowych.</t>
  </si>
  <si>
    <t>WYMAGANIA:</t>
  </si>
  <si>
    <t>nie</t>
  </si>
  <si>
    <t>Załącznik 2 do SIWZ</t>
  </si>
  <si>
    <t>suma</t>
  </si>
  <si>
    <t>szt</t>
  </si>
  <si>
    <t xml:space="preserve">Pakiet Nr 1  - (dozowniki na mydło i papier toaletowy, wkłady do dozowników) </t>
  </si>
  <si>
    <t>Pojemnik plastikowy na papier toaletowy mały o średnicy 100 mm, biały, zamykany.</t>
  </si>
  <si>
    <t>op.=1l</t>
  </si>
  <si>
    <t>Ścierka jednorazowa w rolce  szer 32x38 cm., min 100 listków</t>
  </si>
  <si>
    <t>Ścierka podłogowa ( 100% bawełna) , miękka i chłonna, przeznaczona do mycia i konserwacji podłóg z drewna PCV i terakoty, o wymiarach min 70x60 cm</t>
  </si>
  <si>
    <t>Ścierka z mikrofazy do mycia, wycierania i osuszania, wytrzymała w eksploatacji, gruba, ściśle tkana o konstrukcji, waflowej z włókien mikroaktywnych, 50x55 cm</t>
  </si>
  <si>
    <t>Zmywak kuchenny z jedną powierzchnią szorstką, (10 szt. w opakowaniu) rozmiar 8cm/5,5 cm, szerokośc min 1,5 cm</t>
  </si>
  <si>
    <t>op.=1 rolka/ 100 listków</t>
  </si>
  <si>
    <t>op.=10 szt</t>
  </si>
  <si>
    <t>Pakiet Nr 2  - (ściereczki, gąbki, zmywaki )</t>
  </si>
  <si>
    <t>Kij drewniany do szczotki do zamiatania z gwintem, min 140 cm</t>
  </si>
  <si>
    <t>Listwa ściągajaca do szyb z metalu, min 45 cm</t>
  </si>
  <si>
    <t>Miotła brzozowa na kiju drewnianym, trzykrotnie wiązana podwójnym drutem, długośc z kijem  min 140 cm</t>
  </si>
  <si>
    <t>Skrobak metalowy z rączką+ostrze do skrobania op.5 szt</t>
  </si>
  <si>
    <t>szczotka do rąk typu żelazko, dł. Min 14 cm, mix kolorów</t>
  </si>
  <si>
    <t>Szczotka do WC plastikowa z pojemnikiem na szczotkę, biała</t>
  </si>
  <si>
    <t>Szufelka + zmiotka, komplet wykonany z tworzywa sztucznego, szufelka z listwą gumową na krawędzi,dł szczotki z rączka min . 20 cm.</t>
  </si>
  <si>
    <t>Szczotka do zamiatania, plastikowa z możliwością wkręcenia kija</t>
  </si>
  <si>
    <t>Szczotka typu Sorgo na kiju ; dł. min 140 cm, włosie min 45 cm, długość trzonka  min 95 cm.</t>
  </si>
  <si>
    <t xml:space="preserve">Szczotka w oprawie drewnianej z włosiem naturalnym </t>
  </si>
  <si>
    <t>Mata antypoślizgowa do brodzika  min. 50/50 cm wykonana z tworzywa PCV</t>
  </si>
  <si>
    <t xml:space="preserve">Zasłona prysznicowa z plastikowymi uchwytami, rozmiar 180x200 +/- 5 cm, tkanina wodoodporna,jednokolorowa,  biała </t>
  </si>
  <si>
    <t>Worki do odkurzaczy Zelmer 1010, Cobra 2000, Orion, Magnat (5 szt w opak.)</t>
  </si>
  <si>
    <t>Worki do odkurzacza Hermes 200 (3 szt. w opak.)</t>
  </si>
  <si>
    <t>worki do odkurzacza Lindhaus Primo 35/46 szt.</t>
  </si>
  <si>
    <t>worki do odkurzacza ELECTROLUXA EEQ 16, syntetyczne sbag classic long performanse</t>
  </si>
  <si>
    <t>Jednorazowe golarki dwuostrzowe</t>
  </si>
  <si>
    <t>Okulary ochronne , robocze do pracy, zabezpieczajace przed  oparami, mgłą, odryskami cieczy i ciał stałych o niewielkiej sile uderzenia. Szyba z poliweąglanu, bezbarwana, z szerokim wizjerem, kanaliki wentylacyjnezapobiegające parowaniu soczewki. Wkładki chroniace skronie., typu JSP M9200 VISISPEC CLEAR</t>
  </si>
  <si>
    <t>Rękawice gospodarcze, gumowe, lekko flokowane, moletowane na palcach i części chwytnej. Miękki, elastyczne, odporne na rozdarcia i przerwania, chroniące przed detergentami.Spełniające normy EN374, EN 388, EN 420, 4 rozmiary: S, M, L, XL , XXL</t>
  </si>
  <si>
    <t>Rękawice nitrylowe, flokowane bawełną, dług. od 300 do 350 mm, grubość 0,3mm spełniające normy EN374, EN 388. Rozmiary: S,M,L,XL</t>
  </si>
  <si>
    <t>Rękawice robocze przeciwprzecięciowe , z przędzy polietylenowej , powlekane podwójną warstwą nitrylu rozmiary S-XL</t>
  </si>
  <si>
    <t>Półmaska filtrująca kl.P1 z zaworem wydechowym, CE, EN 149:2001</t>
  </si>
  <si>
    <t xml:space="preserve">Wieszak chrom, aluminium , połysk.Rozstaw otworów min 32 mm, 2 haki , przykręcany do sciany </t>
  </si>
  <si>
    <t>Czyściwo syntetyczne, bezpylne charakteryzujące się brakiem pozostawiania włókien i pyłów na czyszczonych powierzchniach; czyściwo do pracy na stanowisku przygotowywania radiofarmaceutyków; nie gorsze niż Kimberly Clark Kimtech Pure, wymiary 34x34cm, 600 odcinków w kartonie</t>
  </si>
  <si>
    <t>Szczotka do zamiatania z kijem. Szerokośc szczotki 60 cm.</t>
  </si>
  <si>
    <t>szt.</t>
  </si>
  <si>
    <t>opk.=5 szt.</t>
  </si>
  <si>
    <t>opk.= 1kpl.</t>
  </si>
  <si>
    <t>opk.=1para</t>
  </si>
  <si>
    <t>Pakiet Nr 4  - (wycieraczki)</t>
  </si>
  <si>
    <t>Wycieraczka antykurzowa , rozmiar min. 40/60 cm, 100% poliamid, winylowy podkład</t>
  </si>
  <si>
    <t>Wycieraczka antykurzowa , rozmiar min. 60/90 cm, 100% poliamid, winylowy podkład</t>
  </si>
  <si>
    <t>Wycieraczka antykurzowa , rozmiar min. 90/150cm, 100% poliamid, winylowy podkład</t>
  </si>
  <si>
    <t>Pakiet Nr 5  - (Wózki do sprzątania i odpadów)</t>
  </si>
  <si>
    <t>Pakiet Nr 6  - (kosze na odpady, pojemniki, wiadra, miski)</t>
  </si>
  <si>
    <t>Kosz na śmieci plastikowy 9 L z uchylną pokrywą, szary lub biały</t>
  </si>
  <si>
    <t>Wiadro plastikowe z pokrywką 12 l.</t>
  </si>
  <si>
    <t>opk.=1 szt./  9 l</t>
  </si>
  <si>
    <t>opk.=1 szt./  15 l</t>
  </si>
  <si>
    <t>opk.=1 szt./  25 l</t>
  </si>
  <si>
    <t>opk.=1 szt./  45 l</t>
  </si>
  <si>
    <t>opk.=1 szt./  12 l</t>
  </si>
  <si>
    <t>opk.=1 szt./  3 l</t>
  </si>
  <si>
    <t>opk.=1 szt./  5 l</t>
  </si>
  <si>
    <t>opk.=1 szt./  10 l</t>
  </si>
  <si>
    <t>opk.=1 szt./  20 l</t>
  </si>
  <si>
    <t xml:space="preserve">Kij teleskopowy  (min.  180 cm), do stelaża na rzep, do porowatych powierchni. </t>
  </si>
  <si>
    <t xml:space="preserve">Uchwyt ręczny do pada szorującego , bez kija ( 25 x 11 cm szer pada). </t>
  </si>
  <si>
    <t>Ściągacz do podłogi, prosty, metalowy, lekki wykonany z wysokiej jakości tworzywa ,odporny na uszkodzenia podwójna guma,  minimum 55cm</t>
  </si>
  <si>
    <t>Uchwyt z PCV narzędziowy (wieszak)do mopów (6 haków) , ścienny.</t>
  </si>
  <si>
    <t>opk.=1 szt./ 140 g</t>
  </si>
  <si>
    <t>Pyn odkamieniajacy usuwajacy wapieny osad , kamień w czajnikach, ekspresach cisnieniowych. Opak. Min. 250 ml. Preferowany środek SAECo lub inny równoważny</t>
  </si>
  <si>
    <t>Proszek do prania dezynfekcyjny typu Clovin</t>
  </si>
  <si>
    <t>Mydło w płynie koloru białego, bez zapachu z zawartością lanoliny  i kolagenu</t>
  </si>
  <si>
    <t xml:space="preserve">Pasta do gruntownego czyszczenia rąk w żelu zawierająca środek ścierny, usuwająca trudny brud, tj: olej, smar tłuszcz i sadzę oraz pozostałości z farb. Posiada neutralny współczynnik Ph. Zawierająca składniki natłuszczające. </t>
  </si>
  <si>
    <t>Mydło w kostce z gliceryną</t>
  </si>
  <si>
    <t>Bezpieczny preparat do usuwania osadów i kamienia z czajników  oraz żelazek, preparat w proszku.</t>
  </si>
  <si>
    <t>Szampon do włosów</t>
  </si>
  <si>
    <t>Mleczko do mebli typu Cyprys (antystatyczny, usuwa uporczywe zabrudzenia) z rozpylaczem . Opakowanie 500 ml</t>
  </si>
  <si>
    <t>Odświeżacz powietrza w arezolu skutecznie neutralizujący nieprzyjemne zapachy, odświeżający i nawilżający powietrze, typu Brait</t>
  </si>
  <si>
    <t>Wybielacz usuwajacy uporczywe plamy z powierzchni ceramicznych i emaliowanych , urzadzen sanitarnych oraz tkanin, nie powidujący niszczenia , na bazie podchlorynu sodu  o poj  1 litra. Typu TYTAN</t>
  </si>
  <si>
    <t>mydlo toaletowe, pielęgnacyjne dla dzieci i niemowląt, łagodne dla skóry o przyjemnym zapachu, Kostka 100 g typu DZIDZIUŚ</t>
  </si>
  <si>
    <t>Oliwka dla dzieci  i niemowląt  z dodatkiem wit F, nie zawierająca barwników, nawilżająca, pielęgnująca i natłuszczajaca skóre. Poj. 150 ml typu BAMBINO</t>
  </si>
  <si>
    <t>Płyn do szyb i powierzchni szklanych z rozpylaczem , na bazie octu, usuwajacy tłuszcz i brud, nie pozostawiajacy smug, nadający połysk. Poj 500 ml</t>
  </si>
  <si>
    <t>Płyn do prania w pralkach automatycznych, do tkanin białych i kolorowych. Poj.1 l Typu FILIP</t>
  </si>
  <si>
    <t>opk.= 1szt, / 0,5 l</t>
  </si>
  <si>
    <t>opk.= 1szt, / 5 l</t>
  </si>
  <si>
    <t>opk.= 1szt, / 0,25 l</t>
  </si>
  <si>
    <t>opk.= 1szt, / 5 kg</t>
  </si>
  <si>
    <t>opk.= 1szt, / 0,5 kg</t>
  </si>
  <si>
    <t>opk.= 1szt, / 0,1 kg</t>
  </si>
  <si>
    <t>opk.= 1szt, / 0,05 kg</t>
  </si>
  <si>
    <t>opk.= 1szt, / 1 l</t>
  </si>
  <si>
    <t>opk.= 1szt, / 1 l.</t>
  </si>
  <si>
    <t>opk.= 1szt, / 0,4 l</t>
  </si>
  <si>
    <t>opk.= 1szt, / 100 g</t>
  </si>
  <si>
    <t>opk.= 1szt, / 150 ml</t>
  </si>
  <si>
    <t>opk.= 1szt, / 1l.</t>
  </si>
  <si>
    <t>opk.= 40 szt.</t>
  </si>
  <si>
    <t>opk.= 1szt, /  5 l</t>
  </si>
  <si>
    <t>opk.= 1szt, / 0,45 l</t>
  </si>
  <si>
    <t>opk.= 1szt, / 0,75 l</t>
  </si>
  <si>
    <t>opk.= 1szt, / 1,25 l</t>
  </si>
  <si>
    <t>opk.= 1 szt, / 5 l.</t>
  </si>
  <si>
    <t>opk.= 1szt, / 5 l.</t>
  </si>
  <si>
    <t>Urządzenie dozujące rozcieńczające detergent, przeznaczony do dozowania 1 środka chemicznego.  Dozownik o natężeniu przepływu wynoszącym 16 l/min. Wyposażony w przycisk spustowy do dozowania z możliwością zablokowania. Wyposażony w zestaw końcówek o różnej średnicy przepływu, pozwalający na przygotowanie roztworów o stężeniu od 0,1% do 12%. O wymiarach  nie przekraczajacych: wysokość 23 cm, szerokość 10 cm, głębokość 10 cm, długości rurki pobierajacej nie krotsza niż 390 mm, długości rurki dozującej nie któtsza 190 cm.</t>
  </si>
  <si>
    <t>tak na wezwanie</t>
  </si>
  <si>
    <t>Pad maszynowy do gruntownego czyszczenia posadzek, usuwanie polimerów, akryli, wosków, nagromadzonych warstw , zanieczyszczeń rozmiar 24cala "czarne"</t>
  </si>
  <si>
    <t>Pad maszynowy do bieżącej pielęgnacji wszystkich typów zabezpieczonych i niezabezpieczonych podłóg posadzek, rozmiar 24cala "czerwone"</t>
  </si>
  <si>
    <t>Pad maszynowy do intensywnego szorowania i czyszczenia posadzek, powodujący lepsze usuwanie zanieczyszczeń  z posadzek twardych. Delikatne usuwanie wierzchnich warstw  polimerów w celu jej renowacji , rozmiar 24cala "zielony"</t>
  </si>
  <si>
    <t xml:space="preserve">Pad przeznaczony do polerowania wolnoobrotowego  posadzek , do mycia delikatnych powierzchni  niezabezpieczonych polimerem, oraz posadzek zabezpieczonych o małym stopniu zabrudzenia "biały". Rozmiar 24 cala  </t>
  </si>
  <si>
    <t>opk.= 0,1 kg.</t>
  </si>
  <si>
    <t xml:space="preserve">Opakowania z oryginalnymi etykietami zamieszczonymi przez importera/producenta preparatu. </t>
  </si>
  <si>
    <t>Informacje zawarte na etykiecie ( muszą być orginalne- fabryczne, nieścieralne o niezmienionej , jednolitej treści bez nanoszonych zmian, poprawek, doklejeń i innych) , ulotce  i karcie charakterystyki maja być ze soba zgodne.</t>
  </si>
  <si>
    <r>
      <rPr>
        <sz val="10"/>
        <rFont val="Arial"/>
        <family val="2"/>
        <charset val="238"/>
      </rPr>
      <t xml:space="preserve">Podpisano
</t>
    </r>
    <r>
      <rPr>
        <sz val="12"/>
        <rFont val="Calibri"/>
        <family val="2"/>
        <charset val="238"/>
      </rPr>
      <t xml:space="preserve">
.....................................................................
</t>
    </r>
    <r>
      <rPr>
        <sz val="8"/>
        <rFont val="Calibri"/>
        <family val="2"/>
        <charset val="238"/>
      </rPr>
      <t>/podpisy osoby/ osób wskazanych w dokumencie uprawnionej/ uprawnionych do występowania w obrocie prawnym, reprezentowania wykonawcy i składania oświadczeń woli w jego imieniu</t>
    </r>
  </si>
  <si>
    <t>Płyn do szorowania powierzchni metalowych  i chromowanych, czyszczacy, usuwa zarysowaną powierzchnie, nadaje połysk. Pojemność 500 ml.</t>
  </si>
  <si>
    <t>Pad maszynowy do bieżącej pielęgnacji wszystkich typów zabezpieczonych i niezabezpieczonych podłóg posadzek, rozmiar 20cala "czerwone"</t>
  </si>
  <si>
    <t xml:space="preserve">Pad przeznaczony do polerowania wolnoobrotowego  posadzek , do mycia delikatnych powierzchni  niezabezpieczonych polimerem, oraz posadzek zabezpieczonych o małym stopniu zabrudzenia "biały". Rozmiar 20 cala  </t>
  </si>
  <si>
    <t xml:space="preserve">opk.= 1szt, / 0,4 kg </t>
  </si>
  <si>
    <t>Wieszak plastikowy na ręczniki papierowe, rolki, rozpiętość 240-300 mm, biały</t>
  </si>
  <si>
    <t>CKD</t>
  </si>
  <si>
    <t>CSK</t>
  </si>
  <si>
    <t>Sporna</t>
  </si>
  <si>
    <t>Wartości w kolumnach  j), k), m), n) należy wpisać z dokładnością do dwóch miejsc po przecinku.</t>
  </si>
  <si>
    <t>Wystarczy wprowadzić dane do kolumy j) CENA JEDNOSTKOWA NETTO, zaakceptować bądź zmienić  stawkę podatku VAT, aby uzyskać cenę oferty.</t>
  </si>
  <si>
    <t xml:space="preserve">uwaga: formuły są podane pomocniczo, wykonawca winien je zweryfikować. Wykonawca odpowiada za wlasne przeliczenia. </t>
  </si>
  <si>
    <t xml:space="preserve">Ścierka podłogowa, wiskozowa   60X80 cm. </t>
  </si>
  <si>
    <t>op.=1 szt/ 40g</t>
  </si>
  <si>
    <t>Łopata do śniegu , plastikowa z okuciem metalowym, z kijem min 140 cm</t>
  </si>
  <si>
    <t>Szczotka do butelek 125 ml L, plastikowa</t>
  </si>
  <si>
    <t>Szczotka do butelek 250 ml L, plastikowa</t>
  </si>
  <si>
    <t>Szczotka do pajęczyn duża , szer. 20 cm +/-5% wys. min. 15 cm+/-5% dł kija min 160 cm</t>
  </si>
  <si>
    <t>Szczotka ryżowa z  tworzywa szczucznego (PCV) w zestawie z kijem ,  włosie z włókna nylonowego. Wymiary szczotki 220/60/50</t>
  </si>
  <si>
    <t xml:space="preserve">Worki Pap-Fz 18,2 Meteor  2 do Zelmera. </t>
  </si>
  <si>
    <t>Worki do odkurzacza KARTCHER WD3.200 jednorazowe papierowe</t>
  </si>
  <si>
    <t>Worki do odkurzacza KARTCHER 12/1 jednorazowe papierowe</t>
  </si>
  <si>
    <t>op.=1 szt/ 520g</t>
  </si>
  <si>
    <t>op.=100 szt.</t>
  </si>
  <si>
    <t>op.=5 szt.</t>
  </si>
  <si>
    <t>op.=3 szt.</t>
  </si>
  <si>
    <t>KOSZ na odpady z zamykaną uchylną pokrywą o pojemności 15L, wymiary min.: szerokość: 250 mm x głębokość: 235 -240 mm x wysokość: 438-430 mm biały lub szary</t>
  </si>
  <si>
    <t>KOSZ na odpady z zamykaną uchylną pokrywą o pjemności 25L, wymiary min.: wysokość z pokrywą 47 -50cm, głęb. 28 cm, szerokość 30 cm</t>
  </si>
  <si>
    <t>KOSZ Z PEDAŁEM I POKRYWĄ,  wykonany z polipropylenu, minimum  15L,</t>
  </si>
  <si>
    <t>KOSZ Z PEDAŁEM I POKRYWĄ, KWADRATOWY wykonany z polipropylenu, minimum 45L, wymiar min. 580(W) x 410(S) x 400(D)mm</t>
  </si>
  <si>
    <t>Kosz metalowy  malowany proszkowo w kolorze białym o poj. 20 l., z zamykaną uchylną pokrywą na pedał, mechanizm otwierania kosza  metalowy,  zaopatrzony w wyjmowane plastikowe wiaderko.</t>
  </si>
  <si>
    <t>Kosz metalowy  malowany proszkowo w kolorze białym o poj. 30 l., z zamykana uchylną pokrywą na pedał, mechanizm otwierania kosza  metalowy, , zaopatrzony w wyjmowane plastikowe wiaderko.</t>
  </si>
  <si>
    <t>Kosz plastikowy, biały z pokrywą, na pedał 20 l, wymiary:głębokośc 20-22 cm, szerokośc, 33-34,5 cm, wysokośc 45-46 cm.</t>
  </si>
  <si>
    <t>Kosz plastikowy, biały z pokrywą, na pedał 28 -30 l, wymiary: głebokość 28-30 cm, szerokość 33-34,5 cm, wysokość 52-53 cm</t>
  </si>
  <si>
    <t>Wiadro plastikowe  z pokrywką 16 l. , różne kolory</t>
  </si>
  <si>
    <t>MISKA PLASTIKOWA wykonana z grubego tworzywa sztucznego 3 L</t>
  </si>
  <si>
    <t>MISKA PLASTIKOWA wykonana z grubego tworzywa sztucznego 5 L</t>
  </si>
  <si>
    <t>MISKA PLASTIKOWA wykonana z grubego tworzywa sztucznego 10 L</t>
  </si>
  <si>
    <t>MISKA PLASTIKOWA wykonana z grubego tworzywa sztucznego 15 L</t>
  </si>
  <si>
    <t>MISKA  PLASTIKOWA wykonana z grubego tworzywa sztucznego 20 L</t>
  </si>
  <si>
    <t>KOSZYK PLASTIKOWY MAŁY, wymiar min. 250x140x80</t>
  </si>
  <si>
    <t>KOSZYK PLASTIKOWY ŚREDNI, wymiar min. 330x190x110</t>
  </si>
  <si>
    <t>KOSZYK PLASTIKOWY DUŻY, wymiar min. 440x250x140</t>
  </si>
  <si>
    <t>POJEMNIK PLASTIKOWY z pokrywką z rączką  prostokątny, pojemność min 5 l  zamknięcie po obu stronach pojemnika , rączka chowająca się w pokrywie, dzięki której można pojemnik przenosić w inne miejsce</t>
  </si>
  <si>
    <t>POJEMNIK PLASTIKOWY z pokrywką z rączką  prostokątny, pojemność min 12 l  zamknięcie po obu stronach pojemnika , rączka chowająca się w pokrywie, dzięki której można pojemnik przenosić w inne miejsce</t>
  </si>
  <si>
    <t>POJEMNIK PLASTIKOWY z pokrywką z rączką  prostokątny, pojemność min 20 l  zamknięcie po obu stronach pojemnika , rączka chowająca się w pokrywie, dzięki której można pojemnik przenosić w inne miejsce</t>
  </si>
  <si>
    <t>opk.=1 szt./  30 l</t>
  </si>
  <si>
    <t>opk.=1 szt./  16 l</t>
  </si>
  <si>
    <t>Żel udrażniacz do udrożniania rur w kuchni, łazience i toalecie. Usuwający odpady kuchenne, włosy, papier, tłuszcz , usuwający  zatory  i  likwidujący nieprzyjemny zapachitp. Posiada właściwości dezynfekcyjne; typu Kret</t>
  </si>
  <si>
    <t>Płyn uniwersalny do mycia powierzchni  ( marmur, ceramika, powierzchnie drewniane, olejowane, lakierowane), zawierający sodą, skutecznie usuwający brud,  i tluszcz, o zapachu pomarańczowym lub owocówcytrusowych, zapewniający połysk czyszczonym powierzchniom. Poj 1 litr preferowany LUDWIK</t>
  </si>
  <si>
    <t>Płyn uniwersalny  do mycia powierzchni (marmur, ceramika, powierzchnie drewniane olejowane, lakierowane), zawierające sodę, skutecznie usuwajacy brud i tłuszcz, o zapachu cuyrynowym, zapewniający połysk powierzchniom. PH neutralne , poj. 1 l preferowany DOMUS</t>
  </si>
  <si>
    <t xml:space="preserve">krem do rąk , pielęgnujący , nawilżający, z gliceryną, ochroania  suchą skórę , szybki się wchłania, nie pozostawia tłustej warstwy na skórze. Opak. 100 g </t>
  </si>
  <si>
    <t>Płyn do Wc w żelu do czyszczenia urządzeń sanitarnych, usuwający kamień, odswieżający . Poj 750 ml Typu Tajfun</t>
  </si>
  <si>
    <t>Płyn do czyszczenia  zmywarek  typu Finish  poj. 250 o zapachu cytrynowym. Usuwający osady z kamienia i tłuszczu, neutralizuje nieprzyjemne zapachy.</t>
  </si>
  <si>
    <t>opk.= 1szt, / 0,25 L</t>
  </si>
  <si>
    <t>opk.= 1szt, / 1 L.</t>
  </si>
  <si>
    <t>Pakiet Nr 8  - ( profesjonalne środki do utrzymania czystości)</t>
  </si>
  <si>
    <t>Pomki dozujace do karnistrów 5 litrowych. Jedna doza 20 ml.</t>
  </si>
  <si>
    <t>Wymagana stała dostepność do aktualnych kart charakterystki w na stonie www producenta lub ofererta  również na każdym etapie postepowania</t>
  </si>
  <si>
    <t>Ściągacz do podłogi, skośny, metalowy,  lekki wykonany z wysokiej jakości tworzywa odporny na uszkodzenia , podwójna guma,   minimum 45cm</t>
  </si>
  <si>
    <t>Kij teleskopowy do stelaża płaskiego długość kija przy maksymalnym rozłożeniu 180cm+-10cm po złożeniu  110cm +- 10cm . Dzięki łatwej regulacji zapewnia  optymalną wysokość roboczą ,umożliwiając mycie płaszczyzn poziomych i pionowych . Antypoślizgowa kulka  zapewnia odciążenie przegubów dłoni  podczas mycia. Pierścień zaciskowy służy jako praktyczne i bezpieczne wsparcie ręki podczas prac wykonywanych powyżej głowy.</t>
  </si>
  <si>
    <t xml:space="preserve">Listwa ściągająca do ściagacza do szyb-zapas  45cm, </t>
  </si>
  <si>
    <t>opk.=1 szt./ 100 cm</t>
  </si>
  <si>
    <t>opk.=1 szt./ 250 g</t>
  </si>
  <si>
    <t>opk.=1 szt./ 55 cm</t>
  </si>
  <si>
    <t>opk.=1 szt./ 45 cm</t>
  </si>
  <si>
    <t>opk.=1 szt./ 120 cm</t>
  </si>
  <si>
    <t xml:space="preserve">opk.= 1szt, / 0,45 kg - 0,5 kg </t>
  </si>
  <si>
    <t>opk.=1 szt./ 14 g</t>
  </si>
  <si>
    <t>opk.=1 szt.</t>
  </si>
  <si>
    <t>Wymaga się , aby program  umozliwiał: a) tworzenie planów higieny  dla jednostek organizacyjnych  szpitala ( miejsce, preparat, odpowiedzialność, częstotliwość wykonywania czynności), b) możliwość wpisywania danych z kontroli czystości i tworzenia analiz porównawczych  tych danych, c) możliwość zapisywania znaczników fluorescencyjnych w programie na poszczególnych powierzchniach szpitala.</t>
  </si>
  <si>
    <t>Wymaga się wdrożenia w czasie 1  m-ca od podpisania umowy  oprogramowania komputerowego monitorującego  poziom higieny szpitalnej, kontroli znacznikiem fluorescencyjnym.</t>
  </si>
  <si>
    <t>Pakiet Nr 7  - (chemia nieprofesjonalna)</t>
  </si>
  <si>
    <t>Wykonawca ma obowiazek  składając oferte dostarczenia  dostępu do wersji demo w/w oprogramowania ( w postaci linku strony www znajdującej się na zasobach Wykonawcy )oraz wydruków z aplikacji potwierdzajacych w/w mozliwości programu.</t>
  </si>
  <si>
    <t xml:space="preserve"> Pad maszynowy do gruntownego czyszczenia posadzek, usuwanie polimerów, akryli, wosków, nagromadzonych warstw , zanieczyszczeń rozmiar 20cala "czarne" </t>
  </si>
  <si>
    <t>Pad maszynowy do gruntownego czyszczenia posadzek, usuwanie polimerów, akryli, wosków, nagromadzonych warstw , zanieczyszczeń rozmiar 17 cala "czarne"</t>
  </si>
  <si>
    <t>Pad maszynowy do intensywnego szorowania i czyszczenia posadzek, powodujący lepsze usuwanie zanieczyszczeń  z posadzek twardych. Delikatne usuwanie wierzchnich warstw  polimerów w celu jej renowacji , rozmiar 20cala "zielony"</t>
  </si>
  <si>
    <t>Pad maszynowy do gruntownego czyszczenia posadzek, usuwanie polimerów, akryli, wosków, nagromadzonych warstw , zanieczyszczeń rozmiar 14 cala "czarne"</t>
  </si>
  <si>
    <t>Pad maszynowy do bieżącej pielęgnacji wszystkich typów zabezpieczonych i niezabezpieczonych podłóg posadzek, rozmiar  17 cala "czerwone"</t>
  </si>
  <si>
    <t>Pad maszynowy do intensywnego szorowania i czyszczenia posadzek, powodujący lepsze usuwanie zanieczyszczeń  z posadzek twardych. Delikatne usuwanie wierzchnich warstw  polimerów w celu jej renowacji , rozmiar 17 cala "zielony"</t>
  </si>
  <si>
    <t>Pad maszynowy do intensywnego szorowania i czyszczenia posadzek, powodujący lepsze usuwanie zanieczyszczeń  z posadzek twardych. Delikatne usuwanie wierzchnich warstw  polimerów w celu jej renowacji , rozmiar 14 cala "zielony"</t>
  </si>
  <si>
    <t>Pad diamentowy rozmiar 14 cala</t>
  </si>
  <si>
    <t xml:space="preserve">Pad przeznaczony do polerowania wolnoobrotowego  posadzek , do mycia delikatnych powierzchni  niezabezpieczonych polimerem, oraz posadzek zabezpieczonych o małym stopniu zabrudzenia "biały". Rozmiar 17 cala  </t>
  </si>
  <si>
    <t xml:space="preserve">Pad przeznaczony do polerowania wolnoobrotowego  posadzek , do mycia delikatnych powierzchni  niezabezpieczonych polimerem, oraz posadzek zabezpieczonych o małym stopniu zabrudzenia "biały". Rozmiar 14  cala  </t>
  </si>
  <si>
    <t>Płyn do usuwania  kleju po naklejkach, do drzwi, okien, szyb, PCV, kamienia, . Usuwa plamy z atramentu, tuszu, zywicy, tłuszczu . Pojemność 500 ml</t>
  </si>
  <si>
    <t>Płyn nabłyszczający do zmywarek, usuwający ślady ze zmywanych naczyń po kroplach wody, osadu z kamienia , nadający połysk .                       Poj 500 ml. Typu Filip</t>
  </si>
  <si>
    <t>Tabletki do zmywarki . Opak 40 szt. O zapachu cytrynowym , usuwajace zabrudzenia, zapobiegające zaciekom, zmiekszający wodę, nie powodujące osadzanie się kamienia,  posiadajace unikalną funkcje namaczania. Typu Calgonit</t>
  </si>
  <si>
    <t>Pasta do ochrony i nabłyszczania podłoży PCV, marmuru, lastriko, nadająca  połysk. Poj 5 l typu Sidolux</t>
  </si>
  <si>
    <t>Płyn w aerozolu do pielęgnacji mebli i innych powierzchni drewnianych, zabezpiecza przed ponownym osadzaniem się kurzu typu Pronto. Poj 250 ml</t>
  </si>
  <si>
    <t>Proszek do prania tkanin białych z własciwosciami wybielajacymi , usuwajacy plamy. Opak 400 g,+/- 10 g, typu Vizir lub równoważny</t>
  </si>
  <si>
    <t>Proszek do prania tkanin kolorowych z własciwosciami chroniacymi kolor , usuwajacy plamy. Opak 400 g,+/- 10 g ,  typu Vizir lub równoważny</t>
  </si>
  <si>
    <t>Zapalniczka</t>
  </si>
  <si>
    <t>Gaz do zapalniczek  MIN. 250  ML.</t>
  </si>
  <si>
    <t>Znaki ostrzegawcze koloru żółtego z tworzywa sztucznego z napisem niezmywalnym "uwaga śliska podłoga"</t>
  </si>
  <si>
    <t>Dozownik do mydła w piance o pojemności 1L. Dozownik na naboje mydlane - nie do nalewania, wykonany z tworzywa ABS + MABS,                        z okienkiem , metalowy zamek, zamykany na metalowy kluczyk, biały, parametry 286x113x105mm +/- 10 cm na wymiarach</t>
  </si>
  <si>
    <t xml:space="preserve">Dozownik na papier toaletowy z tworzywa ABS + MABS - średnica rolki 230 mm, wymiary dozownika 27-28 x34-35 zamek metalowy, zamykany                   na  metalowy kluczyk </t>
  </si>
  <si>
    <t>Pojemnik na ręczniki papierowe, wykonany z tworzywa ABS +MABS, pojemność 400 listków, wyposażony w okienko do kontroli ilości ręczników w pojemniku, metalowy zamek, zamykany na metalowy kluczyk, parametry: szerokość 33- 34cm, wysokość 29- 30 cm</t>
  </si>
  <si>
    <t>Mydło w piance. Nabój o pojemnośći 1 L = 2500 dawek, wyposażone  w jednorazową pompkę. Mydło w kolorze  białym lub jasnożółtym o gęstości 1,03g/cm3. Nabój do dozownika z poz 2.</t>
  </si>
  <si>
    <t xml:space="preserve">Preparat w koncentracie do czyszczenia wszelkich powierzchni (podłóg, szafek, urządzeń kuchennych, ścian, maszyn) w przetwórstwie spożywczym, do mycia delikatnych powierzchni . Do mycia ręcznego i maszynowego oraz myjkach wysokociśnieniowych .PH 8 +/- 0,5. Gęstośc 1,00+/- 0,02 g/cm3, D-glukozyd heksylu, 5-15% zwiazków powierzchniowo czynnych. Pojemność  1 litr Wymagana ulotka i karta charakterystyki.  </t>
  </si>
  <si>
    <t>Dozownik na mydło w płynie 500 ml z tworzywa ABS, z okienkiem zamykanym na kluczyk, biały, parametry;  wysokość 105 mm/ głębokość 125 mm/wysokość 170 mm  +/- 2 cm.</t>
  </si>
  <si>
    <t>Pojemnik na ręczniki papierowe w rolce centralnego dozowania, wykonany z tworzywa ABS + MABS, na rolkę o wysokości min.25cm, szerokość rolki 15cm, metalowy zamek, zamykany na metalowy kluczyk</t>
  </si>
  <si>
    <t>Ściereczki ostre 8 x 10 mm   do naczyń</t>
  </si>
  <si>
    <t xml:space="preserve">Ściereczki do sprzątania z mikrofazy o wymiarach  min 33-35x33-35 cm.  Przeznaczone do mycia wszelkich powierzchni zmywalnych:  blaty, zlewy ze stali szlachetnej, glazury, lustra, szyby, meble biurowe, i sprzęt komputerowy. O właściwościach zbierania wody i zatrzymywania w  brudu, kurzu i płynów.  Absorbujące dużą ilość płynów, odporne na działanie środków dezynfekcyjnych i detergentów.  Ściereczki  w kolorach żółtym, czerwonym, niebieskim, zielonym. Waga ściereczki  min. 33 g,  gramatura min. 320g/m² . Wytrzymałość ok. 300 cykli prań. Ściereczki posiadające wszywkę z informacją o sposobie użycia i instrukcję prania. Temperatura prania: 60°. C. Skład: 80% poliester, 20% poliamid. </t>
  </si>
  <si>
    <t>uchwyt do myjki  z pozycji 10,11</t>
  </si>
  <si>
    <t xml:space="preserve"> druciak metalowy  do silnych zabrudzeń  do stali nierdzewnej ,szkła spiralny . Wymiary 3,5/7cm +/- 0,5 cm</t>
  </si>
  <si>
    <t xml:space="preserve">Gąbka ostra, druciana, złota, do stali nierdzewnej , swzkła i aluminium ( tzw. druciak) </t>
  </si>
  <si>
    <t>Pakiet Nr 3  -  (grabie, łopatki, rękawiczki, okulary, maski ochronne,  torebki strunowe)</t>
  </si>
  <si>
    <t>Torebki strunowe  o wymiarach  150/200 , pakowane maxymalnie po 100 szt.</t>
  </si>
  <si>
    <t>opk.=1oo szt.</t>
  </si>
  <si>
    <t>Wiadra 4 l do kuwet z pozycji 1  ( cztery kolory do wyboru: czerwony, niebieski, żółty i zielony). Do pozycji 1</t>
  </si>
  <si>
    <t>Pokrywka do wiadra  4 litrowego przezroczysta z pozycji 3</t>
  </si>
  <si>
    <t xml:space="preserve">Wózek  na stelażu na odpady na 3 worki ( 3/ 120 l), z  trzema pokrywami, każda pokrywa   otwierana za pomocą pedała z a metalowym cięgłem (całe metalowe). Rama  malowana lakierem proszkowym, z zapinkami, bez widocznych spawów elementów metalowych. Kazda Pokrywa zamykana osobno, na pedłał, kółkach skrętnych . 3 / 120 l. Z  pokrywą na kółach, otwierany za pomoc pedała z a metalowym cięgłem (całe metalowe). Rama  malowana lakierem proszkowym, z zapinkami, bez widocznych spawów elementów metalowych.  Podstawa wózka z tworzywa sztucznegoWymiary wózka  cm , +/- 1 cm. Waga  5 kg.Materiał odporny na działanie środków dezynfekcyjnych Kolory klap do wyboru przez zamawiajacego ( czerwony, niebieski, szary, zielony) </t>
  </si>
  <si>
    <t>Wózek na stelażu na odpady  medyczne / bieliznę 1/ 120 l. , na skrętnych kółkach. Z  pokrywą na kółach, otwierany za pomoc pedała z a metalowym cięgłem (całe metalowe). Rama  malowana lakierem proszkowym, z zapinkami, bez widocznych spawów elementów metalowych. Podstawa wózka z tworzywa sztucznego. Wymiary wózka 93/47/41,5 cm , +/- 1 cm. Waga  5 kg.Materiał odporny na działanie środków dezynfekcyjnych. Kolory klapy do wyboru przez zamawiajacego ( czerwony,szary, niebieski, zielony) .</t>
  </si>
  <si>
    <t xml:space="preserve">KOSZ Z PEDAŁEM I POKRYWĄ, KWADRATOWY wykonany z polipropylenu, minimum 25L, </t>
  </si>
  <si>
    <t>Kosz metalowy  wykonany ze stali błyszczącej  w kolorze srebnym o poj. 20 l., z zamykaną uchylna pokrywą na pedał, mechanizm otwierania kosza metalowy, , zaopatrzony w wyjmowane plastikowe wiaderko.</t>
  </si>
  <si>
    <t>Kosz metalowy wykonany ze stali błyszczącej  w kolorze srebnym o poj. 30 l., z zamykaną uchylną pokrywą na pedał, mechanizm otwierania kosza metalowy, , zaopatrzony w wyjmowane plastikowe  wiaderko.</t>
  </si>
  <si>
    <t>Kosz siatkowy  metalowy biurowy okrągły  na papier , w kolorze czarnym, 12 litrowy</t>
  </si>
  <si>
    <t>Kosz siatkowy metalowy biurowy okrągły  na papier , w kolorze srebnym, 12 litrowy</t>
  </si>
  <si>
    <t>MISKA PLASTIKOWA wykonana z grubego tworzywa sztucznego 1,5 L</t>
  </si>
  <si>
    <t>POJEMNIK PLASTIKOWY  z pokrywą bez rączki prostokątny pojemność min poj 20-23 l wymiary min 380 x 285 x H 213 mm +/- 20cm</t>
  </si>
  <si>
    <t>POJEMNIK PLASTIKOWY  z pokrywą bez rączki prostokątny pojemność15  l wymiary min 330 x 250 x H 188mm +/- 2 cm</t>
  </si>
  <si>
    <t>POJEMNIK PLASTIKOWY  z pokrywą bez rączki prostokątny pojemność 30  l wymiary min 430 x 330 x H 216mm +/- 2cm</t>
  </si>
  <si>
    <t>POJEMNIK PLASTIKOWY  z pokrywą bez rączki prostokątny pojemność 35  l wymiary min 480 x 330 x H 225mm +/- 2cm</t>
  </si>
  <si>
    <t>opk.=1 szt./  1,5 l</t>
  </si>
  <si>
    <t>opk.=1 szt./  20-23l</t>
  </si>
  <si>
    <t>opk.=1 szt./ 15 l</t>
  </si>
  <si>
    <t>opk.=1 szt./  35 l</t>
  </si>
  <si>
    <t>Sól ochronna Calgonit  do mycia naczyń w zmywarkach, zmiększająca wodę, przeciwdziałajaca osadzaniu się kamienia na naczyniach  i zmywarce, z zawartością soli regeneracyjnych, zawierające  mniej niż  300 mg /kg  składników nierozpuszczalnych. Wielkośc ziarenka 1-4  mm. Opakowanie 1,5 kg</t>
  </si>
  <si>
    <t>Żel do WC zapas  200ml typu Bref  z koszyczkiem  celem zawieszenia na muszli toaletowej o zapachach owocowych lub kwiatowych.</t>
  </si>
  <si>
    <t>Płyn zagęszczony , czyszcząco-dezynfekujący, wybielający  na bazie podchlorynu sodu ( działajacy na wirusy, bakterie, grzyby) do muszli toaletowych., podłog,  i kafelków. Poj 1250 ml. Typu Domestos</t>
  </si>
  <si>
    <t>Proszek podwojnie wybielający , z mikrogranulkami, na bazie chloru, nie rysujacy powierzchni, usuwajacy tłuszcz, brud, osad z kamienia i mydła, nadajacy połysk, do czyszczenia powierzchni emaliowanych, ceramicznych, chromowanych w kuchni i łazience. Opak.0,45kg- 0,5 kg, Typu Ajax</t>
  </si>
  <si>
    <t>Wymagane próbki          TAK / NIE</t>
  </si>
  <si>
    <t>Wymagane próbki           TAK / NIE</t>
  </si>
  <si>
    <t>opk.=52 szt.</t>
  </si>
  <si>
    <t>opk.= 1szt, / 1,5 kg</t>
  </si>
  <si>
    <t>opk.= 0,2 l</t>
  </si>
  <si>
    <t>Do każdej pozycji 1-36 zamawiający może żadać  dostarczenia próbek w orginalnych najmniejszych handlowch opakowaniach z etykietami wodoodpornymi, nieścieralnymi, o niezmienionej jednolitej treści (bez nanoszenia zmian ręcznych na etykiecie) w celu potwierdzenia identyfikacji preparatu.</t>
  </si>
  <si>
    <t xml:space="preserve"> Preparat  przeznaczony do codziennego mycia wszelkich powierzchni wodoodpornych (powierzchni lakierowanych, tworzyw sztucznych, płytek ceramicznych, marmuru, szkła), kolor nakrętki zgodny z kodowaniem kolorystycznym produktu . Nie pozostawiający smug i zacieków. Nadajacy połysk, o przyjemnym  zapachu. Wymagane właściwości antystatyczne. Chroniący powierzchnię przed zabrudzeniem. Do stosowania z powierzchnią mającą kontakt z żywnością. Stężenie roztworu roboczego min 0,25%- max.2 %, kompozycja zapachowa. pH ok. 8, +/- 0,5% Gęstość 1,00-1,01 g/cm3. Bez zawartości etanolu.związki powirzchnioweo czynne, rozpuszczalniki rozpuszczalne w wodzie,zwiazki kompleksujace, konserwant, kompozycja zapachowa, barwnik. Opakowanie butelka 1l z wbudowanym dozownikiem ,  Posiadający zaświadczenie niezależnego, uprawnionego podmiotu potwierdzającego, że zaproponowany przez producenta preparat o zadeklarowanym składzie, przeznaczeniu i sposobie użycia nie stanowi zagrożenia dla zdrowia człowieka.Atest PZH HŻ . Posiadający  opinie CZD lub  innej jednostki Badawczo-Rozwojowej przy Specjalistycznym Szpitalu Pediatrycznym.</t>
  </si>
  <si>
    <t xml:space="preserve"> Preparat  przeznaczony do codziennego mycia wszelkich powierzchni wodoodpornych (powierzchni lakierowanych, tworzyw sztucznych, płytek ceramicznych, marmuru, szkła), kolor nakrętki zgodny z kodowaniem kolorystycznym produktu . Nie pozostawiający smug i zacieków. Nadajacy połysk, o przyjemnym  zapachu. Wymagane właściwości antystatyczne. Chroniący powierzchnię przed zabrudzeniem. Do stosowania z powierzchnią mającą kontakt z żywnością. Stężenie  roztworu  roboczego min.0,25%-max. 2 %, kompozycja zapachowa. pH ok. 8, +/- 0,5% Gęstość 1,00-1,01 g/cm3. Bez zawartości etanolu.związki powirzchnioweo czynne, rozpuszczalniki rozpuszczalne w wodzie,zwiazki kompleksujace, konserwant, kompozycja zapachowa, barwnik. Opakowanie butelka 5l .  Posiadający zaświadczenie niezależnego, uprawnionego podmiotu potwierdzającego, że zaproponowany przez producenta preparat o zadeklarowanym składzie, przeznaczeniu i sposobie użycia nie stanowi zagrożenia dla zdrowia człowieka.Atest PZH HŻ . posiadający  opinie CZD lub  innej jednostki Badawczo-Rozwojowej przy Specjalistycznym Szpitalu Pediatrycznym. Wymagana ulotka i karta charakterystyki.</t>
  </si>
  <si>
    <t xml:space="preserve">Gotowy preparat  do mycia i dezynfekcji pomieszczeń,  powierzchni i urzadzeń sanitarnych. Zawierający 3,5g kwasu glikolowego/100 g produktu, substancje wspomagające 2,2’ (oktadek-9-enilimino) bisetanol. Nie zawierający w swoim składzie  kwasu solnego i formaldehydów. Posiadający właściwości biobójcze, przeznaczony również dla powierzchni mających kontakt z żywnością (zgodnie ze Świadectwem Jakości Zdrowotnej). Produkt o lepiej konsystencji, PH koncentratu 0,5-1,5, gęstość 1-1kg m3. Pozostawiający  przyjemny zapach. Produkt w opakowaniach 1L zawierających informację na temat PH koncentratu. Produkt profesjonalny. Wymagana ulotka i karta charakterystyki.  </t>
  </si>
  <si>
    <t xml:space="preserve">Środek do gruntownego czyszczenia pomieszczeń i urządzeń sanitarnych. Likwidujący przykre zapachy w pomieszczeniach zawilgoconych. Zawierający technologię Anti-Stone opóźniającą osadzanie się kamienia wodnego na mytych powierzchniach.Skuteczny w obszarze odkamieniania posiadający udokumentowany współczynnik KLI (dot. skuteczności odkamieniania) większy niż 2. Stosowany w rozcieńczeniach 1:10 do 1:50. Zawierający: &lt;5% niejonowych środków powierzchniowo czynnych, 5-10% kwasu amidosulfonowego, 5-10% kwasu ortofosforowego, izotridekanol oksyetylowany, 2-butoksyetanol oraz inhibitor korozji. pH koncentratu 0-1. Gęstość koncentratu 1,085 – 1,095 g/cm3. Opakowania  10L zawierające informację na temat pH koncentratu i zalecanych roztworów. Produkt profesjonalny. Wymagana ulotka i karta charakterystyki.   </t>
  </si>
  <si>
    <t xml:space="preserve">Preparat gotowy do użycia w formie piany o owocowym zapachu do mycia kabin prysznicowych, brodzików, osłon plastikowych, szklanych, oraz armatury łazienkowej  i kuchennej.Mozliwośc stosowania przed, po stosowaniu  srodków dezynfekcyjnych . Posiadajacy własciwości antybakteryjne, usuwajacy kamiń wapienny, nalot z mydła, tłusty brud, PH 1,5 +/- 0,5. Gęstość 1,005-1,020g/ cm 3. Skład &lt;5% niejonowych środków powierzchniowo czynnych, kwas aminosulfonowy&lt; 2%, alkilopoliglukopzyd &lt; 2,5 %. Produkt profesjonalny. Opakowanie 500 ml ze spryskiwaczem duo. Karnister  5l.  Wymagana ulotka i karta charakterystyki.  </t>
  </si>
  <si>
    <t xml:space="preserve">Koncentrat o przyjemnym morskim zapachu przeznaczony do mycia szyb, luster oraz innych powierzchni szklanych, szybkoschnący, bez pozostawiania smug. Opakowanie 500 ml zaopatrzone w pompkę samospieniającą. Tworzący powłokę ochronną zabezpieczającą przed ponownym osadzaniem się brudu. Posiadający właściwości antystatyczne. Skład:  alkohol izopropylow &lt; 10%, anionowe związki powierzchniowoczynne, kompozycja zapachowa.   PH 8,5 +/- 0,5. Gęstość 0,99 - 1,00 g/cm3. Opakowanie butelka 500 ml ze spryskiwaczem. Wymagana ulotka i karta charakterystyki.  </t>
  </si>
  <si>
    <t xml:space="preserve">Koncentrat o przyjemnym morskim zapachu przeznaczony do mycia szyb, luster oraz innych powierzchni szklanych, szybkoschnący, bez pozostawiania smug. Opakowanie 500 ml zaopatrzone w pompkę samospieniającą. Tworzący powłokę ochronną zabezpieczającą przed ponownym osadzaniem się brudu. Posiadający właściwości antystatyczne. Skład:  alkohol izopropylow &lt; 10%, anionowe związki powierzchniowoczynne, kompozycja zapachowa.   PH 8,5 +/- 0,5. Gęstość 0,99 - 1,00 g/cm3. Opakowanie  kanister 5 l.. Wymagana ulotka i karta charakterystyki.  </t>
  </si>
  <si>
    <t xml:space="preserve">Mleczko do mycia, pielęgnacji  i konserwacji mebli drewniach i laminowanych. Nadające  czyszczonym powierzchniom delikatny połysk, o właściwiwościach zwiąkszających odporność powierzchni na zabrudzenia, o działaniu  antystatycznym. Preparat o przyjemnym zapachu, nie pozostawiajacy smug.  Zawierajacy w swoim składzie emulsje silikonową, emulsje woskową, kompozycje zapachową. Dopuszczony  zapach kwiatow. PHl 8,0+/- 0,5 . Gęstość 0,99-1,010 g/cm3. Opakowanie: butelka 500 ml ze spryskiwaczem. Wymagane dołączenie ulotki i karty charakterystyki.   </t>
  </si>
  <si>
    <t xml:space="preserve">Mleczko do czyszczenia różnych rodzajów powierzchni  gładkich ceramiki, kuchenek, glazury, , terakoty, kafelków, emalii, porcelany, , zlewozmywaków, wanien. Usuwajacy  tłuste zabrudzenia , naloty kamienia wodnego, rdzy,  resztki mydła, , przypalone tłuszcze, nadające połysk, nie rysyjące., nie pozostawiajace smug i zacieków. O zapachu cytrynowym. Ph 10.0, gęstość 1,30 g/cm3 +/- 0,01 Zawierające  w składzie jonowe i niejonowe  środki powierzchniowo czynne poniżej 5%, mydło ponieżej 5%. Wymagane dołączenie ulotki i karty charakterystyki.   </t>
  </si>
  <si>
    <t xml:space="preserve">Preparat o zapachu o przyjemnum zapachu, przeznaczony do czyszczenia, polerowania, konserwacji powierzchni ze stali nierdzewnej, aluminium, stali galwanizowanej. Usuwający brud, nadający połysk, posiadający właściwości natłuszczające. Barwa preparatu – transparentny. Chroniący przed rdzą oraz procesem oksydacji metalu. Zalecany do usuwania odcisków palców, smug oraz plam. PH 8 +/- 0,5. Gęstość  gęstości 0,87 +/- 0,01 g/cm3. Skład: ester kwasu tłuszczowego, mieszanina substancji zapachowych .  Nie zawierający benzyny. Wymagana ulotka i karta charakterystyki. </t>
  </si>
  <si>
    <t xml:space="preserve">Wysokoalkaliczny środek (koncentrat)  przeznaczony  do gruntownego mycia za pomocą maszyn szorujących oraz bieżącego czyszczenia silnie zabrudzonych podłóg przy pomocy mopa. Usuwa zeskorupiały brud, sadzę, ślady po butach, wózkach. Do podłóg odpornych na środki zasadowe. Zawierajacy w swoim składzie: &lt;5% niejonowych związków powierzchniowo czynnych, &lt;5% amfoterycznych środków powierzchniowo czynnych, rozpuszczalniki rozpuszczalne w wodzie,5 % fosforany, związki kompleksujace, zasady, wodorotlenek potasu Stosowany w czyszczeniu gruntownym z 5 litrów koncentratu uzyskanie min.100 litrów roztwou roboczego , w czyszczeniu codziennym z  5 litrowego koncentratu  uzyskanie min 500 litrów roztworu roboczego, o  o ph 13,5+/-0,5  , gęstość 1,06 +/- 0,01 g/cm 3. Kolor nakrętki zgodny z kodowaniem kolorystycznym produktu.                 Wymagane dostarczenie ulotki i karty charakterystyki   </t>
  </si>
  <si>
    <t xml:space="preserve">Wysokoalkaliczny środek (koncentrat)  przeznaczony  do gruntownego mycia za pomocą maszyn szorujących oraz bieżącego czyszczenia silnie zabrudzonych podłóg przy pomocy mopa. Usuwa zeskorupiały brud, sadzę, ślady po butach, wózkach. Do podłóg odpornych na środki zasadowe. Zawierajacy w swoim składzie: &lt;5% niejonowych związków powierzchniowo czynnych, &lt;5% amfoterycznych środków powierzchniowo czynnych, rozpuszczalniki rozpuszczalne w wodzie, fosforany, związki kompleksujace, zasady, wodorotlenek potasu Stosowany w czyszczeniu gruntownym z 5 litrów koncentratu uzyskanie min.100 litrów roztwou roboczego , w czyszczeniu codziennym z  5 litrowego koncentratu  uzyskanie min 500 litrów roztworu roboczego.od  Ph 13 +/- 0,5 , gęstość 1,06 - +/- 0,01 g/cm3. Kolor nakrętki zgodny z kodowaniem kolorystycznym produktu.                 Wymagane dostarczenie ulotki i karty charakterystyki  </t>
  </si>
  <si>
    <t xml:space="preserve">Koncentrat o  zapachu owocowym, przeznaczony do codziennego mycia i pielęgnacji podłóg wodoodpornych, z zawartością surfaktantów cukrowych,  do mycia ręcznego i maszynowego. Nadaje połysk, pozostawia na powierzchni warstwę ochronną. Chroni i konserwuje myte powierzchnie. Wymagane właściwości antystatyczne i  antypoślizgowe. Przy stosowaniu ręcznym orqaz maszynowym   uzyskanie min 2000 litrów roztworu roboczego, mozliwość stosowania z środkami deznfekcyjnymi  . Skład: etoksylowane alkohole tłuszczowe 2-5%, EDTA i jego sole, zwiazki powierzchniowo czynne, substancja pielegnujace, rozpuszczalniki rozpuszczalne w wodzie, zwiazki kompleksujace,  kompozycja  zapachowa. Ph ok. 8 +/- 0,5. Gęstość 1,00-1,01 g/cm3. .Opakowanie 1l z wbudowanym dozownikiem . Posiadający zaświadczenie niezależnego, uprawnionego podmiotu potwierdzającego, że zaproponowany przez producenta preparat o zadeklarowanym składzie, przeznaczeniu i sposobie użycia nie stanowi zagrożenia dla zdrowia człowieka. Atest PZH HŻ Posiadający  opinie CZD  lub innej jednostki badawczo-Rozwojowej  przy Specjalistycznym Szpitalu Pediatrycznym. Wymagana ulotka i karta charakterystyki. </t>
  </si>
  <si>
    <t xml:space="preserve">Koncentrat o  zapachu owocowym, przeznaczony do codziennego mycia i pielęgnacji podłóg wodoodpornych, z zawartością surfaktantów cukrowych,  do mycia ręcznego i maszynowego. Nadaje połysk, pozostawia na powierzchni warstwę ochronną. Chroni i konserwuje myte powierzchnie. Wymagane właściwości antystatyczne i  antypoślizgowe. Przy stosowaniu ręcznym orqaz maszynowym   uzyskanie min 2000 litrów roztworu roboczego, mozliwość stosowania z środkami deznfekcyjnymi  . Skład: etoksylowane alkohole tłuszczowe 2-5%, EDTA i jego sole, zwiazki powierzchniowo czynne, substancja pielegnujacee, rozpuszczalniki rozpuszczalne w wodzie, zwiazki kompleksujace,  kompozycja  zapachowa. Ph ok. 8 +/- 0,5. Gęstość 1,00-1,01 g/cm3. Wymagane dostarczenia 2 wersi zapachowych .Opakowanie  5l kanister. Posiadający zaświadczenie niezależnego, uprawnionego podmiotu potwierdzającego, że zaproponowany przez producenta preparat o zadeklarowanym składzie, przeznaczeniu i sposobie użycia nie stanowi zagrożenia dla zdrowia człowieka. Atest PZH HŻ Atest PZH HŻ Posiadający  opinie CZD  lib innej jednostki badawczo-Rozwojowej  przy Specjalistycznym Szpitalu Pediatrycznym. Wymagana ulotka i karta charakterystyki.   </t>
  </si>
  <si>
    <t xml:space="preserve">Alkaiczny  koncentrat do mycia  w obiektach przemysłowych , mycia maszyn, odziezy roboczej, usuwający tłuszcz, oleje,  sadzę, zeschnięty  brud ze wszystkich powierzchni. Do mycia  ręcznego i maszynowego. O składzie  wodorotlenku  sodu, związków powierzchniowo czynnych, fosforanów, metakrzemiany oraz rozpuszczalniki rozpuszczalne w wodzie. Ph 13,5+/- 0,5. Poj 1litr. Wymagana ulotka  i karta charakterystyki. </t>
  </si>
  <si>
    <t>Antybakteryjny, neutralny preparat usuwający tłuste zabrudzenia oraz eliminujący odory w postaci emulsji. Preparat dopuszczony do mycia powierzchni mających bezpośredni kontakt z żywnością. Preparat posiadający stosowne dokumenty jako produkt biobójczy. Stosowany do mycia ręcznego i maszynowego. Możliwość uzyskania z  1 litra koncentralu 100 litrów roztworu roboczego. Zawierający: 5-10% terpen cytrusowych, &lt;5% niejonowych środków powierzchniowo czynnych, alkohole. Nie zawierający wodorotlenku sodu ani potasu. pH koncentratu: 7,0 Opakowania:  1l zawierające informację na temat pH koncentratu i zalecanych roztworów.Wymagane załącznienie ulotki i  karty charakterystyki. Produkt profesjonalny.</t>
  </si>
  <si>
    <t xml:space="preserve">Niskopieniący preparat o cytrusowym zapachu do mycia podłóg przeznaczony do automatów czyszczących. Zalecany do mycia podłóg wrażliwych na środki alkaliczne. Posiadajacy właściwości antystatyczne i antypoślizgowe. Tworzący powłokę ochronną dzieki zawartości wosków.Możliwość uzyskania z 5l koncentratu  2000 litrów roztworu roboczego.. Zawierajacy w swoim składzie  związki powierzchniowo czynne, komponenty pielęgnacyjne, konserwant,środki konserwujace, kompozycje zapachowe, barwniki. Ph 9 +/- 0,5  gęstość 1,00-1,01 g/cm³.  Wymagane załącznienie ulotki i  karty charakterystyki. Produkt profesjonalny.       </t>
  </si>
  <si>
    <t xml:space="preserve">Płyn do ręcznego mycia naczyń, sztućców oraz urządzeń i powierzchni kuchennych. Skutecznie usuwający tłuszcz i zabrudzenia pochodzenia białkowego, pozostawiając naczynia czyste i lśniące. Nie pozostawiający śladów smug i zacieków. Zawierający w swoim składzie: alkilobenzenosulfonian sodu, betaina kokosowa, alkohole C12-14, etoksylowane (1-2.5 TE), siarczanowane, sole sodowe, alkohol izopropylowy, mieszanina 5-chloro-2-metylo-2H-izotiazol-3-onu i 2-metylo-2H-izotiazol-3-onu oraz pochodną olejku kokosowego, która chroni skórę przed podrażnieniami. O zapachu cytrynowym i miętowym. pH 7 ± 0,5. Gęstość 1,00 ± 0,01 g/cm3.  Pojemnośc 1 l.Wymagana ulotka i karta charakterystyki. </t>
  </si>
  <si>
    <t xml:space="preserve">Płyn do ręcznego mycia naczyń, sztućców oraz urządzeń i powierzchni kuchennych. Skutecznie usuwający tłuszcz i zabrudzenia pochodzenia białkowego, pozostawiając naczynia czyste i lśniące. Nie pozostawiający śladów smug i zacieków. Zawierający w swoim składzie: alkilobenzenosulfonian sodu, betaina kokosowa, alkohole C12-14, etoksylowane (1-2.5 TE), siarczanowane, sole sodowe, alkohol izopropylowy, mieszanina 5-chloro-2-metylo-2H-izotiazol-3-onu i 2-metylo-2H-izotiazol-3-onu oraz pochodną olejku kokosowego, która chroni skórę przed podrażnieniami. O zapachu cytrynowym i miętowym. pH 7 ± 0,5. Gęstość 1,00 ± 0,01 g/cm3.  Pojemnośc 5 l.Wymagana ulotka i karta charakterystyki. </t>
  </si>
  <si>
    <t>Urządzenie dozujące rozcieńczające detergent, przeznaczony do dozowania 4 środków chemiczneych  Dozownik o natężeniu przepływu wynoszącym 16 l/min. Wyposażony w przycisk spustowy do dozowania z możliwością zablokowania. Wyposażony w zestaw końcówek o różnej średnicy przepływu, pozwalający na przygotowanie roztworów o stężeniu od 0,1% do 12%. O wymiarach  nie przekraczajacych: wysokość 23 cm, szerokość 10 cm, głębokość 10 cm, długości rurki pobierajacej nie krotsza niż 390 mm, długości rurki dozującej nie któtsza 190 cm.</t>
  </si>
  <si>
    <t>Pojemniki ze spryskiwaczem o pojemności 0,5 l.  do pozycji:1,3 ,5, 7  z dołączonymi  orginalnymi etykietami przylepnymi, wodoodpornymi  do wyżej wymienionych preparatów</t>
  </si>
  <si>
    <t>Pomki dozujace do karnistrów  10 litrowych. Jedna doza 20 ml.</t>
  </si>
  <si>
    <t>opk.= 1 szt, / 1 l.                         ( z wmontowanym dozownikiem)</t>
  </si>
  <si>
    <t xml:space="preserve">opk.= 1 szt, / 1 l </t>
  </si>
  <si>
    <t>opk.= 1 szt, / 1 l.</t>
  </si>
  <si>
    <t xml:space="preserve">opak= 1sz/  10l </t>
  </si>
  <si>
    <t xml:space="preserve">opak= 1sz/  0,5 l </t>
  </si>
  <si>
    <t>opak= 1sz/               0, 65 l</t>
  </si>
  <si>
    <t>Do każdej pozycji 1-22 zamawiający może żadać  dostarczenia próbek w orginalnych najmniejszych handlowch opakowaniach z etykietami wodoodpornymi, nieścieralnymi, o niezmienionej jednolitej treści (bez nanoszenia zmian ręcznych na etykiecie) w celu potwierdzenia identyfikacji preparatu.</t>
  </si>
  <si>
    <t xml:space="preserve">poz:3,4,5 winny pochodzić od jednego producenta </t>
  </si>
  <si>
    <t xml:space="preserve">poz.;1, 2, 13, 12, 14, 15, 16, 17, 20  winny pochodzić od jednego producenta </t>
  </si>
  <si>
    <t>Pakiet Nr 9  -  ( stripery i polimery środki profesjonalnej)</t>
  </si>
  <si>
    <t>Zdzieracz do usuwania powłok polimerowych i woskowych z podłóg wodoodpornych, niewymagający spłukiwania podłogi. Produkt zawierający w swoim składzie 2-butoksyetanol o procencie wagowym 15-20, 2-aminometanol p procencie wagowym 5-10 oraz p-kumenosulfonian sodu o procencie wagowym nie mniej niż 3. Gęstość względna 1,04.  Opakowanie – maksymalna wielkość opakowania 5L</t>
  </si>
  <si>
    <t>Polimer  o podwyższonej wydajności o możliwości nakładania tylko 1 warstwy. Zawierający 1-propan-2ol wagowo nie mniej niż 5%  oraz polimery. Gęstość 1,04/cm3, pH 7,5-9,5, opakowanie min. 5L Produkt musi spełniać standardy ASTM D-2047 w zakresie współczynnika tarcia statycznego.</t>
  </si>
  <si>
    <t>opk.= 1szt, /  na 5 l.</t>
  </si>
  <si>
    <t>Do każdej pozycji 1-2 zamawiający może żadać  dostarczenia próbek w orginalnych najmniejszych handlowch opakowaniach z etykietami wodoodpornymi, nieścieralnymi, o niezmienionej jednolitej treści (bez nanoszenia zmian ręcznych na etykiecie) w celu potwierdzenia identyfikacji preparatu.</t>
  </si>
  <si>
    <t>Pakiet Nr 10  - (Mopy, stelaże, uchwyty, kije do uchwytów)</t>
  </si>
  <si>
    <t>Kij aluminiowy, z otworem, do stelaża 40 cm na mop płaski. Długość kija 140 cm. Do pozycji 3</t>
  </si>
  <si>
    <t>Kij teleskopowy z aluminium o długości  min. 180 cm po rozsunięciu. Do pozycji 3</t>
  </si>
  <si>
    <t>Slelaż typu BIT do czyszczenia trudnodostępnych powierzchni  wymiary 40/7 cm z polyamidu. W cenie zestawu zawarte są: akrylowy  mop do kurzu rozm. 40 cm, oraz  mop MIKOFIBRAdo mycia  rozm. 40 cm</t>
  </si>
  <si>
    <t>mop mikrofibra do mycia do pozycji 8 ( gwarancja 300 prań)</t>
  </si>
  <si>
    <t>mop akrylowy do kurzu do stelarza z pozycji 8 (gwarancja 300 prań)</t>
  </si>
  <si>
    <t>zestaw do mycia szyb, szkła z tworzywa polyamidu ( zestaw zawiera:  packę ręczna 30cm, packa stelarz   z rzepem  z przegubem o kącie 360 stopni  cm  30 cm do kija , kij teleskopowy, mop mikrofibra do packi  o wymiarach 30/12 cm, oraz mop  do packi z rzepem do mycia szyb o wymiarach 32/10,5 cm. Gwarancja 300 prań mopów.</t>
  </si>
  <si>
    <t>mop mikrofibra do stelarza na rzep  z pozycji 11</t>
  </si>
  <si>
    <t>mop mikrofibra do packi z pozycji 11</t>
  </si>
  <si>
    <t>Do każdej pozycji 3-5, 8, 11 zamawiający może żadać  dostarczenia próbek w orginalnych najmniejszych handlowch opakowaniach z etykietami wodoodpornymi, nieścieralnymi, o niezmienionej jednolitej treści (bez nanoszenia zmian ręcznych na etykiecie) w celu potwierdzenia identyfikacji preparatu.</t>
  </si>
  <si>
    <t>opk.=1 szt./ 200g</t>
  </si>
  <si>
    <t>opk.=1 szt./ 145 g</t>
  </si>
  <si>
    <t>Pozycja:1-3  od jednego producenta</t>
  </si>
  <si>
    <t>Pozycja: 8-10 od jednego producenta</t>
  </si>
  <si>
    <t>Pozycja:  11-13 od jednego producenta</t>
  </si>
  <si>
    <t>Pakiet Nr 11  - (Mopy jednorazowe, stelaże, uchwyty, kije do uchwytów,  pady szorujące, szczotki  )</t>
  </si>
  <si>
    <t xml:space="preserve"> Pad ręczny do szorowia  wymiary min. 25 cm/11,5 cm/2,5 cm, kolory: czarny, brązowy, czerwony, zielony, biały, do pozycji 1,2 </t>
  </si>
  <si>
    <t xml:space="preserve">kij do klika z poz 8 </t>
  </si>
  <si>
    <t>klip do mopa  do pozycji 9</t>
  </si>
  <si>
    <t>Mop sznurkowy, typu kentaki do mocowania szczekowego, nie agrafki typu klip. waga maksymalna 200-max. 230 g mop ma nie zawierać żadnych elementów plastikowych nadający się do prania w pralce.</t>
  </si>
  <si>
    <t>Wiaderko z wyciskaczem do mopów z poz. 9</t>
  </si>
  <si>
    <t xml:space="preserve">Stelaż ramka 80 do mopów 80 z pretów metalowych i tworzywa sztucznego , z przegłubem  do którego mocuje się kij teleskopowy. Waga  250 g </t>
  </si>
  <si>
    <t>Kij  aluminiowy do poz j.16</t>
  </si>
  <si>
    <t>Uchwyt ściągacz do szyb,  wykonany z metalu zakończony gumową rączką kompatybilny z kijem teleskopowym z   poz 19</t>
  </si>
  <si>
    <t xml:space="preserve">zestaw do zamiatania typu leniuch , w kopl, ze szczotką i kijem,  o wysokości 100 cm oraz  szufelką </t>
  </si>
  <si>
    <t>opk.=1 szt./ 200-230g</t>
  </si>
  <si>
    <t>opak== kompl.</t>
  </si>
  <si>
    <t>Do każdej pozycji 4-5 zamawiający może żadać  dostarczenia próbek w orginalnych najmniejszych handlowch opakowaniach z etykietami wodoodpornymi, nieścieralnymi, o niezmienionej jednolitej treści (bez nanoszenia zmian ręcznych na etykiecie) w celu potwierdzenia identyfikacji preparatu.</t>
  </si>
  <si>
    <t>Pozycja: 4-6 od jednego producenta</t>
  </si>
  <si>
    <t>Pozycja:  7-10 od jednego producenta</t>
  </si>
  <si>
    <t>Pakiet Nr 12  - (pady maszynowe)</t>
  </si>
  <si>
    <t>Pakiet Nr 13  - (worki do odkurzaczy)</t>
  </si>
  <si>
    <t>opak=5szt.</t>
  </si>
  <si>
    <t>opak=12sz</t>
  </si>
  <si>
    <t>Wózek serwisowy do utrzymania czystości wewnątrz budynku składający się z 3 segmentów: części do przechowywania, części do selektywnej zbiórki odpadów oraz części do mycia powierzchni. Odporny na dezynfekcję chemiczną oraz termiczną. Część konstrukcyjna wykonana z wysokiej jakości plastiku, zgodnego z normę EPD (Enviromental Product Declaration – deklaracja środowiskowa), w kolorze zielonym. Serwis zbudowany na podstawie o wymiarach 91x52cm +/- 3 cm z kółkami ø100mm. Wyposażenie:
- część do selektywnej zbiórki odpadów: z uchwytem worka z separatorem 2x70l, pokrywę ze spowalniaczem w kolorze zielonym, zawierającą dodatkowy uchwyt na check-listę lub grafik zajęć. Ergonomiczny uchwyt do prowadzenia wózka z możliwością składania uchwytu tak, aby zredukować rozmiar wózka do windy lub przechowywania. Uchwyt worka z haczykiem do narzędzi oraz uniwersalnym uchwytem kija. Podstawa pod worek składana z możliwością zamocowania jej do platformy wózka w celach przechowywania.
- część do przechowywania: wyposażona w szufladę o pojemności 22l oraz drzwiczki zamykane na klucz. Nad częścią do przechowywannia kuweta z 4 wiaderkami 4l w kolorach (niebieski, czerwony, zielony, żółty).
- część przeznaczona do mycia: wyposażona w 2 wiaderka 15l w kolorze niebieskim i czerwonym oraz w wyciskarkę doczołową (przelotowa w celu wypłukania mopa) . Wszystkie części zamienne wyciskarki muszą być dostępne jako części zamienne (rączka, sprężyna, oś wyciskarki, listwy itp.) Pozostałe elementy serwisu również dostępne jako części zamienne: kółka, odbojniki, uchwyt na wyciskarkę z tworzywa typu  Rilsant odpornego na dezynfekcję, wiaderka 4l. Ścianka boczna  z dodatkowymi zaczepami umożliwiającymi montaż niezależnego wózka do przewożenia pojemników hermetycznych lub stację do automatycznego podawania chemii (wymiennie).</t>
  </si>
  <si>
    <t>Środek do gruntownego czyszczenia pomieszczeń i urządzeń sanitarnych. Likwidujący przykre zapachy w pomieszczeniach zawilgoconych. Zawierający technologię Anti-Stone opóźniającą osadzanie się kamienia wodnego na mytych powierzchniach.Skuteczny w obszarze odkamieniania posiadający udokumentowany współczynnik KLI (dot. skuteczności odkamieniania) większy niż 2. Stosowany w rozcieńczeniach 1:10 do 1:50. Zawierający: &lt;5% niejonowych środków powierzchniowo czynnych, 5-10% kwasu amidosulfonowego, 5-10% kwasu ortofosforowego, izotridekanol oksyetylowany, 2-butoksyetanol oraz inhibitor korozji. pH koncentratu 0-1. Gęstość koncentratu 1,085 – 1,095 g/cm3. Opakowania 1L i  zawierające informację na temat pH koncentratu i zalecanych roztworów. Produkt profesjonalny. Wymagana ulotka i karta charakterystyki.</t>
  </si>
  <si>
    <t>Nakładka/mop z mikrofibry przeznaczona do gruntownego  mycia i czyszcenia posadzek , posiadająca strukturę naprzemiennie ułozonych  pasm mikrofazy i włÓkien nylonowych z szarymi paskami  do doczyszenia  trudnych do usuniecia , zeschniętych plam. System mocowania  kieszeniowy  ( usztywniny specjalna wkładką oraz trapezowy  ( z usztywnionymi  wkaladmi z tworzywa sztucznego  służacymi do  stabilnego mocowania mopa, system DUO. Na jednej kieszeni logo producenta, piktogramy dotyczace prania, na drugiej kieszeni  Nazwa Szpitala (CSK UM) i data produkcji. Na obrzeżu mopa wszyta lamówka . Parametry techniczne : chłonność  300 %, kurczliwośc do 2,5 %, temperatura prania 95 stopni, waga mopa  145 +/-  3%. Wysokośc runa  mikrofazy  15 mm, gwarancja  500 cylki prań. Wymiar mopa 40 cm. Mop produkowany w Uni Europejskiej . Dana informacja  potwierdzona  nadrukiem na nakłładce/mopie. Nakładka/mop do pozycji 3.</t>
  </si>
  <si>
    <t>poz.1, 2, 3, 4 od jednego producenta</t>
  </si>
  <si>
    <t>poz.1 ,  2 od jednego producenta</t>
  </si>
  <si>
    <t>Mop akrylowy do zamiatania,  80 cm przeszywany struktura włosa strzyżonego ,ścieralność 3% struktura włosa ni pozwala na unoszenie się kurzu , wytrzymałośc na pranie w wysokich temperaturach do poz. 12</t>
  </si>
  <si>
    <r>
      <t xml:space="preserve">Zawieszka do toalet , rózne zapachy , w postaci kulek, opakowanie </t>
    </r>
    <r>
      <rPr>
        <sz val="9"/>
        <color rgb="FF009900"/>
        <rFont val="Arial CE"/>
        <charset val="238"/>
      </rPr>
      <t xml:space="preserve">50/ 51 g </t>
    </r>
    <r>
      <rPr>
        <sz val="9"/>
        <rFont val="Arial CE"/>
        <family val="2"/>
        <charset val="238"/>
      </rPr>
      <t>typu Bref wc power active</t>
    </r>
  </si>
  <si>
    <r>
      <t xml:space="preserve">Płyn do usuwania osadów z kamienia i rdzy bez szorowania z urządzen sannitarnych i armatury, dający połysk,  i ochronę czyszczonej powierzchni . Poj </t>
    </r>
    <r>
      <rPr>
        <sz val="9"/>
        <color rgb="FF009900"/>
        <rFont val="Arial CE"/>
        <charset val="238"/>
      </rPr>
      <t>450/500 ml</t>
    </r>
    <r>
      <rPr>
        <sz val="9"/>
        <rFont val="Arial CE"/>
        <family val="2"/>
        <charset val="238"/>
      </rPr>
      <t xml:space="preserve"> Typu Cilit</t>
    </r>
  </si>
  <si>
    <r>
      <t xml:space="preserve">Ścierka z tetry,  bawełna 100% </t>
    </r>
    <r>
      <rPr>
        <strike/>
        <sz val="9"/>
        <color rgb="FF009900"/>
        <rFont val="Arial CE"/>
        <charset val="238"/>
      </rPr>
      <t>gramatura 45g + - 10%</t>
    </r>
    <r>
      <rPr>
        <sz val="9"/>
        <rFont val="Arial CE"/>
        <family val="2"/>
        <charset val="238"/>
      </rPr>
      <t xml:space="preserve"> wymiary 40x60 + - 2 cm kolor biały</t>
    </r>
  </si>
  <si>
    <r>
      <t>op.=1 szt</t>
    </r>
    <r>
      <rPr>
        <strike/>
        <sz val="9"/>
        <color rgb="FF009900"/>
        <rFont val="Arial"/>
        <family val="2"/>
        <charset val="238"/>
      </rPr>
      <t>/ 45g</t>
    </r>
  </si>
  <si>
    <r>
      <t xml:space="preserve">Stelaż uniwersalny  magnetyczny do mopów płaskich (klips/kieszeń}  DUO 40 cm. z polipropylenu , koloru niebieskiego z czerownym przyciskiem do  pozycji </t>
    </r>
    <r>
      <rPr>
        <strike/>
        <sz val="9"/>
        <color rgb="FF009900"/>
        <rFont val="Arial CE"/>
        <charset val="238"/>
      </rPr>
      <t xml:space="preserve">3, 5,  16 </t>
    </r>
    <r>
      <rPr>
        <sz val="9"/>
        <color rgb="FF009900"/>
        <rFont val="Arial CE"/>
        <charset val="238"/>
      </rPr>
      <t xml:space="preserve"> 4,5</t>
    </r>
  </si>
  <si>
    <r>
      <t xml:space="preserve">Nakładka/mop bawełniana pętelkowa do mycia i dezynfekcji powierzchni podłogowych, posiadajaca  system mocowania za pomoca trapezowych (usztywnione wsadami z tworzywa sztucznego  zapewniające  stabilne mocowanie mopa ) nakładek  umozliwiających bezdotykowe  wyciskanie nakładki oarz system kieszeniowy (usztywnione specjalną wkładką)  Na jednej kieszeni logo producenta, na drugiej  kieszenie  nazwa Szpitala( CSK UM ) i data producji . Pętelki  myjące  przyszyte do mopa za pomoca  4 par  ściegów, oraz  2 na krawędziach  nakładki.  długośc  pętli zew.    44-45 </t>
    </r>
    <r>
      <rPr>
        <strike/>
        <sz val="9"/>
        <color rgb="FF009900"/>
        <rFont val="Arial CE"/>
        <charset val="238"/>
      </rPr>
      <t>cm</t>
    </r>
    <r>
      <rPr>
        <sz val="9"/>
        <color rgb="FF009900"/>
        <rFont val="Arial CE"/>
        <charset val="238"/>
      </rPr>
      <t xml:space="preserve">.mm </t>
    </r>
    <r>
      <rPr>
        <sz val="9"/>
        <rFont val="Arial CE"/>
        <family val="2"/>
        <charset val="238"/>
      </rPr>
      <t>, długośc  pętli zew.  30-31</t>
    </r>
    <r>
      <rPr>
        <sz val="9"/>
        <color rgb="FF009900"/>
        <rFont val="Arial CE"/>
        <charset val="238"/>
      </rPr>
      <t xml:space="preserve"> </t>
    </r>
    <r>
      <rPr>
        <strike/>
        <sz val="9"/>
        <color rgb="FF009900"/>
        <rFont val="Arial CE"/>
        <charset val="238"/>
      </rPr>
      <t>cm</t>
    </r>
    <r>
      <rPr>
        <sz val="9"/>
        <color rgb="FF009900"/>
        <rFont val="Arial CE"/>
        <charset val="238"/>
      </rPr>
      <t>. mm</t>
    </r>
    <r>
      <rPr>
        <sz val="9"/>
        <rFont val="Arial CE"/>
        <family val="2"/>
        <charset val="238"/>
      </rPr>
      <t>. Na obżerzu mopa wszyta lamówka. Parametry techniczne mopa; chłonność 300 %,  kurczliwość do 2,5 cm, tem. prania 95 stopni. Waga mopa  min. 200 g. , gwarancja na 500 cylki prań. Wymiar mopa  40 cm..Mp wyprodukowany w Uni Eurpojskiej. Inf potwierdzona nadrukiem na nakładce/mopie.Nakładka /mop do pozycji 3</t>
    </r>
  </si>
  <si>
    <r>
      <t xml:space="preserve">Kij teleskopowy do </t>
    </r>
    <r>
      <rPr>
        <strike/>
        <sz val="9"/>
        <color rgb="FF009900"/>
        <rFont val="Arial CE"/>
        <charset val="238"/>
      </rPr>
      <t>poz. 23</t>
    </r>
    <r>
      <rPr>
        <sz val="9"/>
        <color rgb="FF009900"/>
        <rFont val="Arial CE"/>
        <charset val="238"/>
      </rPr>
      <t xml:space="preserve">  poz. 13</t>
    </r>
    <r>
      <rPr>
        <sz val="9"/>
        <rFont val="Arial CE"/>
        <family val="2"/>
        <charset val="238"/>
      </rPr>
      <t xml:space="preserve"> długośc kija 240 cm po rozłozeniu,    </t>
    </r>
  </si>
  <si>
    <r>
      <t xml:space="preserve">Łopata do śniegu , ze sklejki z okuciem metalowym, z kijem min </t>
    </r>
    <r>
      <rPr>
        <sz val="9"/>
        <color rgb="FF009900"/>
        <rFont val="Arial CE"/>
        <charset val="238"/>
      </rPr>
      <t>130/</t>
    </r>
    <r>
      <rPr>
        <sz val="9"/>
        <rFont val="Arial CE"/>
        <family val="2"/>
        <charset val="238"/>
      </rPr>
      <t>140 cm</t>
    </r>
  </si>
  <si>
    <r>
      <t xml:space="preserve">Grabie metalowe , utwardzana głowica  z wysokiej jakości stali, 12 zębków trzonek sosnowy, lakierowany, szer. 30 cm, dł. 140 cm,                    </t>
    </r>
    <r>
      <rPr>
        <sz val="9"/>
        <color rgb="FF009900"/>
        <rFont val="Arial CE"/>
        <charset val="238"/>
      </rPr>
      <t xml:space="preserve"> </t>
    </r>
    <r>
      <rPr>
        <strike/>
        <sz val="9"/>
        <color rgb="FF009900"/>
        <rFont val="Arial CE"/>
        <charset val="238"/>
      </rPr>
      <t>waga 520 gram</t>
    </r>
  </si>
  <si>
    <r>
      <t xml:space="preserve">Grabie plastikowe , szeroka głowica 65 cm, dł 1735 mm, z tworzywa sztucznego, sztywne zęby ułatwiające grabienie, nierdzewne, lekkie, ergonomiczne. </t>
    </r>
    <r>
      <rPr>
        <strike/>
        <sz val="9"/>
        <color rgb="FF009900"/>
        <rFont val="Arial CE"/>
        <charset val="238"/>
      </rPr>
      <t>Waga 1160  g</t>
    </r>
    <r>
      <rPr>
        <sz val="9"/>
        <rFont val="Arial CE"/>
        <family val="2"/>
        <charset val="238"/>
      </rPr>
      <t>. trzonek z drewna</t>
    </r>
  </si>
  <si>
    <r>
      <t xml:space="preserve">Zapałki </t>
    </r>
    <r>
      <rPr>
        <strike/>
        <sz val="9"/>
        <color rgb="FF009900"/>
        <rFont val="Arial CE"/>
        <charset val="238"/>
      </rPr>
      <t>PP</t>
    </r>
  </si>
  <si>
    <r>
      <t xml:space="preserve">Uchwyt pada szorującego z kijem min ( 23 x10 cm szer pada),  do </t>
    </r>
    <r>
      <rPr>
        <strike/>
        <sz val="9"/>
        <color rgb="FF009900"/>
        <rFont val="Arial CE"/>
        <charset val="238"/>
      </rPr>
      <t xml:space="preserve">pozycji  2 </t>
    </r>
    <r>
      <rPr>
        <sz val="9"/>
        <color rgb="FF009900"/>
        <rFont val="Arial CE"/>
        <charset val="238"/>
      </rPr>
      <t xml:space="preserve"> pozycji 3</t>
    </r>
  </si>
  <si>
    <r>
      <t xml:space="preserve">Mop jednorazowy, składający się z trzech warstw włókniny trójwymiarowej oraz perforowanej powierzchni zbierający  wszystkie nieczystości ,  ,warstwa chłonna i warstwa nieprzerwalna,  przyczepność zapewniająca wilgotność wkładu.  Wymiary </t>
    </r>
    <r>
      <rPr>
        <sz val="9"/>
        <color rgb="FF009900"/>
        <rFont val="Arial CE"/>
        <charset val="238"/>
      </rPr>
      <t>( +/- 2% pod warunkiem że mopy będę pasować do stelaża z poz. 5 )</t>
    </r>
    <r>
      <rPr>
        <sz val="9"/>
        <rFont val="Arial CE"/>
        <family val="2"/>
        <charset val="238"/>
      </rPr>
      <t xml:space="preserve">: dł. 45 cm,   szerokość 15 cm </t>
    </r>
  </si>
  <si>
    <r>
      <t xml:space="preserve">Mop akrylowy do zamiatania,  80 cm przeszywany struktura włosa strzyżonego ,ścieralność 3% struktura włosa ni pozwala na unoszenie się kurzu , </t>
    </r>
    <r>
      <rPr>
        <strike/>
        <sz val="9"/>
        <color rgb="FF009900"/>
        <rFont val="Arial CE"/>
        <charset val="238"/>
      </rPr>
      <t>wytrzymałośc na pranie w wysokich temperaturach</t>
    </r>
  </si>
  <si>
    <t>Kij do szczotki z pozycji 27, długość 120 cm</t>
  </si>
  <si>
    <r>
      <t xml:space="preserve">Szczotka  do zamiatania z w zestawie z kijem, z tworzywa szcucznego o szerokości min 30 cm </t>
    </r>
    <r>
      <rPr>
        <sz val="9"/>
        <color rgb="FF009900"/>
        <rFont val="Arial CE"/>
        <charset val="238"/>
      </rPr>
      <t>+/- 2 cm</t>
    </r>
    <r>
      <rPr>
        <sz val="9"/>
        <rFont val="Arial CE"/>
        <family val="2"/>
        <charset val="238"/>
      </rPr>
      <t xml:space="preserve"> , do powierzchni wewnętrznych</t>
    </r>
  </si>
  <si>
    <r>
      <t>Zestaw do zamiatania zamykany -metalowy</t>
    </r>
    <r>
      <rPr>
        <sz val="9"/>
        <color rgb="FF009900"/>
        <rFont val="Arial CE"/>
        <charset val="238"/>
      </rPr>
      <t>( dopuszcza się zestaw wykonany z trwałego i mocnego tworzywa sztucznego)</t>
    </r>
    <r>
      <rPr>
        <sz val="9"/>
        <rFont val="Arial CE"/>
        <family val="2"/>
        <charset val="238"/>
      </rPr>
      <t>; szczotka do zamiatnia z kijem, szufelka z kijemi zamykana pokrywą w szufelce.</t>
    </r>
  </si>
  <si>
    <r>
      <t xml:space="preserve">wózek do sprzątania,  z dwoma wiaderkami.Lekki waga maxymalnie 8 kg, z plastiku PSV bez metalowych elementów, nadający się do recyklingu  po zakonczeniu ekspolaatacji. Wymiary wózka 75/38/87 +/- 3 cm. wożek składa się z 2 wiaderek o pojemności 25 l, szare z rączkami w kolorze czerwonym oraz niebieskim, z wyciskarką TEC, z uchwytem ergonomincznym,  typu Burale ( łatwe prowadzenie wózka, zwrotnośc), koła o średnicy </t>
    </r>
    <r>
      <rPr>
        <sz val="9"/>
        <color rgb="FF009900"/>
        <rFont val="Arial CE"/>
        <charset val="238"/>
      </rPr>
      <t xml:space="preserve"> 80 </t>
    </r>
    <r>
      <rPr>
        <strike/>
        <sz val="9"/>
        <color rgb="FF009900"/>
        <rFont val="Arial CE"/>
        <charset val="238"/>
      </rPr>
      <t>cm</t>
    </r>
    <r>
      <rPr>
        <sz val="9"/>
        <color rgb="FF009900"/>
        <rFont val="Arial CE"/>
        <charset val="238"/>
      </rPr>
      <t>. mm</t>
    </r>
    <r>
      <rPr>
        <sz val="9"/>
        <rFont val="Arial CE"/>
        <family val="2"/>
        <charset val="238"/>
      </rPr>
      <t xml:space="preserve">. z odbojnikami, z kuwetą na środki czystościowe  oraz z haczykiem na narzędzi lub akcesoria do montazu z busolą. </t>
    </r>
  </si>
  <si>
    <t>opk.= 50/51 gram</t>
  </si>
  <si>
    <r>
      <t xml:space="preserve">Proszek do zwywarek , do usuwania przyschniętych i przypieczonych zabrudzeń ze zmywanych naczyń. Poj 1,25 </t>
    </r>
    <r>
      <rPr>
        <sz val="9"/>
        <color rgb="FF009900"/>
        <rFont val="Arial CE"/>
        <charset val="238"/>
      </rPr>
      <t xml:space="preserve">kg </t>
    </r>
    <r>
      <rPr>
        <sz val="9"/>
        <rFont val="Arial CE"/>
        <family val="2"/>
        <charset val="238"/>
      </rPr>
      <t>typu General</t>
    </r>
  </si>
  <si>
    <r>
      <t xml:space="preserve">opk.= 1szt, / 1,25 </t>
    </r>
    <r>
      <rPr>
        <sz val="9"/>
        <color rgb="FF009900"/>
        <rFont val="Arial"/>
        <family val="2"/>
        <charset val="238"/>
      </rPr>
      <t>kg</t>
    </r>
  </si>
  <si>
    <r>
      <t xml:space="preserve">Tabletki do zmywarki z formułą Poweball dzałający w niskich temp, usuwa tłuszcz, nabłyszcza, z funkcją soli. Typu Finish  All in 1, zapach cytrynowy. Opakowanie  </t>
    </r>
    <r>
      <rPr>
        <sz val="9"/>
        <color rgb="FF009900"/>
        <rFont val="Arial CE"/>
        <charset val="238"/>
      </rPr>
      <t>52 tabl.</t>
    </r>
    <r>
      <rPr>
        <sz val="9"/>
        <rFont val="Arial CE"/>
        <family val="2"/>
        <charset val="238"/>
      </rPr>
      <t xml:space="preserve"> Garmatura tabl.20g. Wymaga takie tabletki ze względu na gwarancję zmywarek, producenta zaleca stosowania w/w tabletek</t>
    </r>
  </si>
  <si>
    <r>
      <t>Ścierka flanalenowa materiał surowy ,bawełna 100% ,gramatura 160 g</t>
    </r>
    <r>
      <rPr>
        <sz val="9"/>
        <color rgb="FF009900"/>
        <rFont val="Arial CE"/>
        <charset val="238"/>
      </rPr>
      <t>/m2</t>
    </r>
    <r>
      <rPr>
        <sz val="9"/>
        <rFont val="Arial CE"/>
        <family val="2"/>
        <charset val="238"/>
      </rPr>
      <t xml:space="preserve"> + - 10% wymiary min 60-70 cm. Gramatura 160 g.</t>
    </r>
    <r>
      <rPr>
        <sz val="9"/>
        <color rgb="FF009900"/>
        <rFont val="Arial CE"/>
        <charset val="238"/>
      </rPr>
      <t>/m2</t>
    </r>
  </si>
  <si>
    <t>op.=1 szt</t>
  </si>
  <si>
    <r>
      <t>Ścierka typu flinka 35/38 cm. Mix kolorów( w tym 3 podstawowe: czerwony, niebieski, żółty) do ścierania na sucho i mokro odporna na rozerwania. Możliwość  prania w temperaturze 95 ,gramatura 140 g</t>
    </r>
    <r>
      <rPr>
        <sz val="9"/>
        <color rgb="FF009900"/>
        <rFont val="Arial CE"/>
        <charset val="238"/>
      </rPr>
      <t>/m2</t>
    </r>
    <r>
      <rPr>
        <sz val="9"/>
        <rFont val="Arial CE"/>
        <family val="2"/>
        <charset val="238"/>
      </rPr>
      <t xml:space="preserve"> ,wiskoza 97%,polipropylen 3%, </t>
    </r>
  </si>
  <si>
    <r>
      <t>1 szt-=320 g/</t>
    </r>
    <r>
      <rPr>
        <sz val="9"/>
        <color rgb="FF009900"/>
        <rFont val="Arial"/>
        <family val="2"/>
        <charset val="238"/>
      </rPr>
      <t>m²</t>
    </r>
  </si>
  <si>
    <r>
      <t>op.=1 szt/250g</t>
    </r>
    <r>
      <rPr>
        <sz val="9"/>
        <color rgb="FF009900"/>
        <rFont val="Arial"/>
        <family val="2"/>
        <charset val="238"/>
      </rPr>
      <t>/m²</t>
    </r>
  </si>
  <si>
    <r>
      <t>Myjka do szyb z mikrofazy z docierką,  minimum 45cm. Gramatura 75 g/</t>
    </r>
    <r>
      <rPr>
        <sz val="9"/>
        <color rgb="FF009900"/>
        <rFont val="Arial CE"/>
        <charset val="238"/>
      </rPr>
      <t>m²</t>
    </r>
    <r>
      <rPr>
        <sz val="9"/>
        <rFont val="Arial CE"/>
        <family val="2"/>
        <charset val="238"/>
      </rPr>
      <t xml:space="preserve">+/- 5% </t>
    </r>
  </si>
  <si>
    <r>
      <t>op.=1 szt/ 75g</t>
    </r>
    <r>
      <rPr>
        <sz val="9"/>
        <color rgb="FF009900"/>
        <rFont val="Arial"/>
        <family val="2"/>
        <charset val="238"/>
      </rPr>
      <t>/m²</t>
    </r>
  </si>
  <si>
    <r>
      <t>Myjka do szyb z mikrofazy typu baranek struktura  myjki zapobiegająca  strzępieniu minimum 45cm, skład : poliester 70% , 30 % poliamid. Gramatura 48 g/</t>
    </r>
    <r>
      <rPr>
        <sz val="9"/>
        <color rgb="FF009900"/>
        <rFont val="Arial CE"/>
        <charset val="238"/>
      </rPr>
      <t>m²</t>
    </r>
    <r>
      <rPr>
        <sz val="9"/>
        <rFont val="Arial CE"/>
        <family val="2"/>
        <charset val="238"/>
      </rPr>
      <t xml:space="preserve">. +/- 5% </t>
    </r>
  </si>
  <si>
    <r>
      <t>op.=1 szt/ 48 g</t>
    </r>
    <r>
      <rPr>
        <sz val="9"/>
        <color rgb="FF009900"/>
        <rFont val="Arial"/>
        <family val="2"/>
        <charset val="238"/>
      </rPr>
      <t>/m²</t>
    </r>
  </si>
  <si>
    <r>
      <t xml:space="preserve">Stelaż na rzep do mopów jednorazowych, system spreyowy, kij aluminiowy z ergomoniczną raczką oraz z przyciskiem umożliwiajacym odpowiednie dozowanie detergentu z otworem umożliwiajacym wlanie śr dezynfekcyjnego do środk kija za pomocą specjalnie przystosowanej do tego butelki. Z systemem  łatwo demontowanego na rzep . Dlugośc  kija 140 cm. +/- 5 cm., szerokośc  stelaża </t>
    </r>
    <r>
      <rPr>
        <strike/>
        <sz val="9"/>
        <color rgb="FF009900"/>
        <rFont val="Arial CE"/>
        <charset val="238"/>
      </rPr>
      <t>20 cm</t>
    </r>
    <r>
      <rPr>
        <sz val="9"/>
        <color rgb="FF009900"/>
        <rFont val="Arial CE"/>
        <charset val="238"/>
      </rPr>
      <t xml:space="preserve"> 40 cm </t>
    </r>
    <r>
      <rPr>
        <sz val="9"/>
        <rFont val="Arial CE"/>
        <family val="2"/>
        <charset val="238"/>
      </rPr>
      <t>+/- 1 cm. Stelaz posiadajacy możliwośc dostępu do  trudnodostepnych powierzchni.</t>
    </r>
  </si>
  <si>
    <r>
      <t xml:space="preserve">Maty wejściowe przystosowane do użytku wewnętrznegow miejscach o zwiąkszonym natążeniu ruchu.  Kolor szary , grubośc  8 mm. Wymaiary </t>
    </r>
    <r>
      <rPr>
        <strike/>
        <sz val="9"/>
        <color rgb="FF009900"/>
        <rFont val="Arial CE"/>
        <charset val="238"/>
      </rPr>
      <t>1150 cm/ 2000cm.</t>
    </r>
    <r>
      <rPr>
        <sz val="9"/>
        <color rgb="FF009900"/>
        <rFont val="Arial CE"/>
        <charset val="238"/>
      </rPr>
      <t xml:space="preserve"> 115 cm/ 200 cm</t>
    </r>
    <r>
      <rPr>
        <sz val="9"/>
        <rFont val="Arial CE"/>
        <family val="2"/>
        <charset val="238"/>
      </rPr>
      <t xml:space="preserve"> Materiał polipropylen.</t>
    </r>
  </si>
  <si>
    <t>Mata wejściowa  przystosowane do użytku wewnętrznego w miejscach o zwiąkszonym natążeniu ruchu.   Kolor szary/ czarny , grubośc  7-8 mm. Wymiary długość 3660, szerokość 1200 mm. Materiał Polipropylen.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</si>
</sst>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 _z_ł_-;\-* #,##0\ _z_ł_-;_-* &quot;-&quot;\ _z_ł_-;_-@_-"/>
    <numFmt numFmtId="44" formatCode="_-* #,##0.00\ &quot;zł&quot;_-;\-* #,##0.00\ &quot;zł&quot;_-;_-* &quot;-&quot;??\ &quot;zł&quot;_-;_-@_-"/>
    <numFmt numFmtId="43" formatCode="_-* #,##0.00\ _z_ł_-;\-* #,##0.00\ _z_ł_-;_-* &quot;-&quot;??\ _z_ł_-;_-@_-"/>
    <numFmt numFmtId="164" formatCode="[$-415]General"/>
  </numFmts>
  <fonts count="37" x14ac:knownFonts="1">
    <font>
      <sz val="10"/>
      <name val="Arial"/>
      <charset val="238"/>
    </font>
    <font>
      <sz val="11"/>
      <color theme="1"/>
      <name val="Calibri"/>
      <family val="2"/>
      <charset val="238"/>
      <scheme val="minor"/>
    </font>
    <font>
      <b/>
      <sz val="10"/>
      <name val="Arial CE"/>
      <family val="2"/>
      <charset val="238"/>
    </font>
    <font>
      <b/>
      <sz val="10"/>
      <name val="Arial"/>
      <family val="2"/>
      <charset val="238"/>
    </font>
    <font>
      <sz val="8"/>
      <name val="Arial CE"/>
      <family val="2"/>
      <charset val="238"/>
    </font>
    <font>
      <sz val="9"/>
      <name val="Arial CE"/>
      <family val="2"/>
      <charset val="238"/>
    </font>
    <font>
      <b/>
      <sz val="8"/>
      <name val="Arial CE"/>
      <family val="2"/>
      <charset val="238"/>
    </font>
    <font>
      <b/>
      <sz val="9"/>
      <name val="Arial CE"/>
      <charset val="238"/>
    </font>
    <font>
      <sz val="10"/>
      <name val="Arial"/>
      <family val="2"/>
      <charset val="238"/>
    </font>
    <font>
      <sz val="9"/>
      <name val="Tahoma"/>
      <family val="2"/>
      <charset val="238"/>
    </font>
    <font>
      <sz val="10"/>
      <name val="Arial CE"/>
      <family val="2"/>
      <charset val="238"/>
    </font>
    <font>
      <b/>
      <sz val="12"/>
      <name val="Arial CE"/>
      <charset val="238"/>
    </font>
    <font>
      <sz val="9"/>
      <name val="Arial"/>
      <family val="2"/>
      <charset val="238"/>
    </font>
    <font>
      <sz val="12"/>
      <name val="Arial"/>
      <family val="2"/>
      <charset val="238"/>
    </font>
    <font>
      <sz val="11"/>
      <color theme="1"/>
      <name val="Calibri"/>
      <family val="2"/>
      <charset val="238"/>
      <scheme val="minor"/>
    </font>
    <font>
      <i/>
      <sz val="11"/>
      <color rgb="FF7F7F7F"/>
      <name val="Calibri"/>
      <family val="2"/>
      <charset val="238"/>
      <scheme val="minor"/>
    </font>
    <font>
      <sz val="11"/>
      <name val="Calibri"/>
      <family val="2"/>
      <charset val="238"/>
      <scheme val="minor"/>
    </font>
    <font>
      <sz val="11"/>
      <name val="Arial"/>
      <family val="2"/>
      <charset val="238"/>
    </font>
    <font>
      <sz val="11"/>
      <name val="Arial CE"/>
      <charset val="238"/>
    </font>
    <font>
      <sz val="11"/>
      <color rgb="FF000000"/>
      <name val="Calibri"/>
      <family val="2"/>
      <charset val="238"/>
    </font>
    <font>
      <sz val="11"/>
      <name val="Arial CE"/>
      <family val="2"/>
      <charset val="238"/>
    </font>
    <font>
      <sz val="12"/>
      <name val="Calibri"/>
      <family val="2"/>
      <charset val="238"/>
    </font>
    <font>
      <sz val="8"/>
      <name val="Calibri"/>
      <family val="2"/>
      <charset val="238"/>
    </font>
    <font>
      <sz val="12"/>
      <name val="Arial CE"/>
      <charset val="238"/>
    </font>
    <font>
      <sz val="10"/>
      <color indexed="8"/>
      <name val="Arial"/>
      <family val="2"/>
    </font>
    <font>
      <b/>
      <sz val="9"/>
      <name val="Tahoma"/>
      <family val="2"/>
      <charset val="238"/>
    </font>
    <font>
      <sz val="9"/>
      <name val="Arial CE"/>
      <charset val="238"/>
    </font>
    <font>
      <sz val="9"/>
      <color rgb="FF009900"/>
      <name val="Arial CE"/>
      <charset val="238"/>
    </font>
    <font>
      <sz val="8"/>
      <color rgb="FF009900"/>
      <name val="Arial CE"/>
      <family val="2"/>
      <charset val="238"/>
    </font>
    <font>
      <strike/>
      <sz val="9"/>
      <color rgb="FF009900"/>
      <name val="Arial CE"/>
      <charset val="238"/>
    </font>
    <font>
      <strike/>
      <sz val="9"/>
      <color rgb="FF009900"/>
      <name val="Arial"/>
      <family val="2"/>
      <charset val="238"/>
    </font>
    <font>
      <sz val="9"/>
      <color rgb="FF009900"/>
      <name val="Arial CE"/>
      <family val="2"/>
      <charset val="238"/>
    </font>
    <font>
      <sz val="11"/>
      <color rgb="FF009900"/>
      <name val="Arial CE"/>
      <family val="2"/>
      <charset val="238"/>
    </font>
    <font>
      <sz val="11"/>
      <color rgb="FF009900"/>
      <name val="Calibri"/>
      <family val="2"/>
      <charset val="238"/>
      <scheme val="minor"/>
    </font>
    <font>
      <sz val="9"/>
      <color rgb="FF009900"/>
      <name val="Arial"/>
      <family val="2"/>
      <charset val="238"/>
    </font>
    <font>
      <sz val="10"/>
      <color rgb="FF009900"/>
      <name val="Arial"/>
      <family val="2"/>
      <charset val="238"/>
    </font>
    <font>
      <sz val="11"/>
      <color rgb="FF009900"/>
      <name val="Arial"/>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bgColor indexed="26"/>
      </patternFill>
    </fill>
  </fills>
  <borders count="10">
    <border>
      <left/>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medium">
        <color indexed="64"/>
      </diagonal>
    </border>
    <border diagonalUp="1" diagonalDown="1">
      <left style="thin">
        <color indexed="64"/>
      </left>
      <right style="thin">
        <color indexed="64"/>
      </right>
      <top style="thin">
        <color indexed="64"/>
      </top>
      <bottom style="thin">
        <color indexed="64"/>
      </bottom>
      <diagonal style="medium">
        <color indexed="64"/>
      </diagonal>
    </border>
  </borders>
  <cellStyleXfs count="19">
    <xf numFmtId="0" fontId="0" fillId="0" borderId="0"/>
    <xf numFmtId="0" fontId="8" fillId="0" borderId="0"/>
    <xf numFmtId="0" fontId="14" fillId="0" borderId="0"/>
    <xf numFmtId="0" fontId="15" fillId="0" borderId="0" applyNumberFormat="0" applyFill="0" applyBorder="0" applyAlignment="0" applyProtection="0"/>
    <xf numFmtId="164" fontId="19" fillId="0" borderId="0" applyBorder="0" applyProtection="0"/>
    <xf numFmtId="0" fontId="23" fillId="0" borderId="0"/>
    <xf numFmtId="43" fontId="8" fillId="0" borderId="0" applyFont="0" applyFill="0" applyBorder="0" applyAlignment="0" applyProtection="0"/>
    <xf numFmtId="0" fontId="24" fillId="0" borderId="0"/>
    <xf numFmtId="0" fontId="24" fillId="0" borderId="0"/>
    <xf numFmtId="0" fontId="8" fillId="0" borderId="0"/>
    <xf numFmtId="0" fontId="23" fillId="0" borderId="0"/>
    <xf numFmtId="44" fontId="23" fillId="0" borderId="0" applyFont="0" applyFill="0" applyBorder="0" applyAlignment="0" applyProtection="0"/>
    <xf numFmtId="44" fontId="8" fillId="0" borderId="0" applyFont="0" applyFill="0" applyBorder="0" applyAlignment="0" applyProtection="0"/>
    <xf numFmtId="44" fontId="23" fillId="0" borderId="0" applyFont="0" applyFill="0" applyBorder="0" applyAlignment="0" applyProtection="0"/>
    <xf numFmtId="0" fontId="1" fillId="0" borderId="0"/>
    <xf numFmtId="43" fontId="8" fillId="0" borderId="0" applyFont="0" applyFill="0" applyBorder="0" applyAlignment="0" applyProtection="0"/>
    <xf numFmtId="44" fontId="23" fillId="0" borderId="0" applyFont="0" applyFill="0" applyBorder="0" applyAlignment="0" applyProtection="0"/>
    <xf numFmtId="44" fontId="8" fillId="0" borderId="0" applyFont="0" applyFill="0" applyBorder="0" applyAlignment="0" applyProtection="0"/>
    <xf numFmtId="44" fontId="23" fillId="0" borderId="0" applyFont="0" applyFill="0" applyBorder="0" applyAlignment="0" applyProtection="0"/>
  </cellStyleXfs>
  <cellXfs count="93">
    <xf numFmtId="0" fontId="0" fillId="0" borderId="0" xfId="0"/>
    <xf numFmtId="0" fontId="2" fillId="0" borderId="0" xfId="0" applyFont="1" applyFill="1"/>
    <xf numFmtId="0" fontId="3" fillId="0" borderId="0" xfId="0" applyFont="1"/>
    <xf numFmtId="0" fontId="4" fillId="0" borderId="0" xfId="0" applyFont="1" applyFill="1"/>
    <xf numFmtId="0" fontId="4" fillId="0" borderId="0" xfId="0" applyFont="1"/>
    <xf numFmtId="0" fontId="7" fillId="0" borderId="0" xfId="0" applyFont="1"/>
    <xf numFmtId="0" fontId="6" fillId="0" borderId="0" xfId="0" applyFont="1" applyBorder="1"/>
    <xf numFmtId="43" fontId="6" fillId="0" borderId="0" xfId="0" applyNumberFormat="1" applyFont="1" applyBorder="1"/>
    <xf numFmtId="43" fontId="4" fillId="0" borderId="0" xfId="0" applyNumberFormat="1" applyFont="1" applyBorder="1"/>
    <xf numFmtId="0" fontId="5" fillId="0" borderId="0" xfId="0" applyFont="1"/>
    <xf numFmtId="0" fontId="4" fillId="0" borderId="1" xfId="0" applyFont="1" applyFill="1" applyBorder="1" applyAlignment="1">
      <alignment horizontal="center" vertical="center" wrapText="1"/>
    </xf>
    <xf numFmtId="0" fontId="9" fillId="0" borderId="0" xfId="3" applyNumberFormat="1" applyFont="1" applyBorder="1" applyAlignment="1" applyProtection="1">
      <alignment horizontal="center" vertical="center"/>
    </xf>
    <xf numFmtId="0" fontId="9" fillId="0" borderId="0" xfId="3" applyNumberFormat="1" applyFont="1" applyBorder="1" applyAlignment="1" applyProtection="1">
      <alignment horizontal="left" vertical="center"/>
    </xf>
    <xf numFmtId="0" fontId="9" fillId="0" borderId="0" xfId="3" applyNumberFormat="1" applyFont="1" applyBorder="1" applyProtection="1"/>
    <xf numFmtId="0" fontId="10" fillId="2"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43" fontId="4" fillId="0" borderId="0" xfId="0" applyNumberFormat="1" applyFont="1" applyBorder="1" applyAlignment="1">
      <alignment horizontal="center" vertical="center" wrapText="1"/>
    </xf>
    <xf numFmtId="9" fontId="4" fillId="0" borderId="0" xfId="0" applyNumberFormat="1" applyFont="1" applyBorder="1" applyAlignment="1">
      <alignment horizontal="center" vertical="center" wrapText="1"/>
    </xf>
    <xf numFmtId="0" fontId="16"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3" fillId="0" borderId="0" xfId="0" applyFont="1" applyAlignment="1">
      <alignment horizontal="justify" vertical="center"/>
    </xf>
    <xf numFmtId="0" fontId="9" fillId="0" borderId="0" xfId="3" applyNumberFormat="1" applyFont="1" applyFill="1" applyBorder="1" applyAlignment="1" applyProtection="1">
      <alignment vertical="center"/>
    </xf>
    <xf numFmtId="0" fontId="17" fillId="0" borderId="2" xfId="0" applyFont="1" applyFill="1" applyBorder="1" applyAlignment="1">
      <alignment horizontal="center" vertical="center" wrapText="1"/>
    </xf>
    <xf numFmtId="43" fontId="17" fillId="0" borderId="2" xfId="0" applyNumberFormat="1" applyFont="1" applyFill="1" applyBorder="1" applyAlignment="1">
      <alignment vertical="center" wrapText="1"/>
    </xf>
    <xf numFmtId="43" fontId="17" fillId="0" borderId="0" xfId="0" applyNumberFormat="1" applyFont="1" applyBorder="1" applyAlignment="1">
      <alignment horizontal="center" vertical="center" wrapText="1"/>
    </xf>
    <xf numFmtId="43" fontId="18" fillId="0" borderId="4" xfId="0" applyNumberFormat="1" applyFont="1" applyBorder="1" applyAlignment="1">
      <alignment wrapText="1"/>
    </xf>
    <xf numFmtId="0" fontId="12" fillId="0" borderId="3" xfId="0" applyFont="1" applyBorder="1" applyAlignment="1">
      <alignment horizontal="center" vertical="center" wrapText="1"/>
    </xf>
    <xf numFmtId="0" fontId="5" fillId="0" borderId="0" xfId="0" applyFont="1" applyFill="1" applyBorder="1" applyAlignment="1">
      <alignment horizontal="left" vertical="center" wrapText="1"/>
    </xf>
    <xf numFmtId="0" fontId="20" fillId="0" borderId="3" xfId="0" applyFont="1" applyFill="1" applyBorder="1" applyAlignment="1">
      <alignment horizontal="center" vertical="center" wrapText="1"/>
    </xf>
    <xf numFmtId="0" fontId="8" fillId="0" borderId="0" xfId="0" applyFont="1"/>
    <xf numFmtId="0" fontId="8" fillId="0" borderId="0" xfId="0" applyFont="1" applyBorder="1"/>
    <xf numFmtId="0" fontId="8" fillId="0" borderId="0" xfId="0" applyFont="1" applyFill="1" applyBorder="1"/>
    <xf numFmtId="0" fontId="8" fillId="0" borderId="0" xfId="0" applyFont="1" applyFill="1"/>
    <xf numFmtId="0" fontId="8" fillId="0" borderId="0" xfId="0" applyFont="1" applyFill="1" applyBorder="1" applyAlignment="1">
      <alignment wrapText="1"/>
    </xf>
    <xf numFmtId="0" fontId="21" fillId="0" borderId="0" xfId="0" applyFont="1" applyAlignment="1">
      <alignment wrapText="1"/>
    </xf>
    <xf numFmtId="0" fontId="21" fillId="0" borderId="0" xfId="0" applyFont="1" applyAlignment="1">
      <alignment horizontal="center"/>
    </xf>
    <xf numFmtId="0" fontId="21" fillId="0" borderId="0" xfId="0" applyFont="1" applyAlignment="1">
      <alignment wrapText="1"/>
    </xf>
    <xf numFmtId="0" fontId="5" fillId="0" borderId="0" xfId="0" applyFont="1" applyFill="1" applyBorder="1" applyAlignment="1">
      <alignment horizontal="left" vertical="center" wrapText="1"/>
    </xf>
    <xf numFmtId="0" fontId="21" fillId="0" borderId="0" xfId="0" applyFont="1" applyAlignment="1">
      <alignment wrapText="1"/>
    </xf>
    <xf numFmtId="0" fontId="5" fillId="0" borderId="0" xfId="0" applyFont="1" applyFill="1" applyBorder="1" applyAlignment="1">
      <alignment horizontal="left" vertical="center" wrapText="1"/>
    </xf>
    <xf numFmtId="0" fontId="25" fillId="3" borderId="0" xfId="5" applyFont="1" applyFill="1" applyAlignment="1"/>
    <xf numFmtId="0" fontId="9" fillId="4" borderId="0" xfId="3" applyNumberFormat="1" applyFont="1" applyFill="1" applyBorder="1" applyAlignment="1" applyProtection="1">
      <alignment vertical="center"/>
    </xf>
    <xf numFmtId="0" fontId="4" fillId="3" borderId="0" xfId="0" applyFont="1" applyFill="1"/>
    <xf numFmtId="41" fontId="8" fillId="0" borderId="3"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20"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4" fillId="3" borderId="1" xfId="0" applyFont="1" applyFill="1" applyBorder="1" applyAlignment="1">
      <alignment horizontal="center" vertical="center" wrapText="1"/>
    </xf>
    <xf numFmtId="9" fontId="4" fillId="0" borderId="0" xfId="0" applyNumberFormat="1" applyFont="1" applyFill="1" applyBorder="1" applyAlignment="1">
      <alignment horizontal="center" vertical="center" wrapText="1"/>
    </xf>
    <xf numFmtId="43" fontId="4" fillId="0" borderId="0" xfId="0" applyNumberFormat="1" applyFont="1" applyFill="1" applyBorder="1" applyAlignment="1">
      <alignment horizontal="center" vertical="center" wrapText="1"/>
    </xf>
    <xf numFmtId="0" fontId="9" fillId="0" borderId="0" xfId="3" applyNumberFormat="1" applyFont="1" applyFill="1" applyBorder="1" applyAlignment="1" applyProtection="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21" fillId="0" borderId="0" xfId="0" applyFont="1" applyAlignment="1">
      <alignment wrapText="1"/>
    </xf>
    <xf numFmtId="0" fontId="5" fillId="0" borderId="0" xfId="0" applyFont="1" applyFill="1" applyBorder="1" applyAlignment="1">
      <alignment horizontal="left" vertical="center" wrapText="1"/>
    </xf>
    <xf numFmtId="0" fontId="26" fillId="3"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9" fillId="0" borderId="0" xfId="3" applyNumberFormat="1" applyFont="1" applyBorder="1" applyAlignment="1" applyProtection="1">
      <alignment horizontal="center" vertical="center"/>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9" fontId="4" fillId="0" borderId="0" xfId="0" applyNumberFormat="1" applyFont="1" applyBorder="1" applyAlignment="1">
      <alignment horizontal="center" vertical="center" wrapText="1"/>
    </xf>
    <xf numFmtId="0" fontId="5" fillId="0" borderId="0" xfId="0" applyFont="1" applyFill="1" applyBorder="1" applyAlignment="1">
      <alignment horizontal="left" vertical="center" wrapText="1"/>
    </xf>
    <xf numFmtId="0" fontId="8" fillId="0" borderId="0" xfId="0" applyFont="1"/>
    <xf numFmtId="0" fontId="8" fillId="0" borderId="0" xfId="0" applyFont="1" applyBorder="1"/>
    <xf numFmtId="0" fontId="26" fillId="0" borderId="0" xfId="1" applyFont="1" applyFill="1" applyBorder="1" applyAlignment="1">
      <alignment horizontal="left" vertical="center" wrapText="1"/>
    </xf>
    <xf numFmtId="0" fontId="28" fillId="0" borderId="1"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31" fillId="0" borderId="9" xfId="1" applyFont="1" applyFill="1" applyBorder="1" applyAlignment="1">
      <alignment horizontal="left" vertical="center" wrapText="1"/>
    </xf>
    <xf numFmtId="0" fontId="32" fillId="0" borderId="9"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4" fillId="0" borderId="9" xfId="0" applyFont="1" applyBorder="1" applyAlignment="1">
      <alignment horizontal="center" vertical="center" wrapText="1"/>
    </xf>
    <xf numFmtId="41" fontId="35" fillId="0" borderId="9" xfId="0" applyNumberFormat="1" applyFont="1" applyFill="1" applyBorder="1" applyAlignment="1">
      <alignment horizontal="center" vertical="center" wrapText="1"/>
    </xf>
    <xf numFmtId="0" fontId="35" fillId="0" borderId="9" xfId="0" applyFont="1" applyFill="1" applyBorder="1" applyAlignment="1">
      <alignment horizontal="center" vertical="center" wrapText="1"/>
    </xf>
    <xf numFmtId="43" fontId="36" fillId="0" borderId="9" xfId="0" applyNumberFormat="1" applyFont="1" applyFill="1" applyBorder="1" applyAlignment="1">
      <alignment vertical="center" wrapText="1"/>
    </xf>
    <xf numFmtId="0" fontId="36" fillId="0" borderId="9" xfId="0" applyFont="1" applyFill="1" applyBorder="1" applyAlignment="1">
      <alignment horizontal="center" vertical="center" wrapText="1"/>
    </xf>
    <xf numFmtId="0" fontId="34" fillId="0" borderId="3" xfId="0" applyFont="1" applyBorder="1" applyAlignment="1">
      <alignment horizontal="center" vertical="center" wrapText="1"/>
    </xf>
    <xf numFmtId="0" fontId="11" fillId="0" borderId="5" xfId="0" applyFont="1" applyFill="1" applyBorder="1" applyAlignment="1">
      <alignment horizontal="left"/>
    </xf>
    <xf numFmtId="0" fontId="2" fillId="0" borderId="7" xfId="0" applyFont="1" applyFill="1" applyBorder="1" applyAlignment="1">
      <alignment horizontal="left"/>
    </xf>
    <xf numFmtId="0" fontId="2" fillId="0" borderId="6" xfId="0" applyFont="1" applyFill="1" applyBorder="1" applyAlignment="1">
      <alignment horizontal="left"/>
    </xf>
    <xf numFmtId="0" fontId="21" fillId="0" borderId="0" xfId="0" applyFont="1" applyAlignment="1">
      <alignment wrapText="1"/>
    </xf>
    <xf numFmtId="1" fontId="21" fillId="0" borderId="0" xfId="0" applyNumberFormat="1" applyFont="1" applyFill="1" applyAlignment="1">
      <alignment horizontal="center" wrapText="1"/>
    </xf>
    <xf numFmtId="0" fontId="5" fillId="0" borderId="0" xfId="0" applyFont="1" applyFill="1" applyBorder="1" applyAlignment="1">
      <alignment horizontal="left" vertical="center" wrapText="1"/>
    </xf>
    <xf numFmtId="0" fontId="12" fillId="0" borderId="0" xfId="0" applyFont="1" applyAlignment="1">
      <alignment horizontal="left" vertical="center" wrapText="1"/>
    </xf>
  </cellXfs>
  <cellStyles count="19">
    <cellStyle name="Dziesiętny 2" xfId="6"/>
    <cellStyle name="Dziesiętny 2 2" xfId="15"/>
    <cellStyle name="Excel Built-in Normal" xfId="4"/>
    <cellStyle name="Normal 2" xfId="7"/>
    <cellStyle name="Normal 3" xfId="8"/>
    <cellStyle name="Normalny" xfId="0" builtinId="0"/>
    <cellStyle name="Normalny 2" xfId="1"/>
    <cellStyle name="Normalny 2 2" xfId="9"/>
    <cellStyle name="Normalny 3" xfId="2"/>
    <cellStyle name="Normalny 3 2" xfId="14"/>
    <cellStyle name="Normalny 4" xfId="10"/>
    <cellStyle name="Normalny 5" xfId="5"/>
    <cellStyle name="Tekst objaśnienia" xfId="3" builtinId="53"/>
    <cellStyle name="Walutowy 2" xfId="12"/>
    <cellStyle name="Walutowy 2 2" xfId="17"/>
    <cellStyle name="Walutowy 3" xfId="11"/>
    <cellStyle name="Walutowy 3 2" xfId="16"/>
    <cellStyle name="Walutowy 4" xfId="13"/>
    <cellStyle name="Walutowy 4 2" xfId="18"/>
  </cellStyles>
  <dxfs count="0"/>
  <tableStyles count="0" defaultTableStyle="TableStyleMedium2" defaultPivotStyle="PivotStyleLight16"/>
  <colors>
    <mruColors>
      <color rgb="FF00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75" zoomScaleNormal="75" workbookViewId="0">
      <selection activeCell="M6" sqref="M6"/>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6" width="7.28515625" style="31" customWidth="1"/>
    <col min="7" max="7" width="9.28515625" style="31" bestFit="1" customWidth="1"/>
    <col min="8" max="8" width="7.7109375" style="31" bestFit="1" customWidth="1"/>
    <col min="9" max="9" width="9.28515625" style="31" bestFit="1" customWidth="1"/>
    <col min="10" max="11" width="9.85546875" style="31" bestFit="1" customWidth="1"/>
    <col min="12" max="12" width="6.85546875" style="31" bestFit="1" customWidth="1"/>
    <col min="13" max="14" width="16" style="31" bestFit="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86" t="s">
        <v>18</v>
      </c>
      <c r="B3" s="87"/>
      <c r="C3" s="87"/>
      <c r="D3" s="87"/>
      <c r="E3" s="87"/>
      <c r="F3" s="87"/>
      <c r="G3" s="87"/>
      <c r="H3" s="87"/>
      <c r="I3" s="87"/>
      <c r="J3" s="87"/>
      <c r="K3" s="87"/>
      <c r="L3" s="87"/>
      <c r="M3" s="87"/>
      <c r="N3" s="88"/>
      <c r="O3" s="33"/>
      <c r="P3" s="33"/>
      <c r="Q3" s="33"/>
      <c r="R3" s="33"/>
    </row>
    <row r="4" spans="1:18" s="34" customFormat="1" ht="58.5" customHeight="1" x14ac:dyDescent="0.2">
      <c r="A4" s="14" t="s">
        <v>0</v>
      </c>
      <c r="B4" s="14" t="s">
        <v>9</v>
      </c>
      <c r="C4" s="14" t="s">
        <v>254</v>
      </c>
      <c r="D4" s="14" t="s">
        <v>10</v>
      </c>
      <c r="E4" s="14" t="s">
        <v>1</v>
      </c>
      <c r="F4" s="14" t="s">
        <v>128</v>
      </c>
      <c r="G4" s="14" t="s">
        <v>129</v>
      </c>
      <c r="H4" s="14" t="s">
        <v>130</v>
      </c>
      <c r="I4" s="14" t="s">
        <v>2</v>
      </c>
      <c r="J4" s="14" t="s">
        <v>3</v>
      </c>
      <c r="K4" s="14" t="s">
        <v>4</v>
      </c>
      <c r="L4" s="14" t="s">
        <v>5</v>
      </c>
      <c r="M4" s="14" t="s">
        <v>6</v>
      </c>
      <c r="N4" s="14" t="s">
        <v>7</v>
      </c>
      <c r="O4" s="33"/>
      <c r="P4" s="33"/>
      <c r="Q4" s="33"/>
      <c r="R4" s="35"/>
    </row>
    <row r="5" spans="1:18" s="34" customFormat="1" ht="48" x14ac:dyDescent="0.2">
      <c r="A5" s="10">
        <v>1</v>
      </c>
      <c r="B5" s="20" t="s">
        <v>221</v>
      </c>
      <c r="C5" s="30" t="s">
        <v>14</v>
      </c>
      <c r="D5" s="19"/>
      <c r="E5" s="28" t="s">
        <v>53</v>
      </c>
      <c r="F5" s="45">
        <v>100</v>
      </c>
      <c r="G5" s="45">
        <v>0</v>
      </c>
      <c r="H5" s="45">
        <v>20</v>
      </c>
      <c r="I5" s="45">
        <v>120</v>
      </c>
      <c r="J5" s="46"/>
      <c r="K5" s="25">
        <f t="shared" ref="K5" si="0">J5*(1+L5)</f>
        <v>0</v>
      </c>
      <c r="L5" s="24">
        <v>0.23</v>
      </c>
      <c r="M5" s="25">
        <f>J5*I5</f>
        <v>0</v>
      </c>
      <c r="N5" s="25">
        <f t="shared" ref="N5" si="1">M5*L5+M5</f>
        <v>0</v>
      </c>
      <c r="O5" s="33"/>
      <c r="P5" s="33"/>
      <c r="Q5" s="33"/>
      <c r="R5" s="35"/>
    </row>
    <row r="6" spans="1:18" s="34" customFormat="1" ht="72" x14ac:dyDescent="0.2">
      <c r="A6" s="10">
        <v>2</v>
      </c>
      <c r="B6" s="20" t="s">
        <v>216</v>
      </c>
      <c r="C6" s="30" t="s">
        <v>14</v>
      </c>
      <c r="D6" s="19"/>
      <c r="E6" s="28" t="s">
        <v>53</v>
      </c>
      <c r="F6" s="45"/>
      <c r="G6" s="45">
        <v>55</v>
      </c>
      <c r="H6" s="45">
        <v>20</v>
      </c>
      <c r="I6" s="45">
        <v>75</v>
      </c>
      <c r="J6" s="46"/>
      <c r="K6" s="25">
        <f t="shared" ref="K6:K12" si="2">J6*(1+L6)</f>
        <v>0</v>
      </c>
      <c r="L6" s="24">
        <v>0.23</v>
      </c>
      <c r="M6" s="25">
        <f t="shared" ref="M6:M12" si="3">J6*I6</f>
        <v>0</v>
      </c>
      <c r="N6" s="25">
        <f t="shared" ref="N6:N12" si="4">M6*L6+M6</f>
        <v>0</v>
      </c>
      <c r="O6" s="33"/>
      <c r="P6" s="33"/>
      <c r="Q6" s="33"/>
      <c r="R6" s="35"/>
    </row>
    <row r="7" spans="1:18" s="34" customFormat="1" ht="48" x14ac:dyDescent="0.2">
      <c r="A7" s="10">
        <v>3</v>
      </c>
      <c r="B7" s="20" t="s">
        <v>219</v>
      </c>
      <c r="C7" s="30" t="s">
        <v>14</v>
      </c>
      <c r="D7" s="19"/>
      <c r="E7" s="28" t="s">
        <v>20</v>
      </c>
      <c r="F7" s="45">
        <v>0</v>
      </c>
      <c r="G7" s="45">
        <v>1000</v>
      </c>
      <c r="H7" s="45">
        <v>140</v>
      </c>
      <c r="I7" s="45">
        <v>1140</v>
      </c>
      <c r="J7" s="46"/>
      <c r="K7" s="25">
        <f t="shared" si="2"/>
        <v>0</v>
      </c>
      <c r="L7" s="24">
        <v>0.23</v>
      </c>
      <c r="M7" s="25">
        <f t="shared" si="3"/>
        <v>0</v>
      </c>
      <c r="N7" s="25">
        <f t="shared" si="4"/>
        <v>0</v>
      </c>
      <c r="O7" s="33"/>
      <c r="P7" s="33"/>
      <c r="Q7" s="33"/>
      <c r="R7" s="35"/>
    </row>
    <row r="8" spans="1:18" s="34" customFormat="1" ht="48" x14ac:dyDescent="0.2">
      <c r="A8" s="10">
        <v>4</v>
      </c>
      <c r="B8" s="20" t="s">
        <v>217</v>
      </c>
      <c r="C8" s="30" t="s">
        <v>14</v>
      </c>
      <c r="D8" s="19"/>
      <c r="E8" s="28" t="s">
        <v>53</v>
      </c>
      <c r="F8" s="45">
        <v>100</v>
      </c>
      <c r="G8" s="45">
        <v>35</v>
      </c>
      <c r="H8" s="45">
        <v>40</v>
      </c>
      <c r="I8" s="45">
        <v>175</v>
      </c>
      <c r="J8" s="46"/>
      <c r="K8" s="25">
        <f t="shared" si="2"/>
        <v>0</v>
      </c>
      <c r="L8" s="24">
        <v>0.23</v>
      </c>
      <c r="M8" s="25">
        <f t="shared" si="3"/>
        <v>0</v>
      </c>
      <c r="N8" s="25">
        <f t="shared" si="4"/>
        <v>0</v>
      </c>
      <c r="O8" s="33"/>
      <c r="P8" s="33"/>
      <c r="Q8" s="33"/>
      <c r="R8" s="35"/>
    </row>
    <row r="9" spans="1:18" s="34" customFormat="1" ht="72" x14ac:dyDescent="0.2">
      <c r="A9" s="10">
        <v>5</v>
      </c>
      <c r="B9" s="20" t="s">
        <v>218</v>
      </c>
      <c r="C9" s="30" t="s">
        <v>14</v>
      </c>
      <c r="D9" s="19"/>
      <c r="E9" s="28" t="s">
        <v>53</v>
      </c>
      <c r="F9" s="45">
        <v>100</v>
      </c>
      <c r="G9" s="45">
        <v>20</v>
      </c>
      <c r="H9" s="45">
        <v>40</v>
      </c>
      <c r="I9" s="45">
        <v>160</v>
      </c>
      <c r="J9" s="46"/>
      <c r="K9" s="25">
        <f t="shared" si="2"/>
        <v>0</v>
      </c>
      <c r="L9" s="24">
        <v>0.23</v>
      </c>
      <c r="M9" s="25">
        <f t="shared" si="3"/>
        <v>0</v>
      </c>
      <c r="N9" s="25">
        <f t="shared" si="4"/>
        <v>0</v>
      </c>
      <c r="O9" s="33"/>
      <c r="P9" s="33"/>
      <c r="Q9" s="33"/>
      <c r="R9" s="35"/>
    </row>
    <row r="10" spans="1:18" s="34" customFormat="1" ht="24" x14ac:dyDescent="0.2">
      <c r="A10" s="10">
        <v>6</v>
      </c>
      <c r="B10" s="20" t="s">
        <v>19</v>
      </c>
      <c r="C10" s="30" t="s">
        <v>14</v>
      </c>
      <c r="D10" s="19"/>
      <c r="E10" s="28" t="s">
        <v>53</v>
      </c>
      <c r="F10" s="45">
        <v>80</v>
      </c>
      <c r="G10" s="45">
        <v>15</v>
      </c>
      <c r="H10" s="45">
        <v>40</v>
      </c>
      <c r="I10" s="45">
        <v>135</v>
      </c>
      <c r="J10" s="46"/>
      <c r="K10" s="25">
        <f t="shared" si="2"/>
        <v>0</v>
      </c>
      <c r="L10" s="24">
        <v>0.23</v>
      </c>
      <c r="M10" s="25">
        <f t="shared" si="3"/>
        <v>0</v>
      </c>
      <c r="N10" s="25">
        <f t="shared" si="4"/>
        <v>0</v>
      </c>
      <c r="O10" s="33"/>
      <c r="P10" s="33"/>
      <c r="Q10" s="33"/>
      <c r="R10" s="35"/>
    </row>
    <row r="11" spans="1:18" s="34" customFormat="1" ht="24" x14ac:dyDescent="0.2">
      <c r="A11" s="10"/>
      <c r="B11" s="20" t="s">
        <v>127</v>
      </c>
      <c r="C11" s="30" t="s">
        <v>14</v>
      </c>
      <c r="D11" s="19"/>
      <c r="E11" s="28" t="s">
        <v>53</v>
      </c>
      <c r="F11" s="45">
        <v>80</v>
      </c>
      <c r="G11" s="45">
        <v>15</v>
      </c>
      <c r="H11" s="45">
        <v>0</v>
      </c>
      <c r="I11" s="45">
        <v>95</v>
      </c>
      <c r="J11" s="46"/>
      <c r="K11" s="25">
        <f t="shared" si="2"/>
        <v>0</v>
      </c>
      <c r="L11" s="24">
        <v>0.23</v>
      </c>
      <c r="M11" s="25">
        <f t="shared" ref="M11" si="5">J11*I11</f>
        <v>0</v>
      </c>
      <c r="N11" s="25">
        <f t="shared" ref="N11" si="6">M11*L11+M11</f>
        <v>0</v>
      </c>
      <c r="O11" s="33"/>
      <c r="P11" s="33"/>
      <c r="Q11" s="33"/>
      <c r="R11" s="35"/>
    </row>
    <row r="12" spans="1:18" s="34" customFormat="1" ht="60.75" thickBot="1" x14ac:dyDescent="0.25">
      <c r="A12" s="10">
        <v>7</v>
      </c>
      <c r="B12" s="20" t="s">
        <v>222</v>
      </c>
      <c r="C12" s="30" t="s">
        <v>14</v>
      </c>
      <c r="D12" s="19"/>
      <c r="E12" s="28" t="s">
        <v>53</v>
      </c>
      <c r="F12" s="45">
        <v>30</v>
      </c>
      <c r="G12" s="45">
        <v>10</v>
      </c>
      <c r="H12" s="45">
        <v>70</v>
      </c>
      <c r="I12" s="45">
        <v>110</v>
      </c>
      <c r="J12" s="46"/>
      <c r="K12" s="25">
        <f t="shared" si="2"/>
        <v>0</v>
      </c>
      <c r="L12" s="24">
        <v>0.23</v>
      </c>
      <c r="M12" s="25">
        <f t="shared" si="3"/>
        <v>0</v>
      </c>
      <c r="N12" s="25">
        <f t="shared" si="4"/>
        <v>0</v>
      </c>
      <c r="O12" s="33"/>
      <c r="P12" s="33"/>
      <c r="Q12" s="33"/>
      <c r="R12" s="35"/>
    </row>
    <row r="13" spans="1:18" ht="12.75" customHeight="1" thickBot="1" x14ac:dyDescent="0.25">
      <c r="A13" s="21"/>
      <c r="B13" s="29"/>
      <c r="C13" s="29"/>
      <c r="D13" s="15"/>
      <c r="E13" s="15"/>
      <c r="F13" s="15"/>
      <c r="G13" s="15"/>
      <c r="H13" s="15"/>
      <c r="I13" s="15"/>
      <c r="J13" s="16"/>
      <c r="K13" s="17"/>
      <c r="L13" s="26" t="s">
        <v>16</v>
      </c>
      <c r="M13" s="27">
        <f>SUM(M5:M12)</f>
        <v>0</v>
      </c>
      <c r="N13" s="27">
        <f>SUM(N5:N12)</f>
        <v>0</v>
      </c>
      <c r="O13" s="32"/>
      <c r="P13" s="32"/>
      <c r="Q13" s="32"/>
      <c r="R13" s="32"/>
    </row>
    <row r="14" spans="1:18" ht="12.75" customHeight="1" x14ac:dyDescent="0.2">
      <c r="A14" s="11" t="s">
        <v>11</v>
      </c>
      <c r="B14" s="29" t="s">
        <v>13</v>
      </c>
      <c r="C14" s="29"/>
      <c r="D14" s="15"/>
      <c r="E14" s="15"/>
      <c r="F14" s="15"/>
      <c r="G14" s="15"/>
      <c r="H14" s="15"/>
      <c r="I14" s="15"/>
      <c r="J14" s="16"/>
      <c r="K14" s="17"/>
      <c r="L14" s="18"/>
      <c r="M14" s="17"/>
      <c r="N14" s="17"/>
      <c r="O14" s="32"/>
      <c r="P14" s="32"/>
      <c r="Q14" s="32"/>
      <c r="R14" s="32"/>
    </row>
    <row r="15" spans="1:18" ht="12.75" customHeight="1" x14ac:dyDescent="0.2">
      <c r="A15" s="11" t="s">
        <v>11</v>
      </c>
      <c r="B15" s="12" t="s">
        <v>12</v>
      </c>
      <c r="C15" s="12"/>
      <c r="D15" s="15"/>
      <c r="E15" s="15"/>
      <c r="F15" s="15"/>
      <c r="G15" s="15"/>
      <c r="H15" s="15"/>
      <c r="I15" s="15"/>
      <c r="J15" s="16"/>
      <c r="K15" s="17"/>
      <c r="L15" s="18"/>
      <c r="M15" s="17"/>
      <c r="N15" s="17"/>
      <c r="O15" s="32"/>
      <c r="P15" s="32"/>
      <c r="Q15" s="32"/>
      <c r="R15" s="32"/>
    </row>
    <row r="16" spans="1:18" ht="12.75" customHeight="1" x14ac:dyDescent="0.2">
      <c r="A16" s="11" t="s">
        <v>11</v>
      </c>
      <c r="B16" s="13" t="s">
        <v>131</v>
      </c>
      <c r="C16" s="13"/>
      <c r="D16" s="3"/>
      <c r="E16" s="3"/>
      <c r="F16" s="3"/>
      <c r="G16" s="3"/>
      <c r="H16" s="3"/>
      <c r="I16" s="3"/>
      <c r="J16" s="3"/>
      <c r="K16" s="4"/>
      <c r="L16" s="6"/>
      <c r="M16" s="7"/>
      <c r="N16" s="8"/>
    </row>
    <row r="17" spans="1:14" ht="12.75" customHeight="1" x14ac:dyDescent="0.2">
      <c r="A17" s="11" t="s">
        <v>11</v>
      </c>
      <c r="B17" s="42" t="s">
        <v>133</v>
      </c>
      <c r="C17" s="43"/>
      <c r="D17" s="44"/>
      <c r="E17" s="3"/>
      <c r="F17" s="3"/>
      <c r="G17" s="3"/>
      <c r="H17" s="3"/>
      <c r="I17" s="3"/>
      <c r="J17" s="3"/>
      <c r="K17" s="4"/>
      <c r="L17" s="6"/>
      <c r="M17" s="7"/>
      <c r="N17" s="8"/>
    </row>
    <row r="18" spans="1:14" ht="12.75" customHeight="1" x14ac:dyDescent="0.2">
      <c r="A18" s="11"/>
      <c r="B18" s="43" t="s">
        <v>132</v>
      </c>
      <c r="C18" s="43"/>
      <c r="D18" s="44"/>
      <c r="E18" s="3"/>
      <c r="F18" s="3"/>
      <c r="G18" s="3"/>
      <c r="H18" s="3"/>
      <c r="I18" s="3"/>
      <c r="J18" s="3"/>
      <c r="K18" s="4"/>
      <c r="L18" s="6"/>
      <c r="M18" s="7"/>
      <c r="N18" s="8"/>
    </row>
    <row r="19" spans="1:14" ht="12.75" customHeight="1" x14ac:dyDescent="0.2">
      <c r="A19" s="11"/>
      <c r="B19" s="23"/>
      <c r="C19" s="23"/>
      <c r="D19" s="3"/>
      <c r="E19" s="3"/>
      <c r="F19" s="3"/>
      <c r="G19" s="3"/>
      <c r="H19" s="3"/>
      <c r="I19" s="3"/>
      <c r="J19" s="3"/>
      <c r="K19" s="4"/>
      <c r="L19" s="6"/>
      <c r="M19" s="7"/>
      <c r="N19" s="8"/>
    </row>
    <row r="20" spans="1:14" ht="12.75" customHeight="1" x14ac:dyDescent="0.2">
      <c r="A20" s="5"/>
      <c r="B20" s="22"/>
      <c r="C20" s="9"/>
      <c r="D20" s="3"/>
      <c r="E20" s="3"/>
      <c r="F20" s="3"/>
      <c r="G20" s="3"/>
      <c r="H20" s="3"/>
      <c r="I20" s="3"/>
      <c r="J20" s="3"/>
      <c r="K20" s="4"/>
      <c r="L20" s="6"/>
      <c r="M20" s="7"/>
      <c r="N20" s="8"/>
    </row>
    <row r="21" spans="1:14" ht="12.75" customHeight="1" x14ac:dyDescent="0.25">
      <c r="A21" s="89" t="s">
        <v>8</v>
      </c>
      <c r="B21" s="89"/>
      <c r="C21" s="36"/>
      <c r="D21" s="90" t="s">
        <v>122</v>
      </c>
      <c r="E21" s="90"/>
      <c r="F21" s="90"/>
      <c r="G21" s="90"/>
      <c r="H21" s="90"/>
      <c r="I21" s="90"/>
      <c r="J21" s="90"/>
      <c r="K21" s="90"/>
    </row>
    <row r="22" spans="1:14" ht="12.75" customHeight="1" x14ac:dyDescent="0.25">
      <c r="A22" s="89"/>
      <c r="B22" s="89"/>
      <c r="C22" s="36"/>
      <c r="D22" s="90"/>
      <c r="E22" s="90"/>
      <c r="F22" s="90"/>
      <c r="G22" s="90"/>
      <c r="H22" s="90"/>
      <c r="I22" s="90"/>
      <c r="J22" s="90"/>
      <c r="K22" s="90"/>
    </row>
    <row r="23" spans="1:14" ht="15.75" x14ac:dyDescent="0.25">
      <c r="A23" s="37"/>
      <c r="B23" s="36"/>
      <c r="C23" s="36"/>
      <c r="D23" s="90"/>
      <c r="E23" s="90"/>
      <c r="F23" s="90"/>
      <c r="G23" s="90"/>
      <c r="H23" s="90"/>
      <c r="I23" s="90"/>
      <c r="J23" s="90"/>
      <c r="K23" s="90"/>
    </row>
    <row r="24" spans="1:14" ht="12.75" customHeight="1" x14ac:dyDescent="0.2">
      <c r="D24" s="90"/>
      <c r="E24" s="90"/>
      <c r="F24" s="90"/>
      <c r="G24" s="90"/>
      <c r="H24" s="90"/>
      <c r="I24" s="90"/>
      <c r="J24" s="90"/>
      <c r="K24" s="90"/>
    </row>
    <row r="25" spans="1:14" ht="12.75" customHeight="1" x14ac:dyDescent="0.2">
      <c r="D25" s="90"/>
      <c r="E25" s="90"/>
      <c r="F25" s="90"/>
      <c r="G25" s="90"/>
      <c r="H25" s="90"/>
      <c r="I25" s="90"/>
      <c r="J25" s="90"/>
      <c r="K25" s="90"/>
    </row>
    <row r="26" spans="1:14" ht="12.75" customHeight="1" x14ac:dyDescent="0.2">
      <c r="D26" s="90"/>
      <c r="E26" s="90"/>
      <c r="F26" s="90"/>
      <c r="G26" s="90"/>
      <c r="H26" s="90"/>
      <c r="I26" s="90"/>
      <c r="J26" s="90"/>
      <c r="K26" s="90"/>
    </row>
    <row r="27" spans="1:14" ht="12.75" customHeight="1" x14ac:dyDescent="0.2">
      <c r="D27" s="90"/>
      <c r="E27" s="90"/>
      <c r="F27" s="90"/>
      <c r="G27" s="90"/>
      <c r="H27" s="90"/>
      <c r="I27" s="90"/>
      <c r="J27" s="90"/>
      <c r="K27" s="90"/>
    </row>
  </sheetData>
  <mergeCells count="3">
    <mergeCell ref="A3:N3"/>
    <mergeCell ref="A21:B22"/>
    <mergeCell ref="D21:K27"/>
  </mergeCells>
  <pageMargins left="0.19685039370078741" right="0.19685039370078741" top="0.70866141732283472" bottom="0.70866141732283472" header="0.51181102362204722" footer="0.51181102362204722"/>
  <pageSetup paperSize="9" scale="73" orientation="landscape" r:id="rId1"/>
  <headerFooter alignWithMargins="0">
    <oddHeader>&amp;RPostępowanie nr ZP/29/2019</oddHeader>
    <oddFoote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opLeftCell="A10" zoomScale="75" zoomScaleNormal="75" workbookViewId="0">
      <selection activeCell="B13" sqref="B13"/>
    </sheetView>
  </sheetViews>
  <sheetFormatPr defaultRowHeight="12.75" x14ac:dyDescent="0.2"/>
  <cols>
    <col min="1" max="1" width="3.85546875" style="31" customWidth="1"/>
    <col min="2" max="2" width="45.140625" style="31" customWidth="1"/>
    <col min="3" max="3" width="12.140625" style="31" customWidth="1"/>
    <col min="4" max="4" width="12.5703125" style="31" customWidth="1"/>
    <col min="5" max="5" width="11.85546875" style="31" customWidth="1"/>
    <col min="6" max="6" width="9.140625" style="31" customWidth="1"/>
    <col min="7" max="7" width="9.28515625" style="31" bestFit="1" customWidth="1"/>
    <col min="8" max="8" width="9.28515625" style="31" customWidth="1"/>
    <col min="9" max="9" width="10.42578125" style="31" bestFit="1" customWidth="1"/>
    <col min="10" max="11" width="9.85546875" style="31" bestFit="1" customWidth="1"/>
    <col min="12" max="12" width="6.85546875" style="31" bestFit="1" customWidth="1"/>
    <col min="13" max="13" width="13.85546875" style="31" customWidth="1"/>
    <col min="14" max="14" width="14.28515625"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86" t="s">
        <v>295</v>
      </c>
      <c r="B3" s="87"/>
      <c r="C3" s="87"/>
      <c r="D3" s="87"/>
      <c r="E3" s="87"/>
      <c r="F3" s="87"/>
      <c r="G3" s="87"/>
      <c r="H3" s="87"/>
      <c r="I3" s="87"/>
      <c r="J3" s="87"/>
      <c r="K3" s="87"/>
      <c r="L3" s="87"/>
      <c r="M3" s="87"/>
      <c r="N3" s="88"/>
      <c r="O3" s="33"/>
      <c r="P3" s="33"/>
      <c r="Q3" s="33"/>
      <c r="R3" s="33"/>
    </row>
    <row r="4" spans="1:18" s="34" customFormat="1" ht="58.5" customHeight="1" x14ac:dyDescent="0.2">
      <c r="A4" s="14" t="s">
        <v>0</v>
      </c>
      <c r="B4" s="14" t="s">
        <v>9</v>
      </c>
      <c r="C4" s="14" t="s">
        <v>254</v>
      </c>
      <c r="D4" s="14" t="s">
        <v>10</v>
      </c>
      <c r="E4" s="14" t="s">
        <v>1</v>
      </c>
      <c r="F4" s="14" t="s">
        <v>128</v>
      </c>
      <c r="G4" s="14" t="s">
        <v>129</v>
      </c>
      <c r="H4" s="14" t="s">
        <v>130</v>
      </c>
      <c r="I4" s="14" t="s">
        <v>2</v>
      </c>
      <c r="J4" s="14" t="s">
        <v>3</v>
      </c>
      <c r="K4" s="14" t="s">
        <v>4</v>
      </c>
      <c r="L4" s="14" t="s">
        <v>5</v>
      </c>
      <c r="M4" s="14" t="s">
        <v>6</v>
      </c>
      <c r="N4" s="14" t="s">
        <v>7</v>
      </c>
      <c r="O4" s="33"/>
      <c r="P4" s="33"/>
      <c r="Q4" s="33"/>
      <c r="R4" s="35"/>
    </row>
    <row r="5" spans="1:18" s="34" customFormat="1" ht="24" x14ac:dyDescent="0.2">
      <c r="A5" s="10">
        <v>1</v>
      </c>
      <c r="B5" s="20" t="s">
        <v>296</v>
      </c>
      <c r="C5" s="30" t="s">
        <v>14</v>
      </c>
      <c r="D5" s="19"/>
      <c r="E5" s="28" t="s">
        <v>53</v>
      </c>
      <c r="F5" s="45">
        <v>110</v>
      </c>
      <c r="G5" s="45">
        <v>50</v>
      </c>
      <c r="H5" s="45">
        <v>80</v>
      </c>
      <c r="I5" s="45">
        <v>240</v>
      </c>
      <c r="J5" s="46"/>
      <c r="K5" s="25">
        <f t="shared" ref="K5:K17" si="0">J5*(1+L5)</f>
        <v>0</v>
      </c>
      <c r="L5" s="24">
        <v>0.23</v>
      </c>
      <c r="M5" s="25">
        <f>J5*I5</f>
        <v>0</v>
      </c>
      <c r="N5" s="25">
        <f t="shared" ref="N5:N17" si="1">M5*L5+M5</f>
        <v>0</v>
      </c>
      <c r="O5" s="33"/>
      <c r="P5" s="33"/>
      <c r="Q5" s="33"/>
      <c r="R5" s="35"/>
    </row>
    <row r="6" spans="1:18" s="34" customFormat="1" ht="24" x14ac:dyDescent="0.2">
      <c r="A6" s="10">
        <v>2</v>
      </c>
      <c r="B6" s="20" t="s">
        <v>297</v>
      </c>
      <c r="C6" s="30" t="s">
        <v>14</v>
      </c>
      <c r="D6" s="19"/>
      <c r="E6" s="28" t="s">
        <v>53</v>
      </c>
      <c r="F6" s="45">
        <v>30</v>
      </c>
      <c r="G6" s="45">
        <v>16</v>
      </c>
      <c r="H6" s="45">
        <v>0</v>
      </c>
      <c r="I6" s="45">
        <v>46</v>
      </c>
      <c r="J6" s="46"/>
      <c r="K6" s="25">
        <f t="shared" si="0"/>
        <v>0</v>
      </c>
      <c r="L6" s="24">
        <v>0.23</v>
      </c>
      <c r="M6" s="25">
        <f t="shared" ref="M6:M17" si="2">J6*I6</f>
        <v>0</v>
      </c>
      <c r="N6" s="25">
        <f t="shared" si="1"/>
        <v>0</v>
      </c>
      <c r="O6" s="33"/>
      <c r="P6" s="33"/>
      <c r="Q6" s="33"/>
      <c r="R6" s="35"/>
    </row>
    <row r="7" spans="1:18" s="34" customFormat="1" ht="48" x14ac:dyDescent="0.2">
      <c r="A7" s="75">
        <v>3</v>
      </c>
      <c r="B7" s="20" t="s">
        <v>339</v>
      </c>
      <c r="C7" s="50" t="s">
        <v>114</v>
      </c>
      <c r="D7" s="19"/>
      <c r="E7" s="28" t="s">
        <v>53</v>
      </c>
      <c r="F7" s="45">
        <v>110</v>
      </c>
      <c r="G7" s="45">
        <v>70</v>
      </c>
      <c r="H7" s="45">
        <v>80</v>
      </c>
      <c r="I7" s="45">
        <v>260</v>
      </c>
      <c r="J7" s="46"/>
      <c r="K7" s="25">
        <f t="shared" si="0"/>
        <v>0</v>
      </c>
      <c r="L7" s="24">
        <v>0.23</v>
      </c>
      <c r="M7" s="25">
        <f t="shared" si="2"/>
        <v>0</v>
      </c>
      <c r="N7" s="25">
        <f t="shared" si="1"/>
        <v>0</v>
      </c>
      <c r="O7" s="33"/>
      <c r="P7" s="33"/>
      <c r="Q7" s="33"/>
      <c r="R7" s="35"/>
    </row>
    <row r="8" spans="1:18" s="34" customFormat="1" ht="228" x14ac:dyDescent="0.2">
      <c r="A8" s="75">
        <v>4</v>
      </c>
      <c r="B8" s="20" t="s">
        <v>340</v>
      </c>
      <c r="C8" s="50" t="s">
        <v>114</v>
      </c>
      <c r="D8" s="19"/>
      <c r="E8" s="28" t="s">
        <v>305</v>
      </c>
      <c r="F8" s="45">
        <v>6000</v>
      </c>
      <c r="G8" s="45">
        <v>2800</v>
      </c>
      <c r="H8" s="45">
        <v>8400</v>
      </c>
      <c r="I8" s="45">
        <v>17200</v>
      </c>
      <c r="J8" s="46"/>
      <c r="K8" s="25">
        <f t="shared" si="0"/>
        <v>0</v>
      </c>
      <c r="L8" s="24">
        <v>0.23</v>
      </c>
      <c r="M8" s="25">
        <f t="shared" si="2"/>
        <v>0</v>
      </c>
      <c r="N8" s="25">
        <f t="shared" si="1"/>
        <v>0</v>
      </c>
      <c r="O8" s="33"/>
      <c r="P8" s="33"/>
      <c r="Q8" s="33"/>
      <c r="R8" s="35"/>
    </row>
    <row r="9" spans="1:18" s="34" customFormat="1" ht="228" x14ac:dyDescent="0.2">
      <c r="A9" s="10">
        <v>5</v>
      </c>
      <c r="B9" s="20" t="s">
        <v>331</v>
      </c>
      <c r="C9" s="50" t="s">
        <v>114</v>
      </c>
      <c r="D9" s="19"/>
      <c r="E9" s="28" t="s">
        <v>306</v>
      </c>
      <c r="F9" s="45">
        <v>500</v>
      </c>
      <c r="G9" s="45">
        <v>400</v>
      </c>
      <c r="H9" s="45">
        <v>6000</v>
      </c>
      <c r="I9" s="45">
        <v>6900</v>
      </c>
      <c r="J9" s="46"/>
      <c r="K9" s="25">
        <f t="shared" si="0"/>
        <v>0</v>
      </c>
      <c r="L9" s="24">
        <v>0.23</v>
      </c>
      <c r="M9" s="25">
        <f t="shared" si="2"/>
        <v>0</v>
      </c>
      <c r="N9" s="25">
        <f t="shared" si="1"/>
        <v>0</v>
      </c>
      <c r="O9" s="33"/>
      <c r="P9" s="33"/>
      <c r="Q9" s="33"/>
      <c r="R9" s="35"/>
    </row>
    <row r="10" spans="1:18" s="34" customFormat="1" ht="108" x14ac:dyDescent="0.2">
      <c r="A10" s="10">
        <v>6</v>
      </c>
      <c r="B10" s="20" t="s">
        <v>182</v>
      </c>
      <c r="C10" s="30" t="s">
        <v>14</v>
      </c>
      <c r="D10" s="19"/>
      <c r="E10" s="28" t="s">
        <v>53</v>
      </c>
      <c r="F10" s="45">
        <v>10</v>
      </c>
      <c r="G10" s="45">
        <v>8</v>
      </c>
      <c r="H10" s="45">
        <v>0</v>
      </c>
      <c r="I10" s="45">
        <v>18</v>
      </c>
      <c r="J10" s="46"/>
      <c r="K10" s="25">
        <f t="shared" si="0"/>
        <v>0</v>
      </c>
      <c r="L10" s="24">
        <v>0.23</v>
      </c>
      <c r="M10" s="25">
        <f t="shared" si="2"/>
        <v>0</v>
      </c>
      <c r="N10" s="25">
        <f t="shared" si="1"/>
        <v>0</v>
      </c>
      <c r="O10" s="33"/>
      <c r="P10" s="33"/>
      <c r="Q10" s="33"/>
      <c r="R10" s="35"/>
    </row>
    <row r="11" spans="1:18" s="34" customFormat="1" ht="24" x14ac:dyDescent="0.2">
      <c r="A11" s="75">
        <v>7</v>
      </c>
      <c r="B11" s="20" t="s">
        <v>341</v>
      </c>
      <c r="C11" s="30" t="s">
        <v>14</v>
      </c>
      <c r="D11" s="19"/>
      <c r="E11" s="28" t="s">
        <v>53</v>
      </c>
      <c r="F11" s="45">
        <v>10</v>
      </c>
      <c r="G11" s="45">
        <v>0</v>
      </c>
      <c r="H11" s="45">
        <v>15</v>
      </c>
      <c r="I11" s="45">
        <v>25</v>
      </c>
      <c r="J11" s="46"/>
      <c r="K11" s="25">
        <f t="shared" si="0"/>
        <v>0</v>
      </c>
      <c r="L11" s="24">
        <v>0.23</v>
      </c>
      <c r="M11" s="25">
        <f t="shared" si="2"/>
        <v>0</v>
      </c>
      <c r="N11" s="25">
        <f t="shared" si="1"/>
        <v>0</v>
      </c>
      <c r="O11" s="33"/>
      <c r="P11" s="33"/>
      <c r="Q11" s="33"/>
      <c r="R11" s="35"/>
    </row>
    <row r="12" spans="1:18" s="34" customFormat="1" ht="48" x14ac:dyDescent="0.2">
      <c r="A12" s="10">
        <v>8</v>
      </c>
      <c r="B12" s="20" t="s">
        <v>298</v>
      </c>
      <c r="C12" s="30" t="s">
        <v>114</v>
      </c>
      <c r="D12" s="19"/>
      <c r="E12" s="28" t="s">
        <v>53</v>
      </c>
      <c r="F12" s="45">
        <v>30</v>
      </c>
      <c r="G12" s="45">
        <v>8</v>
      </c>
      <c r="H12" s="45">
        <v>15</v>
      </c>
      <c r="I12" s="45">
        <v>53</v>
      </c>
      <c r="J12" s="46"/>
      <c r="K12" s="25">
        <f t="shared" si="0"/>
        <v>0</v>
      </c>
      <c r="L12" s="24">
        <v>0.23</v>
      </c>
      <c r="M12" s="25">
        <f t="shared" si="2"/>
        <v>0</v>
      </c>
      <c r="N12" s="25">
        <f t="shared" si="1"/>
        <v>0</v>
      </c>
      <c r="O12" s="33"/>
      <c r="P12" s="33"/>
      <c r="Q12" s="33"/>
      <c r="R12" s="35"/>
    </row>
    <row r="13" spans="1:18" s="34" customFormat="1" ht="24" x14ac:dyDescent="0.2">
      <c r="A13" s="10">
        <v>9</v>
      </c>
      <c r="B13" s="20" t="s">
        <v>299</v>
      </c>
      <c r="C13" s="50" t="s">
        <v>14</v>
      </c>
      <c r="D13" s="19"/>
      <c r="E13" s="28" t="s">
        <v>53</v>
      </c>
      <c r="F13" s="45">
        <v>60</v>
      </c>
      <c r="G13" s="45">
        <v>10</v>
      </c>
      <c r="H13" s="45">
        <v>30</v>
      </c>
      <c r="I13" s="45">
        <v>100</v>
      </c>
      <c r="J13" s="46"/>
      <c r="K13" s="25">
        <f t="shared" si="0"/>
        <v>0</v>
      </c>
      <c r="L13" s="24">
        <v>0.23</v>
      </c>
      <c r="M13" s="25">
        <f t="shared" si="2"/>
        <v>0</v>
      </c>
      <c r="N13" s="25">
        <f t="shared" si="1"/>
        <v>0</v>
      </c>
      <c r="O13" s="33"/>
      <c r="P13" s="33"/>
      <c r="Q13" s="33"/>
      <c r="R13" s="35"/>
    </row>
    <row r="14" spans="1:18" s="34" customFormat="1" ht="24" x14ac:dyDescent="0.2">
      <c r="A14" s="10">
        <v>10</v>
      </c>
      <c r="B14" s="20" t="s">
        <v>300</v>
      </c>
      <c r="C14" s="30" t="s">
        <v>14</v>
      </c>
      <c r="D14" s="19"/>
      <c r="E14" s="28" t="s">
        <v>53</v>
      </c>
      <c r="F14" s="45">
        <v>60</v>
      </c>
      <c r="G14" s="45">
        <v>10</v>
      </c>
      <c r="H14" s="45">
        <v>30</v>
      </c>
      <c r="I14" s="45">
        <v>100</v>
      </c>
      <c r="J14" s="46"/>
      <c r="K14" s="25">
        <f t="shared" si="0"/>
        <v>0</v>
      </c>
      <c r="L14" s="24">
        <v>0.23</v>
      </c>
      <c r="M14" s="25">
        <f t="shared" si="2"/>
        <v>0</v>
      </c>
      <c r="N14" s="25">
        <f t="shared" si="1"/>
        <v>0</v>
      </c>
      <c r="O14" s="33"/>
      <c r="P14" s="33"/>
      <c r="Q14" s="33"/>
      <c r="R14" s="35"/>
    </row>
    <row r="15" spans="1:18" s="34" customFormat="1" ht="84" x14ac:dyDescent="0.2">
      <c r="A15" s="10">
        <v>11</v>
      </c>
      <c r="B15" s="20" t="s">
        <v>301</v>
      </c>
      <c r="C15" s="30" t="s">
        <v>114</v>
      </c>
      <c r="D15" s="19"/>
      <c r="E15" s="28" t="s">
        <v>53</v>
      </c>
      <c r="F15" s="45">
        <v>60</v>
      </c>
      <c r="G15" s="45">
        <v>6</v>
      </c>
      <c r="H15" s="45">
        <v>15</v>
      </c>
      <c r="I15" s="45">
        <v>81</v>
      </c>
      <c r="J15" s="46"/>
      <c r="K15" s="25">
        <f t="shared" si="0"/>
        <v>0</v>
      </c>
      <c r="L15" s="24">
        <v>0.23</v>
      </c>
      <c r="M15" s="25">
        <f t="shared" si="2"/>
        <v>0</v>
      </c>
      <c r="N15" s="25">
        <f t="shared" si="1"/>
        <v>0</v>
      </c>
      <c r="O15" s="33"/>
      <c r="P15" s="33"/>
      <c r="Q15" s="33"/>
      <c r="R15" s="35"/>
    </row>
    <row r="16" spans="1:18" s="34" customFormat="1" ht="15" x14ac:dyDescent="0.2">
      <c r="A16" s="10">
        <v>12</v>
      </c>
      <c r="B16" s="20" t="s">
        <v>302</v>
      </c>
      <c r="C16" s="30" t="s">
        <v>14</v>
      </c>
      <c r="D16" s="19"/>
      <c r="E16" s="28" t="s">
        <v>53</v>
      </c>
      <c r="F16" s="45">
        <v>60</v>
      </c>
      <c r="G16" s="45">
        <v>20</v>
      </c>
      <c r="H16" s="45">
        <v>30</v>
      </c>
      <c r="I16" s="45">
        <v>110</v>
      </c>
      <c r="J16" s="46"/>
      <c r="K16" s="25">
        <f t="shared" si="0"/>
        <v>0</v>
      </c>
      <c r="L16" s="24">
        <v>0.23</v>
      </c>
      <c r="M16" s="25">
        <f t="shared" si="2"/>
        <v>0</v>
      </c>
      <c r="N16" s="25">
        <f t="shared" si="1"/>
        <v>0</v>
      </c>
      <c r="O16" s="33"/>
      <c r="P16" s="33"/>
      <c r="Q16" s="33"/>
      <c r="R16" s="35"/>
    </row>
    <row r="17" spans="1:18" s="34" customFormat="1" ht="15.75" thickBot="1" x14ac:dyDescent="0.25">
      <c r="A17" s="10">
        <v>13</v>
      </c>
      <c r="B17" s="20" t="s">
        <v>303</v>
      </c>
      <c r="C17" s="30" t="s">
        <v>14</v>
      </c>
      <c r="D17" s="19"/>
      <c r="E17" s="28" t="s">
        <v>53</v>
      </c>
      <c r="F17" s="45">
        <v>60</v>
      </c>
      <c r="G17" s="45">
        <v>20</v>
      </c>
      <c r="H17" s="45">
        <v>30</v>
      </c>
      <c r="I17" s="45">
        <v>110</v>
      </c>
      <c r="J17" s="46"/>
      <c r="K17" s="25">
        <f t="shared" si="0"/>
        <v>0</v>
      </c>
      <c r="L17" s="24">
        <v>0.23</v>
      </c>
      <c r="M17" s="25">
        <f t="shared" si="2"/>
        <v>0</v>
      </c>
      <c r="N17" s="25">
        <f t="shared" si="1"/>
        <v>0</v>
      </c>
      <c r="O17" s="33"/>
      <c r="P17" s="33"/>
      <c r="Q17" s="33"/>
      <c r="R17" s="35"/>
    </row>
    <row r="18" spans="1:18" ht="12.75" customHeight="1" thickBot="1" x14ac:dyDescent="0.25">
      <c r="A18" s="21"/>
      <c r="B18" s="63"/>
      <c r="C18" s="63"/>
      <c r="D18" s="15"/>
      <c r="E18" s="15"/>
      <c r="F18" s="15"/>
      <c r="G18" s="15"/>
      <c r="H18" s="15"/>
      <c r="I18" s="15"/>
      <c r="J18" s="16"/>
      <c r="K18" s="17"/>
      <c r="L18" s="26" t="s">
        <v>16</v>
      </c>
      <c r="M18" s="27">
        <f>SUM(M5:M17)</f>
        <v>0</v>
      </c>
      <c r="N18" s="27">
        <f>SUM(N5:N17)</f>
        <v>0</v>
      </c>
      <c r="O18" s="32"/>
      <c r="P18" s="32"/>
      <c r="Q18" s="32"/>
      <c r="R18" s="32"/>
    </row>
    <row r="19" spans="1:18" ht="12.75" customHeight="1" x14ac:dyDescent="0.2">
      <c r="A19" s="11" t="s">
        <v>11</v>
      </c>
      <c r="B19" s="63" t="s">
        <v>13</v>
      </c>
      <c r="C19" s="63"/>
      <c r="D19" s="15"/>
      <c r="E19" s="15"/>
      <c r="F19" s="15"/>
      <c r="G19" s="15"/>
      <c r="H19" s="15"/>
      <c r="I19" s="15"/>
      <c r="J19" s="16"/>
      <c r="K19" s="17"/>
      <c r="L19" s="18"/>
      <c r="M19" s="17"/>
      <c r="N19" s="17"/>
      <c r="O19" s="32"/>
      <c r="P19" s="32"/>
      <c r="Q19" s="32"/>
      <c r="R19" s="32"/>
    </row>
    <row r="20" spans="1:18" ht="27" customHeight="1" x14ac:dyDescent="0.2">
      <c r="A20" s="11" t="s">
        <v>11</v>
      </c>
      <c r="B20" s="91" t="s">
        <v>304</v>
      </c>
      <c r="C20" s="91"/>
      <c r="D20" s="91"/>
      <c r="E20" s="91"/>
      <c r="F20" s="91"/>
      <c r="G20" s="91"/>
      <c r="H20" s="91"/>
      <c r="I20" s="91"/>
      <c r="J20" s="91"/>
      <c r="K20" s="91"/>
      <c r="L20" s="18"/>
      <c r="M20" s="17"/>
      <c r="N20" s="17"/>
      <c r="O20" s="32"/>
      <c r="P20" s="32"/>
      <c r="Q20" s="32"/>
      <c r="R20" s="32"/>
    </row>
    <row r="21" spans="1:18" ht="12.75" customHeight="1" x14ac:dyDescent="0.2">
      <c r="A21" s="11" t="s">
        <v>11</v>
      </c>
      <c r="B21" s="63" t="s">
        <v>307</v>
      </c>
      <c r="C21" s="63"/>
      <c r="D21" s="15"/>
      <c r="E21" s="15"/>
      <c r="F21" s="15"/>
      <c r="G21" s="15"/>
      <c r="H21" s="15"/>
      <c r="I21" s="15"/>
      <c r="J21" s="16"/>
      <c r="K21" s="17"/>
      <c r="L21" s="18"/>
      <c r="M21" s="17"/>
      <c r="N21" s="17"/>
      <c r="O21" s="32"/>
      <c r="P21" s="32"/>
      <c r="Q21" s="32"/>
      <c r="R21" s="32"/>
    </row>
    <row r="22" spans="1:18" ht="12.75" customHeight="1" x14ac:dyDescent="0.2">
      <c r="A22" s="11" t="s">
        <v>11</v>
      </c>
      <c r="B22" s="63" t="s">
        <v>308</v>
      </c>
      <c r="C22" s="63"/>
      <c r="D22" s="15"/>
      <c r="E22" s="15"/>
      <c r="F22" s="15"/>
      <c r="G22" s="15"/>
      <c r="H22" s="15"/>
      <c r="I22" s="15"/>
      <c r="J22" s="16"/>
      <c r="K22" s="17"/>
      <c r="L22" s="18"/>
      <c r="M22" s="17"/>
      <c r="N22" s="17"/>
      <c r="O22" s="32"/>
      <c r="P22" s="32"/>
      <c r="Q22" s="32"/>
      <c r="R22" s="32"/>
    </row>
    <row r="23" spans="1:18" ht="12.75" customHeight="1" x14ac:dyDescent="0.2">
      <c r="A23" s="11" t="s">
        <v>11</v>
      </c>
      <c r="B23" s="63" t="s">
        <v>309</v>
      </c>
      <c r="C23" s="63"/>
      <c r="D23" s="15"/>
      <c r="E23" s="15"/>
      <c r="F23" s="15"/>
      <c r="G23" s="15"/>
      <c r="H23" s="15"/>
      <c r="I23" s="15"/>
      <c r="J23" s="16"/>
      <c r="K23" s="17"/>
      <c r="L23" s="18"/>
      <c r="M23" s="17"/>
      <c r="N23" s="17"/>
      <c r="O23" s="32"/>
      <c r="P23" s="32"/>
      <c r="Q23" s="32"/>
      <c r="R23" s="32"/>
    </row>
    <row r="24" spans="1:18" ht="12.75" customHeight="1" x14ac:dyDescent="0.2">
      <c r="A24" s="11" t="s">
        <v>11</v>
      </c>
      <c r="B24" s="12" t="s">
        <v>12</v>
      </c>
      <c r="C24" s="12"/>
      <c r="D24" s="15"/>
      <c r="E24" s="15"/>
      <c r="F24" s="15"/>
      <c r="G24" s="15"/>
      <c r="H24" s="15"/>
      <c r="I24" s="15"/>
      <c r="J24" s="16"/>
      <c r="K24" s="17"/>
      <c r="L24" s="18"/>
      <c r="M24" s="17"/>
      <c r="N24" s="17"/>
      <c r="O24" s="32"/>
      <c r="P24" s="32"/>
      <c r="Q24" s="32"/>
      <c r="R24" s="32"/>
    </row>
    <row r="25" spans="1:18" ht="12.75" customHeight="1" x14ac:dyDescent="0.2">
      <c r="A25" s="11" t="s">
        <v>11</v>
      </c>
      <c r="B25" s="13" t="s">
        <v>131</v>
      </c>
      <c r="C25" s="13"/>
      <c r="D25" s="3"/>
      <c r="E25" s="3"/>
      <c r="F25" s="3"/>
      <c r="G25" s="3"/>
      <c r="H25" s="3"/>
      <c r="I25" s="3"/>
      <c r="J25" s="3"/>
      <c r="K25" s="4"/>
      <c r="L25" s="6"/>
      <c r="M25" s="7"/>
      <c r="N25" s="8"/>
    </row>
    <row r="26" spans="1:18" ht="12.75" customHeight="1" x14ac:dyDescent="0.2">
      <c r="A26" s="11" t="s">
        <v>11</v>
      </c>
      <c r="B26" s="42" t="s">
        <v>133</v>
      </c>
      <c r="C26" s="43"/>
      <c r="D26" s="44"/>
      <c r="E26" s="3"/>
      <c r="F26" s="3"/>
      <c r="G26" s="3"/>
      <c r="H26" s="3"/>
      <c r="I26" s="3"/>
      <c r="J26" s="3"/>
      <c r="K26" s="4"/>
      <c r="L26" s="6"/>
      <c r="M26" s="7"/>
      <c r="N26" s="8"/>
    </row>
    <row r="27" spans="1:18" ht="12.75" customHeight="1" x14ac:dyDescent="0.2">
      <c r="A27" s="11"/>
      <c r="B27" s="43" t="s">
        <v>132</v>
      </c>
      <c r="C27" s="43"/>
      <c r="D27" s="44"/>
      <c r="E27" s="3"/>
      <c r="F27" s="3"/>
      <c r="G27" s="3"/>
      <c r="H27" s="3"/>
      <c r="I27" s="3"/>
      <c r="J27" s="3"/>
      <c r="K27" s="4"/>
      <c r="L27" s="6"/>
      <c r="M27" s="7"/>
      <c r="N27" s="8"/>
    </row>
    <row r="28" spans="1:18" ht="12.75" customHeight="1" x14ac:dyDescent="0.2">
      <c r="A28" s="11"/>
      <c r="B28" s="23"/>
      <c r="C28" s="23"/>
      <c r="D28" s="3"/>
      <c r="E28" s="3"/>
      <c r="F28" s="3"/>
      <c r="G28" s="3"/>
      <c r="H28" s="3"/>
      <c r="I28" s="3"/>
      <c r="J28" s="3"/>
      <c r="K28" s="4"/>
      <c r="L28" s="6"/>
      <c r="M28" s="7"/>
      <c r="N28" s="8"/>
    </row>
    <row r="29" spans="1:18" ht="12.75" customHeight="1" x14ac:dyDescent="0.2">
      <c r="A29" s="5"/>
      <c r="B29" s="22"/>
      <c r="C29" s="9"/>
      <c r="D29" s="3"/>
      <c r="E29" s="3"/>
      <c r="F29" s="3"/>
      <c r="G29" s="3"/>
      <c r="H29" s="3"/>
      <c r="I29" s="3"/>
      <c r="J29" s="3"/>
      <c r="K29" s="4"/>
      <c r="L29" s="6"/>
      <c r="M29" s="7"/>
      <c r="N29" s="8"/>
    </row>
    <row r="30" spans="1:18" ht="12.75" customHeight="1" x14ac:dyDescent="0.25">
      <c r="A30" s="89" t="s">
        <v>8</v>
      </c>
      <c r="B30" s="89"/>
      <c r="C30" s="62"/>
      <c r="D30" s="90" t="s">
        <v>122</v>
      </c>
      <c r="E30" s="90"/>
      <c r="F30" s="90"/>
      <c r="G30" s="90"/>
      <c r="H30" s="90"/>
      <c r="I30" s="90"/>
      <c r="J30" s="90"/>
      <c r="K30" s="90"/>
    </row>
    <row r="31" spans="1:18" ht="12.75" customHeight="1" x14ac:dyDescent="0.25">
      <c r="A31" s="89"/>
      <c r="B31" s="89"/>
      <c r="C31" s="62"/>
      <c r="D31" s="90"/>
      <c r="E31" s="90"/>
      <c r="F31" s="90"/>
      <c r="G31" s="90"/>
      <c r="H31" s="90"/>
      <c r="I31" s="90"/>
      <c r="J31" s="90"/>
      <c r="K31" s="90"/>
    </row>
    <row r="32" spans="1:18" ht="15.75" x14ac:dyDescent="0.25">
      <c r="A32" s="37"/>
      <c r="B32" s="62"/>
      <c r="C32" s="62"/>
      <c r="D32" s="90"/>
      <c r="E32" s="90"/>
      <c r="F32" s="90"/>
      <c r="G32" s="90"/>
      <c r="H32" s="90"/>
      <c r="I32" s="90"/>
      <c r="J32" s="90"/>
      <c r="K32" s="90"/>
    </row>
    <row r="33" spans="4:11" ht="12.75" customHeight="1" x14ac:dyDescent="0.2">
      <c r="D33" s="90"/>
      <c r="E33" s="90"/>
      <c r="F33" s="90"/>
      <c r="G33" s="90"/>
      <c r="H33" s="90"/>
      <c r="I33" s="90"/>
      <c r="J33" s="90"/>
      <c r="K33" s="90"/>
    </row>
    <row r="34" spans="4:11" ht="12.75" customHeight="1" x14ac:dyDescent="0.2">
      <c r="D34" s="90"/>
      <c r="E34" s="90"/>
      <c r="F34" s="90"/>
      <c r="G34" s="90"/>
      <c r="H34" s="90"/>
      <c r="I34" s="90"/>
      <c r="J34" s="90"/>
      <c r="K34" s="90"/>
    </row>
    <row r="35" spans="4:11" ht="12.75" customHeight="1" x14ac:dyDescent="0.2">
      <c r="D35" s="90"/>
      <c r="E35" s="90"/>
      <c r="F35" s="90"/>
      <c r="G35" s="90"/>
      <c r="H35" s="90"/>
      <c r="I35" s="90"/>
      <c r="J35" s="90"/>
      <c r="K35" s="90"/>
    </row>
    <row r="36" spans="4:11" ht="12.75" customHeight="1" x14ac:dyDescent="0.2">
      <c r="D36" s="90"/>
      <c r="E36" s="90"/>
      <c r="F36" s="90"/>
      <c r="G36" s="90"/>
      <c r="H36" s="90"/>
      <c r="I36" s="90"/>
      <c r="J36" s="90"/>
      <c r="K36" s="90"/>
    </row>
  </sheetData>
  <mergeCells count="4">
    <mergeCell ref="A3:N3"/>
    <mergeCell ref="B20:K20"/>
    <mergeCell ref="A30:B31"/>
    <mergeCell ref="D30:K36"/>
  </mergeCells>
  <pageMargins left="0.19685039370078741" right="0.19685039370078741" top="0.70866141732283472" bottom="0.70866141732283472" header="0.51181102362204722" footer="0.51181102362204722"/>
  <pageSetup paperSize="9" scale="77" orientation="landscape" r:id="rId1"/>
  <headerFooter alignWithMargins="0">
    <oddHeader>&amp;RPostępowanie nr ZP/29/2019</oddHeader>
    <oddFooter>Strona &amp;P z &amp;N</oddFooter>
  </headerFooter>
  <rowBreaks count="1" manualBreakCount="1">
    <brk id="9"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topLeftCell="A13" zoomScale="75" zoomScaleNormal="75" workbookViewId="0">
      <selection activeCell="B31" sqref="B31"/>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8" width="9.28515625" style="31" bestFit="1" customWidth="1"/>
    <col min="9" max="9" width="10.42578125" style="31" bestFit="1" customWidth="1"/>
    <col min="10" max="11" width="9.85546875" style="31" bestFit="1" customWidth="1"/>
    <col min="12" max="12" width="6.85546875" style="31" bestFit="1" customWidth="1"/>
    <col min="13" max="13" width="12" style="31" customWidth="1"/>
    <col min="14" max="14" width="13"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86" t="s">
        <v>310</v>
      </c>
      <c r="B3" s="87"/>
      <c r="C3" s="87"/>
      <c r="D3" s="87"/>
      <c r="E3" s="87"/>
      <c r="F3" s="87"/>
      <c r="G3" s="87"/>
      <c r="H3" s="87"/>
      <c r="I3" s="87"/>
      <c r="J3" s="87"/>
      <c r="K3" s="87"/>
      <c r="L3" s="87"/>
      <c r="M3" s="87"/>
      <c r="N3" s="88"/>
      <c r="O3" s="33"/>
      <c r="P3" s="33"/>
      <c r="Q3" s="33"/>
      <c r="R3" s="33"/>
    </row>
    <row r="4" spans="1:18" s="34" customFormat="1" ht="58.5" customHeight="1" x14ac:dyDescent="0.2">
      <c r="A4" s="14" t="s">
        <v>0</v>
      </c>
      <c r="B4" s="14" t="s">
        <v>9</v>
      </c>
      <c r="C4" s="14" t="s">
        <v>254</v>
      </c>
      <c r="D4" s="14" t="s">
        <v>10</v>
      </c>
      <c r="E4" s="14" t="s">
        <v>1</v>
      </c>
      <c r="F4" s="14" t="s">
        <v>128</v>
      </c>
      <c r="G4" s="14" t="s">
        <v>129</v>
      </c>
      <c r="H4" s="14" t="s">
        <v>130</v>
      </c>
      <c r="I4" s="14" t="s">
        <v>2</v>
      </c>
      <c r="J4" s="14" t="s">
        <v>3</v>
      </c>
      <c r="K4" s="14" t="s">
        <v>4</v>
      </c>
      <c r="L4" s="14" t="s">
        <v>5</v>
      </c>
      <c r="M4" s="14" t="s">
        <v>6</v>
      </c>
      <c r="N4" s="14" t="s">
        <v>7</v>
      </c>
      <c r="O4" s="33"/>
      <c r="P4" s="33"/>
      <c r="Q4" s="33"/>
      <c r="R4" s="35"/>
    </row>
    <row r="5" spans="1:18" s="34" customFormat="1" ht="24" x14ac:dyDescent="0.2">
      <c r="A5" s="75">
        <v>1</v>
      </c>
      <c r="B5" s="20" t="s">
        <v>346</v>
      </c>
      <c r="C5" s="30" t="s">
        <v>14</v>
      </c>
      <c r="D5" s="19"/>
      <c r="E5" s="28" t="s">
        <v>184</v>
      </c>
      <c r="F5" s="45">
        <v>30</v>
      </c>
      <c r="G5" s="45">
        <v>10</v>
      </c>
      <c r="H5" s="45">
        <v>0</v>
      </c>
      <c r="I5" s="45">
        <v>40</v>
      </c>
      <c r="J5" s="46"/>
      <c r="K5" s="25">
        <f t="shared" ref="K5" si="0">J5*(1+L5)</f>
        <v>0</v>
      </c>
      <c r="L5" s="24">
        <v>0.23</v>
      </c>
      <c r="M5" s="25">
        <f>J5*I5</f>
        <v>0</v>
      </c>
      <c r="N5" s="25">
        <f t="shared" ref="N5" si="1">M5*L5+M5</f>
        <v>0</v>
      </c>
      <c r="O5" s="33"/>
      <c r="P5" s="33"/>
      <c r="Q5" s="33"/>
      <c r="R5" s="35"/>
    </row>
    <row r="6" spans="1:18" s="34" customFormat="1" ht="24" x14ac:dyDescent="0.2">
      <c r="A6" s="10">
        <v>2</v>
      </c>
      <c r="B6" s="20" t="s">
        <v>75</v>
      </c>
      <c r="C6" s="30" t="s">
        <v>14</v>
      </c>
      <c r="D6" s="19"/>
      <c r="E6" s="28" t="s">
        <v>53</v>
      </c>
      <c r="F6" s="45">
        <v>40</v>
      </c>
      <c r="G6" s="45">
        <v>5</v>
      </c>
      <c r="H6" s="45">
        <v>0</v>
      </c>
      <c r="I6" s="45">
        <v>45</v>
      </c>
      <c r="J6" s="46"/>
      <c r="K6" s="25">
        <f t="shared" ref="K6:K44" si="2">J6*(1+L6)</f>
        <v>0</v>
      </c>
      <c r="L6" s="24">
        <v>0.23</v>
      </c>
      <c r="M6" s="25">
        <f t="shared" ref="M6:M16" si="3">J6*I6</f>
        <v>0</v>
      </c>
      <c r="N6" s="25">
        <f t="shared" ref="N6:N16" si="4">M6*L6+M6</f>
        <v>0</v>
      </c>
      <c r="O6" s="33"/>
      <c r="P6" s="33"/>
      <c r="Q6" s="33"/>
      <c r="R6" s="35"/>
    </row>
    <row r="7" spans="1:18" s="34" customFormat="1" ht="36" x14ac:dyDescent="0.2">
      <c r="A7" s="10">
        <v>3</v>
      </c>
      <c r="B7" s="20" t="s">
        <v>311</v>
      </c>
      <c r="C7" s="30" t="s">
        <v>14</v>
      </c>
      <c r="D7" s="19"/>
      <c r="E7" s="28" t="s">
        <v>53</v>
      </c>
      <c r="F7" s="45">
        <v>100</v>
      </c>
      <c r="G7" s="45">
        <v>5</v>
      </c>
      <c r="H7" s="45">
        <v>0</v>
      </c>
      <c r="I7" s="45">
        <v>105</v>
      </c>
      <c r="J7" s="46"/>
      <c r="K7" s="25">
        <f t="shared" si="2"/>
        <v>0</v>
      </c>
      <c r="L7" s="24">
        <v>0.23</v>
      </c>
      <c r="M7" s="25">
        <f t="shared" si="3"/>
        <v>0</v>
      </c>
      <c r="N7" s="25">
        <f t="shared" si="4"/>
        <v>0</v>
      </c>
      <c r="O7" s="33"/>
      <c r="P7" s="33"/>
      <c r="Q7" s="33"/>
      <c r="R7" s="35"/>
    </row>
    <row r="8" spans="1:18" s="34" customFormat="1" ht="96" x14ac:dyDescent="0.2">
      <c r="A8" s="75">
        <v>4</v>
      </c>
      <c r="B8" s="20" t="s">
        <v>347</v>
      </c>
      <c r="C8" s="30" t="s">
        <v>114</v>
      </c>
      <c r="D8" s="19"/>
      <c r="E8" s="28" t="s">
        <v>190</v>
      </c>
      <c r="F8" s="45">
        <v>8000</v>
      </c>
      <c r="G8" s="45">
        <v>1000</v>
      </c>
      <c r="H8" s="45">
        <v>1000</v>
      </c>
      <c r="I8" s="45">
        <v>10000</v>
      </c>
      <c r="J8" s="46"/>
      <c r="K8" s="25">
        <f t="shared" si="2"/>
        <v>0</v>
      </c>
      <c r="L8" s="24">
        <v>0.23</v>
      </c>
      <c r="M8" s="25">
        <f t="shared" si="3"/>
        <v>0</v>
      </c>
      <c r="N8" s="25">
        <f t="shared" si="4"/>
        <v>0</v>
      </c>
      <c r="O8" s="33"/>
      <c r="P8" s="33"/>
      <c r="Q8" s="33"/>
      <c r="R8" s="35"/>
    </row>
    <row r="9" spans="1:18" s="34" customFormat="1" ht="132" x14ac:dyDescent="0.2">
      <c r="A9" s="75">
        <v>5</v>
      </c>
      <c r="B9" s="20" t="s">
        <v>366</v>
      </c>
      <c r="C9" s="30" t="s">
        <v>114</v>
      </c>
      <c r="D9" s="19"/>
      <c r="E9" s="28" t="s">
        <v>53</v>
      </c>
      <c r="F9" s="45">
        <v>20</v>
      </c>
      <c r="G9" s="45">
        <v>5</v>
      </c>
      <c r="H9" s="45">
        <v>10</v>
      </c>
      <c r="I9" s="45">
        <v>35</v>
      </c>
      <c r="J9" s="46"/>
      <c r="K9" s="25">
        <f t="shared" si="2"/>
        <v>0</v>
      </c>
      <c r="L9" s="24">
        <v>0.23</v>
      </c>
      <c r="M9" s="25">
        <f t="shared" si="3"/>
        <v>0</v>
      </c>
      <c r="N9" s="25">
        <f t="shared" si="4"/>
        <v>0</v>
      </c>
      <c r="O9" s="33"/>
      <c r="P9" s="33"/>
      <c r="Q9" s="33"/>
      <c r="R9" s="35"/>
    </row>
    <row r="10" spans="1:18" s="34" customFormat="1" ht="24" x14ac:dyDescent="0.2">
      <c r="A10" s="10">
        <v>6</v>
      </c>
      <c r="B10" s="20" t="s">
        <v>74</v>
      </c>
      <c r="C10" s="30" t="s">
        <v>14</v>
      </c>
      <c r="D10" s="19"/>
      <c r="E10" s="28" t="s">
        <v>53</v>
      </c>
      <c r="F10" s="45">
        <v>5</v>
      </c>
      <c r="G10" s="45">
        <v>5</v>
      </c>
      <c r="H10" s="45">
        <v>10</v>
      </c>
      <c r="I10" s="45">
        <v>20</v>
      </c>
      <c r="J10" s="46"/>
      <c r="K10" s="25">
        <f t="shared" si="2"/>
        <v>0</v>
      </c>
      <c r="L10" s="24">
        <v>0.23</v>
      </c>
      <c r="M10" s="25">
        <f t="shared" si="3"/>
        <v>0</v>
      </c>
      <c r="N10" s="25">
        <f t="shared" si="4"/>
        <v>0</v>
      </c>
      <c r="O10" s="33"/>
      <c r="P10" s="33"/>
      <c r="Q10" s="33"/>
      <c r="R10" s="35"/>
    </row>
    <row r="11" spans="1:18" s="34" customFormat="1" ht="15" x14ac:dyDescent="0.2">
      <c r="A11" s="10">
        <v>7</v>
      </c>
      <c r="B11" s="20" t="s">
        <v>312</v>
      </c>
      <c r="C11" s="30" t="s">
        <v>14</v>
      </c>
      <c r="D11" s="19"/>
      <c r="E11" s="28" t="s">
        <v>53</v>
      </c>
      <c r="F11" s="45">
        <v>10</v>
      </c>
      <c r="G11" s="45">
        <v>20</v>
      </c>
      <c r="H11" s="45">
        <v>0</v>
      </c>
      <c r="I11" s="45">
        <v>30</v>
      </c>
      <c r="J11" s="46"/>
      <c r="K11" s="25">
        <f t="shared" si="2"/>
        <v>0</v>
      </c>
      <c r="L11" s="24">
        <v>0.23</v>
      </c>
      <c r="M11" s="25">
        <f t="shared" si="3"/>
        <v>0</v>
      </c>
      <c r="N11" s="25">
        <f t="shared" si="4"/>
        <v>0</v>
      </c>
      <c r="O11" s="33"/>
      <c r="P11" s="33"/>
      <c r="Q11" s="33"/>
      <c r="R11" s="35"/>
    </row>
    <row r="12" spans="1:18" s="34" customFormat="1" ht="15" x14ac:dyDescent="0.2">
      <c r="A12" s="10">
        <v>8</v>
      </c>
      <c r="B12" s="20" t="s">
        <v>313</v>
      </c>
      <c r="C12" s="30" t="s">
        <v>14</v>
      </c>
      <c r="D12" s="19"/>
      <c r="E12" s="28" t="s">
        <v>191</v>
      </c>
      <c r="F12" s="45">
        <v>60</v>
      </c>
      <c r="G12" s="45">
        <v>100</v>
      </c>
      <c r="H12" s="45">
        <v>0</v>
      </c>
      <c r="I12" s="45">
        <v>160</v>
      </c>
      <c r="J12" s="46"/>
      <c r="K12" s="25">
        <f t="shared" si="2"/>
        <v>0</v>
      </c>
      <c r="L12" s="24">
        <v>0.23</v>
      </c>
      <c r="M12" s="25">
        <f t="shared" si="3"/>
        <v>0</v>
      </c>
      <c r="N12" s="25">
        <f t="shared" si="4"/>
        <v>0</v>
      </c>
      <c r="O12" s="33"/>
      <c r="P12" s="33"/>
      <c r="Q12" s="33"/>
      <c r="R12" s="35"/>
    </row>
    <row r="13" spans="1:18" s="34" customFormat="1" ht="60" x14ac:dyDescent="0.2">
      <c r="A13" s="10">
        <v>9</v>
      </c>
      <c r="B13" s="20" t="s">
        <v>314</v>
      </c>
      <c r="C13" s="30" t="s">
        <v>14</v>
      </c>
      <c r="D13" s="19"/>
      <c r="E13" s="28" t="s">
        <v>320</v>
      </c>
      <c r="F13" s="45">
        <v>100</v>
      </c>
      <c r="G13" s="45">
        <v>700</v>
      </c>
      <c r="H13" s="45">
        <v>0</v>
      </c>
      <c r="I13" s="45">
        <v>800</v>
      </c>
      <c r="J13" s="46"/>
      <c r="K13" s="25">
        <f t="shared" si="2"/>
        <v>0</v>
      </c>
      <c r="L13" s="24">
        <v>0.23</v>
      </c>
      <c r="M13" s="25">
        <f t="shared" si="3"/>
        <v>0</v>
      </c>
      <c r="N13" s="25">
        <f t="shared" si="4"/>
        <v>0</v>
      </c>
      <c r="O13" s="33"/>
      <c r="P13" s="33"/>
      <c r="Q13" s="33"/>
      <c r="R13" s="35"/>
    </row>
    <row r="14" spans="1:18" s="34" customFormat="1" ht="15" x14ac:dyDescent="0.2">
      <c r="A14" s="10">
        <v>10</v>
      </c>
      <c r="B14" s="20" t="s">
        <v>315</v>
      </c>
      <c r="C14" s="30" t="s">
        <v>14</v>
      </c>
      <c r="D14" s="19"/>
      <c r="E14" s="28" t="s">
        <v>53</v>
      </c>
      <c r="F14" s="45">
        <v>30</v>
      </c>
      <c r="G14" s="45">
        <v>50</v>
      </c>
      <c r="H14" s="45">
        <v>0</v>
      </c>
      <c r="I14" s="45">
        <v>80</v>
      </c>
      <c r="J14" s="46"/>
      <c r="K14" s="25">
        <f t="shared" si="2"/>
        <v>0</v>
      </c>
      <c r="L14" s="24">
        <v>0.23</v>
      </c>
      <c r="M14" s="25">
        <f t="shared" si="3"/>
        <v>0</v>
      </c>
      <c r="N14" s="25">
        <f t="shared" si="4"/>
        <v>0</v>
      </c>
      <c r="O14" s="33"/>
      <c r="P14" s="33"/>
      <c r="Q14" s="33"/>
      <c r="R14" s="35"/>
    </row>
    <row r="15" spans="1:18" s="34" customFormat="1" ht="60" x14ac:dyDescent="0.2">
      <c r="A15" s="76">
        <v>11</v>
      </c>
      <c r="B15" s="77" t="s">
        <v>334</v>
      </c>
      <c r="C15" s="78" t="s">
        <v>14</v>
      </c>
      <c r="D15" s="79"/>
      <c r="E15" s="80" t="s">
        <v>78</v>
      </c>
      <c r="F15" s="81">
        <v>35</v>
      </c>
      <c r="G15" s="81">
        <v>0</v>
      </c>
      <c r="H15" s="81">
        <v>0</v>
      </c>
      <c r="I15" s="81">
        <v>35</v>
      </c>
      <c r="J15" s="82"/>
      <c r="K15" s="83">
        <f t="shared" si="2"/>
        <v>0</v>
      </c>
      <c r="L15" s="84">
        <v>0.23</v>
      </c>
      <c r="M15" s="83">
        <f t="shared" si="3"/>
        <v>0</v>
      </c>
      <c r="N15" s="83">
        <f t="shared" si="4"/>
        <v>0</v>
      </c>
      <c r="O15" s="33"/>
      <c r="P15" s="33"/>
      <c r="Q15" s="33"/>
      <c r="R15" s="35"/>
    </row>
    <row r="16" spans="1:18" s="34" customFormat="1" ht="48" x14ac:dyDescent="0.2">
      <c r="A16" s="10">
        <v>12</v>
      </c>
      <c r="B16" s="20" t="s">
        <v>316</v>
      </c>
      <c r="C16" s="30" t="s">
        <v>14</v>
      </c>
      <c r="D16" s="19"/>
      <c r="E16" s="28" t="s">
        <v>185</v>
      </c>
      <c r="F16" s="45">
        <v>20</v>
      </c>
      <c r="G16" s="45">
        <v>0</v>
      </c>
      <c r="H16" s="45">
        <v>0</v>
      </c>
      <c r="I16" s="45">
        <v>20</v>
      </c>
      <c r="J16" s="46"/>
      <c r="K16" s="25">
        <f t="shared" si="2"/>
        <v>0</v>
      </c>
      <c r="L16" s="24">
        <v>0.23</v>
      </c>
      <c r="M16" s="25">
        <f t="shared" si="3"/>
        <v>0</v>
      </c>
      <c r="N16" s="25">
        <f t="shared" si="4"/>
        <v>0</v>
      </c>
      <c r="O16" s="33"/>
      <c r="P16" s="33"/>
      <c r="Q16" s="33"/>
      <c r="R16" s="35"/>
    </row>
    <row r="17" spans="1:18" s="34" customFormat="1" ht="60" x14ac:dyDescent="0.2">
      <c r="A17" s="75">
        <v>13</v>
      </c>
      <c r="B17" s="20" t="s">
        <v>348</v>
      </c>
      <c r="C17" s="30" t="s">
        <v>14</v>
      </c>
      <c r="D17" s="19"/>
      <c r="E17" s="28" t="s">
        <v>78</v>
      </c>
      <c r="F17" s="45">
        <v>105</v>
      </c>
      <c r="G17" s="45">
        <v>0</v>
      </c>
      <c r="H17" s="45">
        <v>0</v>
      </c>
      <c r="I17" s="45">
        <v>105</v>
      </c>
      <c r="J17" s="46"/>
      <c r="K17" s="25">
        <f t="shared" si="2"/>
        <v>0</v>
      </c>
      <c r="L17" s="24">
        <v>0.23</v>
      </c>
      <c r="M17" s="25">
        <f t="shared" ref="M17:M44" si="5">J17*I17</f>
        <v>0</v>
      </c>
      <c r="N17" s="25">
        <f t="shared" ref="N17:N44" si="6">M17*L17+M17</f>
        <v>0</v>
      </c>
      <c r="O17" s="33"/>
      <c r="P17" s="33"/>
      <c r="Q17" s="33"/>
      <c r="R17" s="35"/>
    </row>
    <row r="18" spans="1:18" s="34" customFormat="1" ht="36" x14ac:dyDescent="0.2">
      <c r="A18" s="10">
        <v>14</v>
      </c>
      <c r="B18" s="20" t="s">
        <v>76</v>
      </c>
      <c r="C18" s="30" t="s">
        <v>14</v>
      </c>
      <c r="D18" s="19"/>
      <c r="E18" s="28" t="s">
        <v>186</v>
      </c>
      <c r="F18" s="45">
        <v>5</v>
      </c>
      <c r="G18" s="45">
        <v>0</v>
      </c>
      <c r="H18" s="45">
        <v>0</v>
      </c>
      <c r="I18" s="45">
        <v>5</v>
      </c>
      <c r="J18" s="46"/>
      <c r="K18" s="25">
        <f t="shared" si="2"/>
        <v>0</v>
      </c>
      <c r="L18" s="24">
        <v>0.23</v>
      </c>
      <c r="M18" s="25">
        <f t="shared" si="5"/>
        <v>0</v>
      </c>
      <c r="N18" s="25">
        <f t="shared" si="6"/>
        <v>0</v>
      </c>
      <c r="O18" s="33"/>
      <c r="P18" s="33"/>
      <c r="Q18" s="33"/>
      <c r="R18" s="35"/>
    </row>
    <row r="19" spans="1:18" s="34" customFormat="1" ht="24" x14ac:dyDescent="0.2">
      <c r="A19" s="10">
        <v>15</v>
      </c>
      <c r="B19" s="20" t="s">
        <v>317</v>
      </c>
      <c r="C19" s="30" t="s">
        <v>14</v>
      </c>
      <c r="D19" s="19"/>
      <c r="E19" s="28" t="s">
        <v>188</v>
      </c>
      <c r="F19" s="45">
        <v>10</v>
      </c>
      <c r="G19" s="45">
        <v>0</v>
      </c>
      <c r="H19" s="45">
        <v>0</v>
      </c>
      <c r="I19" s="45">
        <v>10</v>
      </c>
      <c r="J19" s="46"/>
      <c r="K19" s="25">
        <f t="shared" si="2"/>
        <v>0</v>
      </c>
      <c r="L19" s="24">
        <v>0.23</v>
      </c>
      <c r="M19" s="25">
        <f t="shared" si="5"/>
        <v>0</v>
      </c>
      <c r="N19" s="25">
        <f t="shared" si="6"/>
        <v>0</v>
      </c>
      <c r="O19" s="33"/>
      <c r="P19" s="33"/>
      <c r="Q19" s="33"/>
      <c r="R19" s="35"/>
    </row>
    <row r="20" spans="1:18" s="34" customFormat="1" ht="36" x14ac:dyDescent="0.2">
      <c r="A20" s="10">
        <v>16</v>
      </c>
      <c r="B20" s="20" t="s">
        <v>181</v>
      </c>
      <c r="C20" s="30" t="s">
        <v>14</v>
      </c>
      <c r="D20" s="19"/>
      <c r="E20" s="28" t="s">
        <v>187</v>
      </c>
      <c r="F20" s="45">
        <v>5</v>
      </c>
      <c r="G20" s="45">
        <v>0</v>
      </c>
      <c r="H20" s="45">
        <v>0</v>
      </c>
      <c r="I20" s="45">
        <v>5</v>
      </c>
      <c r="J20" s="46"/>
      <c r="K20" s="25">
        <f t="shared" si="2"/>
        <v>0</v>
      </c>
      <c r="L20" s="24">
        <v>0.23</v>
      </c>
      <c r="M20" s="25">
        <f t="shared" si="5"/>
        <v>0</v>
      </c>
      <c r="N20" s="25">
        <f t="shared" si="6"/>
        <v>0</v>
      </c>
      <c r="O20" s="33"/>
      <c r="P20" s="33"/>
      <c r="Q20" s="33"/>
      <c r="R20" s="35"/>
    </row>
    <row r="21" spans="1:18" s="34" customFormat="1" ht="24" x14ac:dyDescent="0.2">
      <c r="A21" s="10">
        <v>17</v>
      </c>
      <c r="B21" s="20" t="s">
        <v>183</v>
      </c>
      <c r="C21" s="30" t="s">
        <v>14</v>
      </c>
      <c r="D21" s="19"/>
      <c r="E21" s="28" t="s">
        <v>187</v>
      </c>
      <c r="F21" s="45">
        <v>10</v>
      </c>
      <c r="G21" s="45">
        <v>5</v>
      </c>
      <c r="H21" s="45">
        <v>15</v>
      </c>
      <c r="I21" s="45">
        <v>30</v>
      </c>
      <c r="J21" s="46"/>
      <c r="K21" s="25">
        <f t="shared" si="2"/>
        <v>0</v>
      </c>
      <c r="L21" s="24">
        <v>0.23</v>
      </c>
      <c r="M21" s="25">
        <f t="shared" si="5"/>
        <v>0</v>
      </c>
      <c r="N21" s="25">
        <f t="shared" si="6"/>
        <v>0</v>
      </c>
      <c r="O21" s="33"/>
      <c r="P21" s="33"/>
      <c r="Q21" s="33"/>
      <c r="R21" s="35"/>
    </row>
    <row r="22" spans="1:18" s="34" customFormat="1" ht="24" x14ac:dyDescent="0.2">
      <c r="A22" s="10">
        <v>18</v>
      </c>
      <c r="B22" s="20" t="s">
        <v>28</v>
      </c>
      <c r="C22" s="30" t="s">
        <v>14</v>
      </c>
      <c r="D22" s="19"/>
      <c r="E22" s="28" t="s">
        <v>53</v>
      </c>
      <c r="F22" s="45">
        <v>40</v>
      </c>
      <c r="G22" s="45">
        <v>20</v>
      </c>
      <c r="H22" s="45">
        <v>0</v>
      </c>
      <c r="I22" s="45">
        <v>60</v>
      </c>
      <c r="J22" s="46"/>
      <c r="K22" s="25">
        <f t="shared" si="2"/>
        <v>0</v>
      </c>
      <c r="L22" s="24">
        <v>0.23</v>
      </c>
      <c r="M22" s="25">
        <f t="shared" si="5"/>
        <v>0</v>
      </c>
      <c r="N22" s="25">
        <f t="shared" si="6"/>
        <v>0</v>
      </c>
      <c r="O22" s="33"/>
      <c r="P22" s="33"/>
      <c r="Q22" s="33"/>
      <c r="R22" s="35"/>
    </row>
    <row r="23" spans="1:18" s="34" customFormat="1" ht="15" x14ac:dyDescent="0.2">
      <c r="A23" s="10">
        <v>19</v>
      </c>
      <c r="B23" s="20" t="s">
        <v>29</v>
      </c>
      <c r="C23" s="30" t="s">
        <v>14</v>
      </c>
      <c r="D23" s="19"/>
      <c r="E23" s="28" t="s">
        <v>53</v>
      </c>
      <c r="F23" s="45">
        <v>10</v>
      </c>
      <c r="G23" s="45">
        <v>5</v>
      </c>
      <c r="H23" s="45">
        <v>30</v>
      </c>
      <c r="I23" s="45">
        <v>45</v>
      </c>
      <c r="J23" s="46"/>
      <c r="K23" s="25">
        <f t="shared" si="2"/>
        <v>0</v>
      </c>
      <c r="L23" s="24">
        <v>0.23</v>
      </c>
      <c r="M23" s="25">
        <f t="shared" si="5"/>
        <v>0</v>
      </c>
      <c r="N23" s="25">
        <f t="shared" si="6"/>
        <v>0</v>
      </c>
      <c r="O23" s="33"/>
      <c r="P23" s="33"/>
      <c r="Q23" s="33"/>
      <c r="R23" s="35"/>
    </row>
    <row r="24" spans="1:18" s="34" customFormat="1" ht="36" x14ac:dyDescent="0.2">
      <c r="A24" s="10">
        <v>20</v>
      </c>
      <c r="B24" s="20" t="s">
        <v>318</v>
      </c>
      <c r="C24" s="30" t="s">
        <v>14</v>
      </c>
      <c r="D24" s="19"/>
      <c r="E24" s="28" t="s">
        <v>53</v>
      </c>
      <c r="F24" s="45">
        <v>10</v>
      </c>
      <c r="G24" s="45">
        <v>5</v>
      </c>
      <c r="H24" s="45">
        <v>20</v>
      </c>
      <c r="I24" s="45">
        <v>35</v>
      </c>
      <c r="J24" s="46"/>
      <c r="K24" s="25">
        <f t="shared" si="2"/>
        <v>0</v>
      </c>
      <c r="L24" s="24">
        <v>0.23</v>
      </c>
      <c r="M24" s="25">
        <f t="shared" si="5"/>
        <v>0</v>
      </c>
      <c r="N24" s="25">
        <f t="shared" si="6"/>
        <v>0</v>
      </c>
      <c r="O24" s="33"/>
      <c r="P24" s="33"/>
      <c r="Q24" s="33"/>
      <c r="R24" s="35"/>
    </row>
    <row r="25" spans="1:18" s="34" customFormat="1" ht="24" x14ac:dyDescent="0.2">
      <c r="A25" s="10">
        <v>21</v>
      </c>
      <c r="B25" s="20" t="s">
        <v>31</v>
      </c>
      <c r="C25" s="30" t="s">
        <v>14</v>
      </c>
      <c r="D25" s="19"/>
      <c r="E25" s="28" t="s">
        <v>146</v>
      </c>
      <c r="F25" s="45">
        <v>5</v>
      </c>
      <c r="G25" s="45">
        <v>0</v>
      </c>
      <c r="H25" s="45">
        <v>0</v>
      </c>
      <c r="I25" s="45">
        <v>5</v>
      </c>
      <c r="J25" s="46"/>
      <c r="K25" s="25">
        <f t="shared" si="2"/>
        <v>0</v>
      </c>
      <c r="L25" s="24">
        <v>0.23</v>
      </c>
      <c r="M25" s="25">
        <f t="shared" si="5"/>
        <v>0</v>
      </c>
      <c r="N25" s="25">
        <f t="shared" si="6"/>
        <v>0</v>
      </c>
      <c r="O25" s="33"/>
      <c r="P25" s="33"/>
      <c r="Q25" s="33"/>
      <c r="R25" s="35"/>
    </row>
    <row r="26" spans="1:18" s="34" customFormat="1" ht="24" x14ac:dyDescent="0.2">
      <c r="A26" s="10">
        <v>22</v>
      </c>
      <c r="B26" s="20" t="s">
        <v>32</v>
      </c>
      <c r="C26" s="30" t="s">
        <v>14</v>
      </c>
      <c r="D26" s="19"/>
      <c r="E26" s="28" t="s">
        <v>53</v>
      </c>
      <c r="F26" s="45">
        <v>200</v>
      </c>
      <c r="G26" s="45">
        <v>30</v>
      </c>
      <c r="H26" s="45">
        <v>60</v>
      </c>
      <c r="I26" s="45">
        <v>290</v>
      </c>
      <c r="J26" s="46"/>
      <c r="K26" s="25">
        <f t="shared" si="2"/>
        <v>0</v>
      </c>
      <c r="L26" s="24">
        <v>0.23</v>
      </c>
      <c r="M26" s="25">
        <f t="shared" si="5"/>
        <v>0</v>
      </c>
      <c r="N26" s="25">
        <f t="shared" si="6"/>
        <v>0</v>
      </c>
      <c r="O26" s="33"/>
      <c r="P26" s="33"/>
      <c r="Q26" s="33"/>
      <c r="R26" s="35"/>
    </row>
    <row r="27" spans="1:18" s="34" customFormat="1" ht="24" x14ac:dyDescent="0.2">
      <c r="A27" s="10">
        <v>23</v>
      </c>
      <c r="B27" s="20" t="s">
        <v>33</v>
      </c>
      <c r="C27" s="30" t="s">
        <v>14</v>
      </c>
      <c r="D27" s="19"/>
      <c r="E27" s="28" t="s">
        <v>55</v>
      </c>
      <c r="F27" s="45">
        <v>300</v>
      </c>
      <c r="G27" s="45">
        <v>250</v>
      </c>
      <c r="H27" s="45">
        <v>220</v>
      </c>
      <c r="I27" s="45">
        <v>770</v>
      </c>
      <c r="J27" s="46"/>
      <c r="K27" s="25">
        <f t="shared" si="2"/>
        <v>0</v>
      </c>
      <c r="L27" s="24">
        <v>0.23</v>
      </c>
      <c r="M27" s="25">
        <f t="shared" si="5"/>
        <v>0</v>
      </c>
      <c r="N27" s="25">
        <f t="shared" si="6"/>
        <v>0</v>
      </c>
      <c r="O27" s="33"/>
      <c r="P27" s="33"/>
      <c r="Q27" s="33"/>
      <c r="R27" s="35"/>
    </row>
    <row r="28" spans="1:18" s="34" customFormat="1" ht="15" x14ac:dyDescent="0.2">
      <c r="A28" s="10">
        <v>24</v>
      </c>
      <c r="B28" s="20" t="s">
        <v>137</v>
      </c>
      <c r="C28" s="30" t="s">
        <v>14</v>
      </c>
      <c r="D28" s="19"/>
      <c r="E28" s="28" t="s">
        <v>53</v>
      </c>
      <c r="F28" s="45">
        <v>50</v>
      </c>
      <c r="G28" s="45">
        <v>0</v>
      </c>
      <c r="H28" s="45">
        <v>120</v>
      </c>
      <c r="I28" s="45">
        <v>170</v>
      </c>
      <c r="J28" s="46"/>
      <c r="K28" s="25">
        <f t="shared" si="2"/>
        <v>0</v>
      </c>
      <c r="L28" s="24">
        <v>0.23</v>
      </c>
      <c r="M28" s="25">
        <f t="shared" si="5"/>
        <v>0</v>
      </c>
      <c r="N28" s="25">
        <f t="shared" si="6"/>
        <v>0</v>
      </c>
      <c r="O28" s="33"/>
      <c r="P28" s="33"/>
      <c r="Q28" s="33"/>
      <c r="R28" s="35"/>
    </row>
    <row r="29" spans="1:18" s="34" customFormat="1" ht="15" x14ac:dyDescent="0.2">
      <c r="A29" s="10">
        <v>25</v>
      </c>
      <c r="B29" s="20" t="s">
        <v>138</v>
      </c>
      <c r="C29" s="30" t="s">
        <v>14</v>
      </c>
      <c r="D29" s="19"/>
      <c r="E29" s="28" t="s">
        <v>53</v>
      </c>
      <c r="F29" s="45">
        <v>50</v>
      </c>
      <c r="G29" s="45">
        <v>0</v>
      </c>
      <c r="H29" s="45">
        <v>120</v>
      </c>
      <c r="I29" s="45">
        <v>170</v>
      </c>
      <c r="J29" s="46"/>
      <c r="K29" s="25">
        <f t="shared" si="2"/>
        <v>0</v>
      </c>
      <c r="L29" s="24">
        <v>0.23</v>
      </c>
      <c r="M29" s="25">
        <f t="shared" si="5"/>
        <v>0</v>
      </c>
      <c r="N29" s="25">
        <f t="shared" si="6"/>
        <v>0</v>
      </c>
      <c r="O29" s="33"/>
      <c r="P29" s="33"/>
      <c r="Q29" s="33"/>
      <c r="R29" s="35"/>
    </row>
    <row r="30" spans="1:18" s="34" customFormat="1" ht="24" x14ac:dyDescent="0.2">
      <c r="A30" s="10">
        <v>26</v>
      </c>
      <c r="B30" s="20" t="s">
        <v>139</v>
      </c>
      <c r="C30" s="30" t="s">
        <v>14</v>
      </c>
      <c r="D30" s="19"/>
      <c r="E30" s="28" t="s">
        <v>53</v>
      </c>
      <c r="F30" s="45">
        <v>50</v>
      </c>
      <c r="G30" s="45">
        <v>0</v>
      </c>
      <c r="H30" s="45">
        <v>0</v>
      </c>
      <c r="I30" s="45">
        <v>50</v>
      </c>
      <c r="J30" s="46"/>
      <c r="K30" s="25">
        <f t="shared" si="2"/>
        <v>0</v>
      </c>
      <c r="L30" s="24">
        <v>0.23</v>
      </c>
      <c r="M30" s="25">
        <f t="shared" si="5"/>
        <v>0</v>
      </c>
      <c r="N30" s="25">
        <f t="shared" si="6"/>
        <v>0</v>
      </c>
      <c r="O30" s="33"/>
      <c r="P30" s="33"/>
      <c r="Q30" s="33"/>
      <c r="R30" s="35"/>
    </row>
    <row r="31" spans="1:18" s="34" customFormat="1" ht="36" x14ac:dyDescent="0.2">
      <c r="A31" s="10">
        <v>27</v>
      </c>
      <c r="B31" s="20" t="s">
        <v>140</v>
      </c>
      <c r="C31" s="30" t="s">
        <v>14</v>
      </c>
      <c r="D31" s="19"/>
      <c r="E31" s="28" t="s">
        <v>53</v>
      </c>
      <c r="F31" s="45">
        <v>100</v>
      </c>
      <c r="G31" s="45">
        <v>5</v>
      </c>
      <c r="H31" s="45">
        <v>20</v>
      </c>
      <c r="I31" s="45">
        <v>125</v>
      </c>
      <c r="J31" s="46"/>
      <c r="K31" s="25">
        <f t="shared" si="2"/>
        <v>0</v>
      </c>
      <c r="L31" s="24">
        <v>0.23</v>
      </c>
      <c r="M31" s="25">
        <f t="shared" si="5"/>
        <v>0</v>
      </c>
      <c r="N31" s="25">
        <f t="shared" si="6"/>
        <v>0</v>
      </c>
      <c r="O31" s="33"/>
      <c r="P31" s="33"/>
      <c r="Q31" s="33"/>
      <c r="R31" s="35"/>
    </row>
    <row r="32" spans="1:18" s="34" customFormat="1" ht="36" x14ac:dyDescent="0.2">
      <c r="A32" s="10">
        <v>28</v>
      </c>
      <c r="B32" s="20" t="s">
        <v>34</v>
      </c>
      <c r="C32" s="30" t="s">
        <v>14</v>
      </c>
      <c r="D32" s="19"/>
      <c r="E32" s="28" t="s">
        <v>53</v>
      </c>
      <c r="F32" s="45">
        <v>60</v>
      </c>
      <c r="G32" s="45">
        <v>50</v>
      </c>
      <c r="H32" s="45">
        <v>120</v>
      </c>
      <c r="I32" s="45">
        <v>230</v>
      </c>
      <c r="J32" s="46"/>
      <c r="K32" s="25">
        <f t="shared" si="2"/>
        <v>0</v>
      </c>
      <c r="L32" s="24">
        <v>0.23</v>
      </c>
      <c r="M32" s="25">
        <f t="shared" si="5"/>
        <v>0</v>
      </c>
      <c r="N32" s="25">
        <f t="shared" si="6"/>
        <v>0</v>
      </c>
      <c r="O32" s="33"/>
      <c r="P32" s="33"/>
      <c r="Q32" s="33"/>
      <c r="R32" s="35"/>
    </row>
    <row r="33" spans="1:18" s="34" customFormat="1" ht="24" x14ac:dyDescent="0.2">
      <c r="A33" s="10">
        <v>29</v>
      </c>
      <c r="B33" s="20" t="s">
        <v>35</v>
      </c>
      <c r="C33" s="30" t="s">
        <v>14</v>
      </c>
      <c r="D33" s="19"/>
      <c r="E33" s="28" t="s">
        <v>53</v>
      </c>
      <c r="F33" s="45">
        <v>20</v>
      </c>
      <c r="G33" s="45">
        <v>50</v>
      </c>
      <c r="H33" s="45">
        <v>0</v>
      </c>
      <c r="I33" s="45">
        <v>70</v>
      </c>
      <c r="J33" s="46"/>
      <c r="K33" s="25">
        <f t="shared" si="2"/>
        <v>0</v>
      </c>
      <c r="L33" s="24">
        <v>0.23</v>
      </c>
      <c r="M33" s="25">
        <f t="shared" si="5"/>
        <v>0</v>
      </c>
      <c r="N33" s="25">
        <f t="shared" si="6"/>
        <v>0</v>
      </c>
      <c r="O33" s="33"/>
      <c r="P33" s="33"/>
      <c r="Q33" s="33"/>
      <c r="R33" s="35"/>
    </row>
    <row r="34" spans="1:18" s="34" customFormat="1" ht="36" x14ac:dyDescent="0.2">
      <c r="A34" s="75">
        <v>30</v>
      </c>
      <c r="B34" s="20" t="s">
        <v>350</v>
      </c>
      <c r="C34" s="30" t="s">
        <v>14</v>
      </c>
      <c r="D34" s="19"/>
      <c r="E34" s="28" t="s">
        <v>55</v>
      </c>
      <c r="F34" s="45">
        <v>100</v>
      </c>
      <c r="G34" s="45">
        <v>50</v>
      </c>
      <c r="H34" s="45">
        <v>0</v>
      </c>
      <c r="I34" s="45">
        <v>150</v>
      </c>
      <c r="J34" s="46"/>
      <c r="K34" s="25">
        <f t="shared" si="2"/>
        <v>0</v>
      </c>
      <c r="L34" s="24">
        <v>0.23</v>
      </c>
      <c r="M34" s="25">
        <f t="shared" si="5"/>
        <v>0</v>
      </c>
      <c r="N34" s="25">
        <f t="shared" si="6"/>
        <v>0</v>
      </c>
      <c r="O34" s="33"/>
      <c r="P34" s="33"/>
      <c r="Q34" s="33"/>
      <c r="R34" s="35"/>
    </row>
    <row r="35" spans="1:18" s="34" customFormat="1" ht="24" x14ac:dyDescent="0.2">
      <c r="A35" s="10">
        <v>31</v>
      </c>
      <c r="B35" s="20" t="s">
        <v>36</v>
      </c>
      <c r="C35" s="30" t="s">
        <v>14</v>
      </c>
      <c r="D35" s="19"/>
      <c r="E35" s="28" t="s">
        <v>55</v>
      </c>
      <c r="F35" s="45">
        <v>50</v>
      </c>
      <c r="G35" s="45">
        <v>0</v>
      </c>
      <c r="H35" s="45">
        <v>0</v>
      </c>
      <c r="I35" s="45">
        <v>50</v>
      </c>
      <c r="J35" s="46"/>
      <c r="K35" s="25">
        <f t="shared" si="2"/>
        <v>0</v>
      </c>
      <c r="L35" s="24">
        <v>0.23</v>
      </c>
      <c r="M35" s="25">
        <f t="shared" si="5"/>
        <v>0</v>
      </c>
      <c r="N35" s="25">
        <f t="shared" si="6"/>
        <v>0</v>
      </c>
      <c r="O35" s="33"/>
      <c r="P35" s="33"/>
      <c r="Q35" s="33"/>
      <c r="R35" s="35"/>
    </row>
    <row r="36" spans="1:18" s="34" customFormat="1" ht="24" x14ac:dyDescent="0.2">
      <c r="A36" s="10">
        <v>32</v>
      </c>
      <c r="B36" s="20" t="s">
        <v>37</v>
      </c>
      <c r="C36" s="30" t="s">
        <v>14</v>
      </c>
      <c r="D36" s="19"/>
      <c r="E36" s="28" t="s">
        <v>53</v>
      </c>
      <c r="F36" s="45">
        <v>30</v>
      </c>
      <c r="G36" s="45">
        <v>0</v>
      </c>
      <c r="H36" s="45">
        <v>100</v>
      </c>
      <c r="I36" s="45">
        <v>130</v>
      </c>
      <c r="J36" s="46"/>
      <c r="K36" s="25">
        <f t="shared" si="2"/>
        <v>0</v>
      </c>
      <c r="L36" s="24">
        <v>0.23</v>
      </c>
      <c r="M36" s="25">
        <f t="shared" si="5"/>
        <v>0</v>
      </c>
      <c r="N36" s="25">
        <f t="shared" si="6"/>
        <v>0</v>
      </c>
      <c r="O36" s="33"/>
      <c r="P36" s="33"/>
      <c r="Q36" s="33"/>
      <c r="R36" s="35"/>
    </row>
    <row r="37" spans="1:18" s="34" customFormat="1" ht="15" x14ac:dyDescent="0.2">
      <c r="A37" s="10">
        <v>33</v>
      </c>
      <c r="B37" s="20" t="s">
        <v>349</v>
      </c>
      <c r="C37" s="30" t="s">
        <v>14</v>
      </c>
      <c r="D37" s="19"/>
      <c r="E37" s="28" t="s">
        <v>53</v>
      </c>
      <c r="F37" s="45">
        <v>30</v>
      </c>
      <c r="G37" s="45">
        <v>0</v>
      </c>
      <c r="H37" s="45">
        <v>100</v>
      </c>
      <c r="I37" s="45">
        <v>130</v>
      </c>
      <c r="J37" s="46"/>
      <c r="K37" s="25">
        <f t="shared" si="2"/>
        <v>0</v>
      </c>
      <c r="L37" s="24">
        <v>0.23</v>
      </c>
      <c r="M37" s="25">
        <f t="shared" si="5"/>
        <v>0</v>
      </c>
      <c r="N37" s="25">
        <f t="shared" si="6"/>
        <v>0</v>
      </c>
      <c r="O37" s="33"/>
      <c r="P37" s="33"/>
      <c r="Q37" s="33"/>
      <c r="R37" s="35"/>
    </row>
    <row r="38" spans="1:18" s="34" customFormat="1" ht="36" x14ac:dyDescent="0.2">
      <c r="A38" s="10">
        <v>34</v>
      </c>
      <c r="B38" s="20" t="s">
        <v>215</v>
      </c>
      <c r="C38" s="30" t="s">
        <v>14</v>
      </c>
      <c r="D38" s="19"/>
      <c r="E38" s="28" t="s">
        <v>53</v>
      </c>
      <c r="F38" s="45">
        <v>30</v>
      </c>
      <c r="G38" s="45">
        <v>10</v>
      </c>
      <c r="H38" s="45">
        <v>100</v>
      </c>
      <c r="I38" s="45">
        <v>140</v>
      </c>
      <c r="J38" s="46"/>
      <c r="K38" s="25">
        <f t="shared" si="2"/>
        <v>0</v>
      </c>
      <c r="L38" s="24">
        <v>0.23</v>
      </c>
      <c r="M38" s="25">
        <f t="shared" si="5"/>
        <v>0</v>
      </c>
      <c r="N38" s="25">
        <f t="shared" si="6"/>
        <v>0</v>
      </c>
      <c r="O38" s="33"/>
      <c r="P38" s="33"/>
      <c r="Q38" s="33"/>
      <c r="R38" s="35"/>
    </row>
    <row r="39" spans="1:18" s="34" customFormat="1" ht="60" x14ac:dyDescent="0.2">
      <c r="A39" s="75">
        <v>35</v>
      </c>
      <c r="B39" s="20" t="s">
        <v>351</v>
      </c>
      <c r="C39" s="30" t="s">
        <v>14</v>
      </c>
      <c r="D39" s="19"/>
      <c r="E39" s="28" t="s">
        <v>55</v>
      </c>
      <c r="F39" s="45">
        <v>30</v>
      </c>
      <c r="G39" s="45">
        <v>20</v>
      </c>
      <c r="H39" s="45">
        <v>20</v>
      </c>
      <c r="I39" s="45">
        <v>70</v>
      </c>
      <c r="J39" s="46"/>
      <c r="K39" s="25">
        <f t="shared" si="2"/>
        <v>0</v>
      </c>
      <c r="L39" s="24">
        <v>0.23</v>
      </c>
      <c r="M39" s="25">
        <f t="shared" si="5"/>
        <v>0</v>
      </c>
      <c r="N39" s="25">
        <f t="shared" si="6"/>
        <v>0</v>
      </c>
      <c r="O39" s="33"/>
      <c r="P39" s="33"/>
      <c r="Q39" s="33"/>
      <c r="R39" s="35"/>
    </row>
    <row r="40" spans="1:18" s="34" customFormat="1" ht="24" x14ac:dyDescent="0.2">
      <c r="A40" s="10">
        <v>36</v>
      </c>
      <c r="B40" s="20" t="s">
        <v>52</v>
      </c>
      <c r="C40" s="30" t="s">
        <v>14</v>
      </c>
      <c r="D40" s="19"/>
      <c r="E40" s="28" t="s">
        <v>53</v>
      </c>
      <c r="F40" s="45">
        <v>0</v>
      </c>
      <c r="G40" s="45">
        <v>20</v>
      </c>
      <c r="H40" s="45">
        <v>0</v>
      </c>
      <c r="I40" s="45">
        <v>20</v>
      </c>
      <c r="J40" s="46"/>
      <c r="K40" s="25">
        <f t="shared" si="2"/>
        <v>0</v>
      </c>
      <c r="L40" s="24">
        <v>0.23</v>
      </c>
      <c r="M40" s="25">
        <f t="shared" si="5"/>
        <v>0</v>
      </c>
      <c r="N40" s="25">
        <f t="shared" si="6"/>
        <v>0</v>
      </c>
      <c r="O40" s="33"/>
      <c r="P40" s="33"/>
      <c r="Q40" s="33"/>
      <c r="R40" s="35"/>
    </row>
    <row r="41" spans="1:18" s="34" customFormat="1" ht="36" x14ac:dyDescent="0.2">
      <c r="A41" s="10">
        <v>37</v>
      </c>
      <c r="B41" s="20" t="s">
        <v>319</v>
      </c>
      <c r="C41" s="30" t="s">
        <v>14</v>
      </c>
      <c r="D41" s="19"/>
      <c r="E41" s="28" t="s">
        <v>321</v>
      </c>
      <c r="F41" s="45">
        <v>35</v>
      </c>
      <c r="G41" s="45">
        <v>30</v>
      </c>
      <c r="H41" s="45"/>
      <c r="I41" s="45">
        <v>65</v>
      </c>
      <c r="J41" s="46"/>
      <c r="K41" s="25">
        <f t="shared" si="2"/>
        <v>0</v>
      </c>
      <c r="L41" s="24">
        <v>0.23</v>
      </c>
      <c r="M41" s="25">
        <f t="shared" si="5"/>
        <v>0</v>
      </c>
      <c r="N41" s="25">
        <f t="shared" si="6"/>
        <v>0</v>
      </c>
      <c r="O41" s="33"/>
      <c r="P41" s="33"/>
      <c r="Q41" s="33"/>
      <c r="R41" s="35"/>
    </row>
    <row r="42" spans="1:18" s="34" customFormat="1" ht="24" x14ac:dyDescent="0.2">
      <c r="A42" s="10">
        <v>38</v>
      </c>
      <c r="B42" s="20" t="s">
        <v>50</v>
      </c>
      <c r="C42" s="30" t="s">
        <v>14</v>
      </c>
      <c r="D42" s="19"/>
      <c r="E42" s="28" t="s">
        <v>53</v>
      </c>
      <c r="F42" s="45">
        <v>100</v>
      </c>
      <c r="G42" s="45">
        <v>10</v>
      </c>
      <c r="H42" s="45">
        <v>10</v>
      </c>
      <c r="I42" s="45">
        <v>120</v>
      </c>
      <c r="J42" s="46"/>
      <c r="K42" s="25">
        <f t="shared" si="2"/>
        <v>0</v>
      </c>
      <c r="L42" s="24">
        <v>0.23</v>
      </c>
      <c r="M42" s="25">
        <f t="shared" si="5"/>
        <v>0</v>
      </c>
      <c r="N42" s="25">
        <f t="shared" si="6"/>
        <v>0</v>
      </c>
      <c r="O42" s="33"/>
      <c r="P42" s="33"/>
      <c r="Q42" s="33"/>
      <c r="R42" s="35"/>
    </row>
    <row r="43" spans="1:18" s="34" customFormat="1" ht="72" x14ac:dyDescent="0.2">
      <c r="A43" s="10">
        <v>39</v>
      </c>
      <c r="B43" s="20" t="s">
        <v>51</v>
      </c>
      <c r="C43" s="30" t="s">
        <v>14</v>
      </c>
      <c r="D43" s="19"/>
      <c r="E43" s="28" t="s">
        <v>53</v>
      </c>
      <c r="F43" s="45">
        <v>0</v>
      </c>
      <c r="G43" s="45">
        <v>3</v>
      </c>
      <c r="H43" s="45">
        <v>0</v>
      </c>
      <c r="I43" s="45">
        <v>3</v>
      </c>
      <c r="J43" s="46"/>
      <c r="K43" s="25">
        <f t="shared" si="2"/>
        <v>0</v>
      </c>
      <c r="L43" s="24">
        <v>0.23</v>
      </c>
      <c r="M43" s="25">
        <f t="shared" si="5"/>
        <v>0</v>
      </c>
      <c r="N43" s="25">
        <f t="shared" si="6"/>
        <v>0</v>
      </c>
      <c r="O43" s="33"/>
      <c r="P43" s="33"/>
      <c r="Q43" s="33"/>
      <c r="R43" s="35"/>
    </row>
    <row r="44" spans="1:18" s="34" customFormat="1" ht="24.75" thickBot="1" x14ac:dyDescent="0.25">
      <c r="A44" s="10">
        <v>40</v>
      </c>
      <c r="B44" s="20" t="s">
        <v>77</v>
      </c>
      <c r="C44" s="30" t="s">
        <v>14</v>
      </c>
      <c r="D44" s="19"/>
      <c r="E44" s="28"/>
      <c r="F44" s="45">
        <v>50</v>
      </c>
      <c r="G44" s="45">
        <v>10</v>
      </c>
      <c r="H44" s="45">
        <v>30</v>
      </c>
      <c r="I44" s="45">
        <v>90</v>
      </c>
      <c r="J44" s="46"/>
      <c r="K44" s="25">
        <f t="shared" si="2"/>
        <v>0</v>
      </c>
      <c r="L44" s="24">
        <v>0.23</v>
      </c>
      <c r="M44" s="25">
        <f t="shared" si="5"/>
        <v>0</v>
      </c>
      <c r="N44" s="25">
        <f t="shared" si="6"/>
        <v>0</v>
      </c>
      <c r="O44" s="33"/>
      <c r="P44" s="33"/>
      <c r="Q44" s="33"/>
      <c r="R44" s="35"/>
    </row>
    <row r="45" spans="1:18" ht="12.75" customHeight="1" thickBot="1" x14ac:dyDescent="0.25">
      <c r="A45" s="21"/>
      <c r="B45" s="41"/>
      <c r="C45" s="41"/>
      <c r="D45" s="15"/>
      <c r="E45" s="15"/>
      <c r="F45" s="15"/>
      <c r="G45" s="15"/>
      <c r="H45" s="15"/>
      <c r="I45" s="15"/>
      <c r="J45" s="16"/>
      <c r="K45" s="17"/>
      <c r="L45" s="26" t="s">
        <v>16</v>
      </c>
      <c r="M45" s="27">
        <f>SUM(M5:M44)</f>
        <v>0</v>
      </c>
      <c r="N45" s="27">
        <f>SUM(N5:N44)</f>
        <v>0</v>
      </c>
      <c r="O45" s="32"/>
      <c r="P45" s="32"/>
      <c r="Q45" s="32"/>
      <c r="R45" s="32"/>
    </row>
    <row r="46" spans="1:18" ht="12.75" customHeight="1" x14ac:dyDescent="0.2">
      <c r="A46" s="11" t="s">
        <v>11</v>
      </c>
      <c r="B46" s="41" t="s">
        <v>13</v>
      </c>
      <c r="C46" s="41"/>
      <c r="D46" s="15"/>
      <c r="E46" s="15"/>
      <c r="F46" s="15"/>
      <c r="G46" s="15"/>
      <c r="H46" s="15"/>
      <c r="I46" s="15"/>
      <c r="J46" s="16"/>
      <c r="K46" s="17"/>
      <c r="L46" s="18"/>
      <c r="M46" s="17"/>
      <c r="N46" s="17"/>
      <c r="O46" s="32"/>
      <c r="P46" s="32"/>
      <c r="Q46" s="32"/>
      <c r="R46" s="32"/>
    </row>
    <row r="47" spans="1:18" x14ac:dyDescent="0.2">
      <c r="A47" s="11" t="s">
        <v>11</v>
      </c>
      <c r="B47" s="91" t="s">
        <v>322</v>
      </c>
      <c r="C47" s="91"/>
      <c r="D47" s="91"/>
      <c r="E47" s="91"/>
      <c r="F47" s="91"/>
      <c r="G47" s="91"/>
      <c r="H47" s="91"/>
      <c r="I47" s="91"/>
      <c r="J47" s="16"/>
      <c r="K47" s="17"/>
      <c r="L47" s="18"/>
      <c r="M47" s="17"/>
      <c r="N47" s="17"/>
      <c r="O47" s="32"/>
      <c r="P47" s="32"/>
      <c r="Q47" s="32"/>
      <c r="R47" s="32"/>
    </row>
    <row r="48" spans="1:18" ht="12.75" customHeight="1" x14ac:dyDescent="0.2">
      <c r="A48" s="11" t="s">
        <v>11</v>
      </c>
      <c r="B48" s="63" t="s">
        <v>307</v>
      </c>
      <c r="C48" s="63"/>
      <c r="D48" s="15"/>
      <c r="E48" s="15"/>
      <c r="F48" s="15"/>
      <c r="G48" s="15"/>
      <c r="H48" s="15"/>
      <c r="I48" s="15"/>
      <c r="J48" s="16"/>
      <c r="K48" s="17"/>
      <c r="L48" s="18"/>
      <c r="M48" s="17"/>
      <c r="N48" s="17"/>
      <c r="O48" s="32"/>
      <c r="P48" s="32"/>
      <c r="Q48" s="32"/>
      <c r="R48" s="32"/>
    </row>
    <row r="49" spans="1:18" ht="12.75" customHeight="1" x14ac:dyDescent="0.2">
      <c r="A49" s="11" t="s">
        <v>11</v>
      </c>
      <c r="B49" s="63" t="s">
        <v>323</v>
      </c>
      <c r="C49" s="63"/>
      <c r="D49" s="15"/>
      <c r="E49" s="15"/>
      <c r="F49" s="15"/>
      <c r="G49" s="15"/>
      <c r="H49" s="15"/>
      <c r="I49" s="15"/>
      <c r="J49" s="16"/>
      <c r="K49" s="17"/>
      <c r="L49" s="18"/>
      <c r="M49" s="17"/>
      <c r="N49" s="17"/>
      <c r="O49" s="32"/>
      <c r="P49" s="32"/>
      <c r="Q49" s="32"/>
      <c r="R49" s="32"/>
    </row>
    <row r="50" spans="1:18" ht="12.75" customHeight="1" x14ac:dyDescent="0.2">
      <c r="A50" s="11" t="s">
        <v>11</v>
      </c>
      <c r="B50" s="63" t="s">
        <v>324</v>
      </c>
      <c r="C50" s="63"/>
      <c r="D50" s="15"/>
      <c r="E50" s="15"/>
      <c r="F50" s="15"/>
      <c r="G50" s="15"/>
      <c r="H50" s="15"/>
      <c r="I50" s="15"/>
      <c r="J50" s="16"/>
      <c r="K50" s="17"/>
      <c r="L50" s="18"/>
      <c r="M50" s="17"/>
      <c r="N50" s="17"/>
      <c r="O50" s="32"/>
      <c r="P50" s="32"/>
      <c r="Q50" s="32"/>
      <c r="R50" s="32"/>
    </row>
    <row r="51" spans="1:18" ht="12.75" customHeight="1" x14ac:dyDescent="0.2">
      <c r="A51" s="11" t="s">
        <v>11</v>
      </c>
      <c r="B51" s="12" t="s">
        <v>12</v>
      </c>
      <c r="C51" s="12"/>
      <c r="D51" s="15"/>
      <c r="E51" s="15"/>
      <c r="F51" s="15"/>
      <c r="G51" s="15"/>
      <c r="H51" s="15"/>
      <c r="I51" s="15"/>
      <c r="J51" s="16"/>
      <c r="K51" s="17"/>
      <c r="L51" s="18"/>
      <c r="M51" s="17"/>
      <c r="N51" s="17"/>
      <c r="O51" s="32"/>
      <c r="P51" s="32"/>
      <c r="Q51" s="32"/>
      <c r="R51" s="32"/>
    </row>
    <row r="52" spans="1:18" ht="12.75" customHeight="1" x14ac:dyDescent="0.2">
      <c r="A52" s="11" t="s">
        <v>11</v>
      </c>
      <c r="B52" s="13" t="s">
        <v>131</v>
      </c>
      <c r="C52" s="13"/>
      <c r="D52" s="3"/>
      <c r="E52" s="3"/>
      <c r="F52" s="3"/>
      <c r="G52" s="3"/>
      <c r="H52" s="3"/>
      <c r="I52" s="3"/>
      <c r="J52" s="3"/>
      <c r="K52" s="4"/>
      <c r="L52" s="6"/>
      <c r="M52" s="7"/>
      <c r="N52" s="8"/>
    </row>
    <row r="53" spans="1:18" ht="12.75" customHeight="1" x14ac:dyDescent="0.2">
      <c r="A53" s="11" t="s">
        <v>11</v>
      </c>
      <c r="B53" s="42" t="s">
        <v>133</v>
      </c>
      <c r="C53" s="43"/>
      <c r="D53" s="44"/>
      <c r="E53" s="3"/>
      <c r="F53" s="3"/>
      <c r="G53" s="3"/>
      <c r="H53" s="3"/>
      <c r="I53" s="3"/>
      <c r="J53" s="3"/>
      <c r="K53" s="4"/>
      <c r="L53" s="6"/>
      <c r="M53" s="7"/>
      <c r="N53" s="8"/>
    </row>
    <row r="54" spans="1:18" ht="12.75" customHeight="1" x14ac:dyDescent="0.2">
      <c r="A54" s="11"/>
      <c r="B54" s="43" t="s">
        <v>132</v>
      </c>
      <c r="C54" s="43"/>
      <c r="D54" s="44"/>
      <c r="E54" s="3"/>
      <c r="F54" s="3"/>
      <c r="G54" s="3"/>
      <c r="H54" s="3"/>
      <c r="I54" s="3"/>
      <c r="J54" s="3"/>
      <c r="K54" s="4"/>
      <c r="L54" s="6"/>
      <c r="M54" s="7"/>
      <c r="N54" s="8"/>
    </row>
    <row r="55" spans="1:18" ht="12.75" customHeight="1" x14ac:dyDescent="0.2">
      <c r="A55" s="11"/>
      <c r="B55" s="23"/>
      <c r="C55" s="23"/>
      <c r="D55" s="3"/>
      <c r="E55" s="3"/>
      <c r="F55" s="3"/>
      <c r="G55" s="3"/>
      <c r="H55" s="3"/>
      <c r="I55" s="3"/>
      <c r="J55" s="3"/>
      <c r="K55" s="4"/>
      <c r="L55" s="6"/>
      <c r="M55" s="7"/>
      <c r="N55" s="8"/>
    </row>
    <row r="56" spans="1:18" ht="12.75" customHeight="1" x14ac:dyDescent="0.2">
      <c r="A56" s="5"/>
      <c r="B56" s="22"/>
      <c r="C56" s="9"/>
      <c r="D56" s="3"/>
      <c r="E56" s="3"/>
      <c r="F56" s="3"/>
      <c r="G56" s="3"/>
      <c r="H56" s="3"/>
      <c r="I56" s="3"/>
      <c r="J56" s="3"/>
      <c r="K56" s="4"/>
      <c r="L56" s="6"/>
      <c r="M56" s="7"/>
      <c r="N56" s="8"/>
    </row>
    <row r="57" spans="1:18" ht="12.75" customHeight="1" x14ac:dyDescent="0.25">
      <c r="A57" s="89" t="s">
        <v>8</v>
      </c>
      <c r="B57" s="89"/>
      <c r="C57" s="40"/>
      <c r="D57" s="90" t="s">
        <v>122</v>
      </c>
      <c r="E57" s="90"/>
      <c r="F57" s="90"/>
      <c r="G57" s="90"/>
      <c r="H57" s="90"/>
      <c r="I57" s="90"/>
      <c r="J57" s="90"/>
      <c r="K57" s="90"/>
    </row>
    <row r="58" spans="1:18" ht="12.75" customHeight="1" x14ac:dyDescent="0.25">
      <c r="A58" s="89"/>
      <c r="B58" s="89"/>
      <c r="C58" s="40"/>
      <c r="D58" s="90"/>
      <c r="E58" s="90"/>
      <c r="F58" s="90"/>
      <c r="G58" s="90"/>
      <c r="H58" s="90"/>
      <c r="I58" s="90"/>
      <c r="J58" s="90"/>
      <c r="K58" s="90"/>
    </row>
    <row r="59" spans="1:18" ht="15.75" x14ac:dyDescent="0.25">
      <c r="A59" s="37"/>
      <c r="B59" s="40"/>
      <c r="C59" s="40"/>
      <c r="D59" s="90"/>
      <c r="E59" s="90"/>
      <c r="F59" s="90"/>
      <c r="G59" s="90"/>
      <c r="H59" s="90"/>
      <c r="I59" s="90"/>
      <c r="J59" s="90"/>
      <c r="K59" s="90"/>
    </row>
    <row r="60" spans="1:18" ht="12.75" customHeight="1" x14ac:dyDescent="0.2">
      <c r="D60" s="90"/>
      <c r="E60" s="90"/>
      <c r="F60" s="90"/>
      <c r="G60" s="90"/>
      <c r="H60" s="90"/>
      <c r="I60" s="90"/>
      <c r="J60" s="90"/>
      <c r="K60" s="90"/>
    </row>
    <row r="61" spans="1:18" ht="12.75" customHeight="1" x14ac:dyDescent="0.2">
      <c r="D61" s="90"/>
      <c r="E61" s="90"/>
      <c r="F61" s="90"/>
      <c r="G61" s="90"/>
      <c r="H61" s="90"/>
      <c r="I61" s="90"/>
      <c r="J61" s="90"/>
      <c r="K61" s="90"/>
    </row>
    <row r="62" spans="1:18" ht="12.75" customHeight="1" x14ac:dyDescent="0.2">
      <c r="D62" s="90"/>
      <c r="E62" s="90"/>
      <c r="F62" s="90"/>
      <c r="G62" s="90"/>
      <c r="H62" s="90"/>
      <c r="I62" s="90"/>
      <c r="J62" s="90"/>
      <c r="K62" s="90"/>
    </row>
    <row r="63" spans="1:18" ht="12.75" customHeight="1" x14ac:dyDescent="0.2">
      <c r="D63" s="90"/>
      <c r="E63" s="90"/>
      <c r="F63" s="90"/>
      <c r="G63" s="90"/>
      <c r="H63" s="90"/>
      <c r="I63" s="90"/>
      <c r="J63" s="90"/>
      <c r="K63" s="90"/>
    </row>
  </sheetData>
  <mergeCells count="4">
    <mergeCell ref="A3:N3"/>
    <mergeCell ref="A57:B58"/>
    <mergeCell ref="D57:K63"/>
    <mergeCell ref="B47:I47"/>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ZP/29/2019</oddHeader>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zoomScale="75" zoomScaleNormal="75" workbookViewId="0">
      <selection activeCell="M6" sqref="M6"/>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6" width="7.5703125" style="31" customWidth="1"/>
    <col min="7" max="8" width="8" style="31" customWidth="1"/>
    <col min="9" max="9" width="8.5703125" style="31" customWidth="1"/>
    <col min="10" max="11" width="9.85546875" style="31" bestFit="1" customWidth="1"/>
    <col min="12" max="12" width="6.85546875" style="31" bestFit="1" customWidth="1"/>
    <col min="13" max="13" width="12" style="31" customWidth="1"/>
    <col min="14" max="14" width="13"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86" t="s">
        <v>325</v>
      </c>
      <c r="B3" s="87"/>
      <c r="C3" s="87"/>
      <c r="D3" s="87"/>
      <c r="E3" s="87"/>
      <c r="F3" s="87"/>
      <c r="G3" s="87"/>
      <c r="H3" s="87"/>
      <c r="I3" s="87"/>
      <c r="J3" s="87"/>
      <c r="K3" s="87"/>
      <c r="L3" s="87"/>
      <c r="M3" s="87"/>
      <c r="N3" s="88"/>
      <c r="O3" s="33"/>
      <c r="P3" s="33"/>
      <c r="Q3" s="33"/>
      <c r="R3" s="33"/>
    </row>
    <row r="4" spans="1:18" s="34" customFormat="1" ht="58.5" customHeight="1" x14ac:dyDescent="0.2">
      <c r="A4" s="14" t="s">
        <v>0</v>
      </c>
      <c r="B4" s="14" t="s">
        <v>9</v>
      </c>
      <c r="C4" s="14" t="s">
        <v>254</v>
      </c>
      <c r="D4" s="14" t="s">
        <v>10</v>
      </c>
      <c r="E4" s="14" t="s">
        <v>1</v>
      </c>
      <c r="F4" s="14" t="s">
        <v>128</v>
      </c>
      <c r="G4" s="14" t="s">
        <v>129</v>
      </c>
      <c r="H4" s="14" t="s">
        <v>130</v>
      </c>
      <c r="I4" s="14" t="s">
        <v>2</v>
      </c>
      <c r="J4" s="14" t="s">
        <v>3</v>
      </c>
      <c r="K4" s="14" t="s">
        <v>4</v>
      </c>
      <c r="L4" s="14" t="s">
        <v>5</v>
      </c>
      <c r="M4" s="14" t="s">
        <v>6</v>
      </c>
      <c r="N4" s="14" t="s">
        <v>7</v>
      </c>
      <c r="O4" s="33"/>
      <c r="P4" s="33"/>
      <c r="Q4" s="33"/>
      <c r="R4" s="35"/>
    </row>
    <row r="5" spans="1:18" s="34" customFormat="1" ht="48" x14ac:dyDescent="0.2">
      <c r="A5" s="10">
        <v>1</v>
      </c>
      <c r="B5" s="20" t="s">
        <v>115</v>
      </c>
      <c r="C5" s="30" t="s">
        <v>14</v>
      </c>
      <c r="D5" s="19"/>
      <c r="E5" s="28" t="s">
        <v>54</v>
      </c>
      <c r="F5" s="45">
        <v>10</v>
      </c>
      <c r="G5" s="45">
        <v>0</v>
      </c>
      <c r="H5" s="45">
        <v>0</v>
      </c>
      <c r="I5" s="45">
        <v>10</v>
      </c>
      <c r="J5" s="46"/>
      <c r="K5" s="25">
        <f t="shared" ref="K5:K20" si="0">J5*(1+L5)</f>
        <v>0</v>
      </c>
      <c r="L5" s="24">
        <v>0.23</v>
      </c>
      <c r="M5" s="25">
        <f>J5*I5</f>
        <v>0</v>
      </c>
      <c r="N5" s="25">
        <f t="shared" ref="N5:N20" si="1">M5*L5+M5</f>
        <v>0</v>
      </c>
      <c r="O5" s="33"/>
      <c r="P5" s="33"/>
      <c r="Q5" s="33"/>
      <c r="R5" s="35"/>
    </row>
    <row r="6" spans="1:18" s="34" customFormat="1" ht="48" x14ac:dyDescent="0.2">
      <c r="A6" s="10">
        <v>2</v>
      </c>
      <c r="B6" s="20" t="s">
        <v>196</v>
      </c>
      <c r="C6" s="30" t="s">
        <v>14</v>
      </c>
      <c r="D6" s="19"/>
      <c r="E6" s="28" t="s">
        <v>54</v>
      </c>
      <c r="F6" s="45">
        <v>10</v>
      </c>
      <c r="G6" s="45">
        <v>0</v>
      </c>
      <c r="H6" s="45">
        <v>0</v>
      </c>
      <c r="I6" s="45">
        <v>10</v>
      </c>
      <c r="J6" s="46"/>
      <c r="K6" s="25">
        <f t="shared" si="0"/>
        <v>0</v>
      </c>
      <c r="L6" s="24">
        <v>0.23</v>
      </c>
      <c r="M6" s="25">
        <f t="shared" ref="M6:M20" si="2">J6*I6</f>
        <v>0</v>
      </c>
      <c r="N6" s="25">
        <f t="shared" si="1"/>
        <v>0</v>
      </c>
      <c r="O6" s="33"/>
      <c r="P6" s="33"/>
      <c r="Q6" s="33"/>
      <c r="R6" s="35"/>
    </row>
    <row r="7" spans="1:18" s="34" customFormat="1" ht="48" x14ac:dyDescent="0.2">
      <c r="A7" s="10">
        <v>3</v>
      </c>
      <c r="B7" s="20" t="s">
        <v>197</v>
      </c>
      <c r="C7" s="30" t="s">
        <v>14</v>
      </c>
      <c r="D7" s="19"/>
      <c r="E7" s="28" t="s">
        <v>54</v>
      </c>
      <c r="F7" s="45">
        <v>50</v>
      </c>
      <c r="G7" s="45">
        <v>0</v>
      </c>
      <c r="H7" s="45">
        <v>0</v>
      </c>
      <c r="I7" s="45">
        <v>50</v>
      </c>
      <c r="J7" s="46"/>
      <c r="K7" s="25">
        <f t="shared" si="0"/>
        <v>0</v>
      </c>
      <c r="L7" s="24">
        <v>0.23</v>
      </c>
      <c r="M7" s="25">
        <f t="shared" si="2"/>
        <v>0</v>
      </c>
      <c r="N7" s="25">
        <f t="shared" si="1"/>
        <v>0</v>
      </c>
      <c r="O7" s="33"/>
      <c r="P7" s="33"/>
      <c r="Q7" s="33"/>
      <c r="R7" s="35"/>
    </row>
    <row r="8" spans="1:18" s="34" customFormat="1" ht="48" x14ac:dyDescent="0.2">
      <c r="A8" s="10">
        <v>4</v>
      </c>
      <c r="B8" s="20" t="s">
        <v>199</v>
      </c>
      <c r="C8" s="30" t="s">
        <v>14</v>
      </c>
      <c r="D8" s="19"/>
      <c r="E8" s="28" t="s">
        <v>54</v>
      </c>
      <c r="F8" s="45">
        <v>30</v>
      </c>
      <c r="G8" s="45"/>
      <c r="H8" s="45"/>
      <c r="I8" s="45">
        <v>30</v>
      </c>
      <c r="J8" s="46"/>
      <c r="K8" s="25">
        <f t="shared" si="0"/>
        <v>0</v>
      </c>
      <c r="L8" s="24">
        <v>0.23</v>
      </c>
      <c r="M8" s="25">
        <f t="shared" si="2"/>
        <v>0</v>
      </c>
      <c r="N8" s="25">
        <f t="shared" si="1"/>
        <v>0</v>
      </c>
      <c r="O8" s="33"/>
      <c r="P8" s="33"/>
      <c r="Q8" s="33"/>
      <c r="R8" s="35"/>
    </row>
    <row r="9" spans="1:18" s="34" customFormat="1" ht="36" x14ac:dyDescent="0.2">
      <c r="A9" s="10">
        <v>5</v>
      </c>
      <c r="B9" s="20" t="s">
        <v>116</v>
      </c>
      <c r="C9" s="30" t="s">
        <v>14</v>
      </c>
      <c r="D9" s="19"/>
      <c r="E9" s="28" t="s">
        <v>54</v>
      </c>
      <c r="F9" s="45">
        <v>10</v>
      </c>
      <c r="G9" s="45">
        <v>0</v>
      </c>
      <c r="H9" s="45">
        <v>0</v>
      </c>
      <c r="I9" s="45">
        <v>10</v>
      </c>
      <c r="J9" s="46"/>
      <c r="K9" s="25">
        <f t="shared" si="0"/>
        <v>0</v>
      </c>
      <c r="L9" s="24">
        <v>0.23</v>
      </c>
      <c r="M9" s="25">
        <f t="shared" si="2"/>
        <v>0</v>
      </c>
      <c r="N9" s="25">
        <f t="shared" si="1"/>
        <v>0</v>
      </c>
      <c r="O9" s="33"/>
      <c r="P9" s="33"/>
      <c r="Q9" s="33"/>
      <c r="R9" s="35"/>
    </row>
    <row r="10" spans="1:18" s="34" customFormat="1" ht="36" x14ac:dyDescent="0.2">
      <c r="A10" s="10">
        <v>6</v>
      </c>
      <c r="B10" s="20" t="s">
        <v>124</v>
      </c>
      <c r="C10" s="30" t="s">
        <v>14</v>
      </c>
      <c r="D10" s="19"/>
      <c r="E10" s="28" t="s">
        <v>54</v>
      </c>
      <c r="F10" s="45">
        <v>10</v>
      </c>
      <c r="G10" s="45">
        <v>0</v>
      </c>
      <c r="H10" s="45">
        <v>0</v>
      </c>
      <c r="I10" s="45">
        <v>10</v>
      </c>
      <c r="J10" s="46"/>
      <c r="K10" s="25">
        <f t="shared" si="0"/>
        <v>0</v>
      </c>
      <c r="L10" s="24">
        <v>0.23</v>
      </c>
      <c r="M10" s="25">
        <f t="shared" si="2"/>
        <v>0</v>
      </c>
      <c r="N10" s="25">
        <f t="shared" si="1"/>
        <v>0</v>
      </c>
      <c r="O10" s="33"/>
      <c r="P10" s="33"/>
      <c r="Q10" s="33"/>
      <c r="R10" s="35"/>
    </row>
    <row r="11" spans="1:18" s="34" customFormat="1" ht="36" x14ac:dyDescent="0.2">
      <c r="A11" s="10">
        <v>7</v>
      </c>
      <c r="B11" s="20" t="s">
        <v>200</v>
      </c>
      <c r="C11" s="30" t="s">
        <v>14</v>
      </c>
      <c r="D11" s="19"/>
      <c r="E11" s="28" t="s">
        <v>54</v>
      </c>
      <c r="F11" s="45">
        <v>20</v>
      </c>
      <c r="G11" s="45">
        <v>0</v>
      </c>
      <c r="H11" s="45">
        <v>0</v>
      </c>
      <c r="I11" s="45">
        <v>20</v>
      </c>
      <c r="J11" s="46"/>
      <c r="K11" s="25">
        <f t="shared" si="0"/>
        <v>0</v>
      </c>
      <c r="L11" s="24">
        <v>0.23</v>
      </c>
      <c r="M11" s="25">
        <f t="shared" si="2"/>
        <v>0</v>
      </c>
      <c r="N11" s="25">
        <f t="shared" si="1"/>
        <v>0</v>
      </c>
      <c r="O11" s="33"/>
      <c r="P11" s="33"/>
      <c r="Q11" s="33"/>
      <c r="R11" s="35"/>
    </row>
    <row r="12" spans="1:18" s="34" customFormat="1" ht="72" x14ac:dyDescent="0.2">
      <c r="A12" s="10">
        <v>8</v>
      </c>
      <c r="B12" s="20" t="s">
        <v>117</v>
      </c>
      <c r="C12" s="30" t="s">
        <v>14</v>
      </c>
      <c r="D12" s="19"/>
      <c r="E12" s="28" t="s">
        <v>54</v>
      </c>
      <c r="F12" s="45">
        <v>10</v>
      </c>
      <c r="G12" s="45">
        <v>0</v>
      </c>
      <c r="H12" s="45">
        <v>0</v>
      </c>
      <c r="I12" s="45">
        <v>10</v>
      </c>
      <c r="J12" s="46"/>
      <c r="K12" s="25">
        <f t="shared" si="0"/>
        <v>0</v>
      </c>
      <c r="L12" s="24">
        <v>0.23</v>
      </c>
      <c r="M12" s="25">
        <f t="shared" si="2"/>
        <v>0</v>
      </c>
      <c r="N12" s="25">
        <f t="shared" si="1"/>
        <v>0</v>
      </c>
      <c r="O12" s="33"/>
      <c r="P12" s="33"/>
      <c r="Q12" s="33"/>
      <c r="R12" s="35"/>
    </row>
    <row r="13" spans="1:18" s="34" customFormat="1" ht="72" x14ac:dyDescent="0.2">
      <c r="A13" s="10">
        <v>9</v>
      </c>
      <c r="B13" s="20" t="s">
        <v>198</v>
      </c>
      <c r="C13" s="30" t="s">
        <v>14</v>
      </c>
      <c r="D13" s="19"/>
      <c r="E13" s="28" t="s">
        <v>54</v>
      </c>
      <c r="F13" s="45">
        <v>10</v>
      </c>
      <c r="G13" s="45">
        <v>0</v>
      </c>
      <c r="H13" s="45">
        <v>0</v>
      </c>
      <c r="I13" s="45">
        <v>10</v>
      </c>
      <c r="J13" s="46"/>
      <c r="K13" s="25">
        <f t="shared" si="0"/>
        <v>0</v>
      </c>
      <c r="L13" s="24">
        <v>0.23</v>
      </c>
      <c r="M13" s="25">
        <f t="shared" si="2"/>
        <v>0</v>
      </c>
      <c r="N13" s="25">
        <f t="shared" si="1"/>
        <v>0</v>
      </c>
      <c r="O13" s="33"/>
      <c r="P13" s="33"/>
      <c r="Q13" s="33"/>
      <c r="R13" s="35"/>
    </row>
    <row r="14" spans="1:18" s="34" customFormat="1" ht="72" x14ac:dyDescent="0.2">
      <c r="A14" s="10">
        <v>10</v>
      </c>
      <c r="B14" s="20" t="s">
        <v>201</v>
      </c>
      <c r="C14" s="30" t="s">
        <v>14</v>
      </c>
      <c r="D14" s="19"/>
      <c r="E14" s="28" t="s">
        <v>54</v>
      </c>
      <c r="F14" s="45">
        <v>10</v>
      </c>
      <c r="G14" s="45">
        <v>0</v>
      </c>
      <c r="H14" s="45">
        <v>0</v>
      </c>
      <c r="I14" s="45">
        <v>10</v>
      </c>
      <c r="J14" s="46"/>
      <c r="K14" s="25">
        <f t="shared" si="0"/>
        <v>0</v>
      </c>
      <c r="L14" s="24">
        <v>0.23</v>
      </c>
      <c r="M14" s="25">
        <f t="shared" si="2"/>
        <v>0</v>
      </c>
      <c r="N14" s="25">
        <f t="shared" si="1"/>
        <v>0</v>
      </c>
      <c r="O14" s="33"/>
      <c r="P14" s="33"/>
      <c r="Q14" s="33"/>
      <c r="R14" s="35"/>
    </row>
    <row r="15" spans="1:18" s="34" customFormat="1" ht="72" x14ac:dyDescent="0.2">
      <c r="A15" s="10">
        <v>11</v>
      </c>
      <c r="B15" s="20" t="s">
        <v>202</v>
      </c>
      <c r="C15" s="30" t="s">
        <v>14</v>
      </c>
      <c r="D15" s="19"/>
      <c r="E15" s="28" t="s">
        <v>54</v>
      </c>
      <c r="F15" s="45">
        <v>40</v>
      </c>
      <c r="G15" s="45"/>
      <c r="H15" s="45"/>
      <c r="I15" s="45">
        <v>40</v>
      </c>
      <c r="J15" s="46"/>
      <c r="K15" s="25">
        <f t="shared" si="0"/>
        <v>0</v>
      </c>
      <c r="L15" s="24">
        <v>0.23</v>
      </c>
      <c r="M15" s="25">
        <f t="shared" si="2"/>
        <v>0</v>
      </c>
      <c r="N15" s="25">
        <f t="shared" si="1"/>
        <v>0</v>
      </c>
      <c r="O15" s="33"/>
      <c r="P15" s="33"/>
      <c r="Q15" s="33"/>
      <c r="R15" s="35"/>
    </row>
    <row r="16" spans="1:18" s="34" customFormat="1" ht="15" x14ac:dyDescent="0.2">
      <c r="A16" s="10">
        <v>12</v>
      </c>
      <c r="B16" s="20" t="s">
        <v>203</v>
      </c>
      <c r="C16" s="30" t="s">
        <v>14</v>
      </c>
      <c r="D16" s="19"/>
      <c r="E16" s="28" t="s">
        <v>54</v>
      </c>
      <c r="F16" s="45">
        <v>20</v>
      </c>
      <c r="G16" s="45">
        <v>0</v>
      </c>
      <c r="H16" s="45">
        <v>0</v>
      </c>
      <c r="I16" s="45">
        <v>20</v>
      </c>
      <c r="J16" s="46"/>
      <c r="K16" s="25">
        <f t="shared" si="0"/>
        <v>0</v>
      </c>
      <c r="L16" s="24">
        <v>0.23</v>
      </c>
      <c r="M16" s="25">
        <f t="shared" si="2"/>
        <v>0</v>
      </c>
      <c r="N16" s="25">
        <f t="shared" si="1"/>
        <v>0</v>
      </c>
      <c r="O16" s="33"/>
      <c r="P16" s="33"/>
      <c r="Q16" s="33"/>
      <c r="R16" s="35"/>
    </row>
    <row r="17" spans="1:18" s="34" customFormat="1" ht="60" x14ac:dyDescent="0.2">
      <c r="A17" s="10">
        <v>13</v>
      </c>
      <c r="B17" s="20" t="s">
        <v>118</v>
      </c>
      <c r="C17" s="30" t="s">
        <v>14</v>
      </c>
      <c r="D17" s="19"/>
      <c r="E17" s="28" t="s">
        <v>54</v>
      </c>
      <c r="F17" s="45">
        <v>10</v>
      </c>
      <c r="G17" s="45">
        <v>0</v>
      </c>
      <c r="H17" s="45">
        <v>0</v>
      </c>
      <c r="I17" s="45">
        <v>10</v>
      </c>
      <c r="J17" s="46"/>
      <c r="K17" s="25">
        <f t="shared" si="0"/>
        <v>0</v>
      </c>
      <c r="L17" s="24">
        <v>0.23</v>
      </c>
      <c r="M17" s="25">
        <f t="shared" si="2"/>
        <v>0</v>
      </c>
      <c r="N17" s="25">
        <f t="shared" si="1"/>
        <v>0</v>
      </c>
      <c r="O17" s="33"/>
      <c r="P17" s="33"/>
      <c r="Q17" s="33"/>
      <c r="R17" s="35"/>
    </row>
    <row r="18" spans="1:18" s="34" customFormat="1" ht="60" x14ac:dyDescent="0.2">
      <c r="A18" s="10">
        <v>14</v>
      </c>
      <c r="B18" s="20" t="s">
        <v>125</v>
      </c>
      <c r="C18" s="30" t="s">
        <v>14</v>
      </c>
      <c r="D18" s="19"/>
      <c r="E18" s="28" t="s">
        <v>54</v>
      </c>
      <c r="F18" s="45">
        <v>10</v>
      </c>
      <c r="G18" s="45">
        <v>0</v>
      </c>
      <c r="H18" s="45">
        <v>0</v>
      </c>
      <c r="I18" s="45">
        <v>10</v>
      </c>
      <c r="J18" s="46"/>
      <c r="K18" s="25">
        <f t="shared" si="0"/>
        <v>0</v>
      </c>
      <c r="L18" s="24">
        <v>0.23</v>
      </c>
      <c r="M18" s="25">
        <f t="shared" si="2"/>
        <v>0</v>
      </c>
      <c r="N18" s="25">
        <f t="shared" si="1"/>
        <v>0</v>
      </c>
      <c r="O18" s="33"/>
      <c r="P18" s="33"/>
      <c r="Q18" s="33"/>
      <c r="R18" s="35"/>
    </row>
    <row r="19" spans="1:18" s="34" customFormat="1" ht="60" x14ac:dyDescent="0.2">
      <c r="A19" s="10">
        <v>15</v>
      </c>
      <c r="B19" s="20" t="s">
        <v>204</v>
      </c>
      <c r="C19" s="30" t="s">
        <v>14</v>
      </c>
      <c r="D19" s="19"/>
      <c r="E19" s="28" t="s">
        <v>54</v>
      </c>
      <c r="F19" s="45">
        <v>10</v>
      </c>
      <c r="G19" s="45">
        <v>0</v>
      </c>
      <c r="H19" s="45">
        <v>0</v>
      </c>
      <c r="I19" s="45">
        <v>10</v>
      </c>
      <c r="J19" s="46"/>
      <c r="K19" s="25">
        <f t="shared" si="0"/>
        <v>0</v>
      </c>
      <c r="L19" s="24">
        <v>0.23</v>
      </c>
      <c r="M19" s="25">
        <f t="shared" si="2"/>
        <v>0</v>
      </c>
      <c r="N19" s="25">
        <f t="shared" si="1"/>
        <v>0</v>
      </c>
      <c r="O19" s="33"/>
      <c r="P19" s="33"/>
      <c r="Q19" s="33"/>
      <c r="R19" s="35"/>
    </row>
    <row r="20" spans="1:18" s="34" customFormat="1" ht="60.75" thickBot="1" x14ac:dyDescent="0.25">
      <c r="A20" s="10">
        <v>16</v>
      </c>
      <c r="B20" s="20" t="s">
        <v>205</v>
      </c>
      <c r="C20" s="30" t="s">
        <v>14</v>
      </c>
      <c r="D20" s="19"/>
      <c r="E20" s="28" t="s">
        <v>54</v>
      </c>
      <c r="F20" s="45">
        <v>10</v>
      </c>
      <c r="G20" s="45">
        <v>0</v>
      </c>
      <c r="H20" s="45">
        <v>0</v>
      </c>
      <c r="I20" s="45">
        <v>10</v>
      </c>
      <c r="J20" s="46"/>
      <c r="K20" s="25">
        <f t="shared" si="0"/>
        <v>0</v>
      </c>
      <c r="L20" s="24">
        <v>0.23</v>
      </c>
      <c r="M20" s="25">
        <f t="shared" si="2"/>
        <v>0</v>
      </c>
      <c r="N20" s="25">
        <f t="shared" si="1"/>
        <v>0</v>
      </c>
      <c r="O20" s="33"/>
      <c r="P20" s="33"/>
      <c r="Q20" s="33"/>
      <c r="R20" s="35"/>
    </row>
    <row r="21" spans="1:18" ht="12.75" customHeight="1" thickBot="1" x14ac:dyDescent="0.25">
      <c r="A21" s="21"/>
      <c r="B21" s="63"/>
      <c r="C21" s="63"/>
      <c r="D21" s="15"/>
      <c r="E21" s="15"/>
      <c r="F21" s="15"/>
      <c r="G21" s="15"/>
      <c r="H21" s="15"/>
      <c r="I21" s="15"/>
      <c r="J21" s="16"/>
      <c r="K21" s="17"/>
      <c r="L21" s="26" t="s">
        <v>16</v>
      </c>
      <c r="M21" s="27">
        <f>SUM(M5:M20)</f>
        <v>0</v>
      </c>
      <c r="N21" s="27">
        <f>SUM(N5:N20)</f>
        <v>0</v>
      </c>
      <c r="O21" s="32"/>
      <c r="P21" s="32"/>
      <c r="Q21" s="32"/>
      <c r="R21" s="32"/>
    </row>
    <row r="22" spans="1:18" ht="12.75" customHeight="1" x14ac:dyDescent="0.2">
      <c r="A22" s="11" t="s">
        <v>11</v>
      </c>
      <c r="B22" s="63" t="s">
        <v>13</v>
      </c>
      <c r="C22" s="63"/>
      <c r="D22" s="15"/>
      <c r="E22" s="15"/>
      <c r="F22" s="15"/>
      <c r="G22" s="15"/>
      <c r="H22" s="15"/>
      <c r="I22" s="15"/>
      <c r="J22" s="16"/>
      <c r="K22" s="17"/>
      <c r="L22" s="18"/>
      <c r="M22" s="17"/>
      <c r="N22" s="17"/>
      <c r="O22" s="32"/>
      <c r="P22" s="32"/>
      <c r="Q22" s="32"/>
      <c r="R22" s="32"/>
    </row>
    <row r="23" spans="1:18" ht="12.75" customHeight="1" x14ac:dyDescent="0.2">
      <c r="A23" s="11" t="s">
        <v>11</v>
      </c>
      <c r="B23" s="12" t="s">
        <v>12</v>
      </c>
      <c r="C23" s="12"/>
      <c r="D23" s="15"/>
      <c r="E23" s="15"/>
      <c r="F23" s="15"/>
      <c r="G23" s="15"/>
      <c r="H23" s="15"/>
      <c r="I23" s="15"/>
      <c r="J23" s="16"/>
      <c r="K23" s="17"/>
      <c r="L23" s="18"/>
      <c r="M23" s="17"/>
      <c r="N23" s="17"/>
      <c r="O23" s="32"/>
      <c r="P23" s="32"/>
      <c r="Q23" s="32"/>
      <c r="R23" s="32"/>
    </row>
    <row r="24" spans="1:18" ht="12.75" customHeight="1" x14ac:dyDescent="0.2">
      <c r="A24" s="11" t="s">
        <v>11</v>
      </c>
      <c r="B24" s="13" t="s">
        <v>131</v>
      </c>
      <c r="C24" s="13"/>
      <c r="D24" s="3"/>
      <c r="E24" s="3"/>
      <c r="F24" s="3"/>
      <c r="G24" s="3"/>
      <c r="H24" s="3"/>
      <c r="I24" s="3"/>
      <c r="J24" s="3"/>
      <c r="K24" s="4"/>
      <c r="L24" s="6"/>
      <c r="M24" s="7"/>
      <c r="N24" s="8"/>
    </row>
    <row r="25" spans="1:18" ht="12.75" customHeight="1" x14ac:dyDescent="0.2">
      <c r="A25" s="11" t="s">
        <v>11</v>
      </c>
      <c r="B25" s="42" t="s">
        <v>133</v>
      </c>
      <c r="C25" s="43"/>
      <c r="D25" s="44"/>
      <c r="E25" s="3"/>
      <c r="F25" s="3"/>
      <c r="G25" s="3"/>
      <c r="H25" s="3"/>
      <c r="I25" s="3"/>
      <c r="J25" s="3"/>
      <c r="K25" s="4"/>
      <c r="L25" s="6"/>
      <c r="M25" s="7"/>
      <c r="N25" s="8"/>
    </row>
    <row r="26" spans="1:18" ht="12.75" customHeight="1" x14ac:dyDescent="0.2">
      <c r="A26" s="11"/>
      <c r="B26" s="43" t="s">
        <v>132</v>
      </c>
      <c r="C26" s="43"/>
      <c r="D26" s="44"/>
      <c r="E26" s="3"/>
      <c r="F26" s="3"/>
      <c r="G26" s="3"/>
      <c r="H26" s="3"/>
      <c r="I26" s="3"/>
      <c r="J26" s="3"/>
      <c r="K26" s="4"/>
      <c r="L26" s="6"/>
      <c r="M26" s="7"/>
      <c r="N26" s="8"/>
    </row>
    <row r="27" spans="1:18" ht="12.75" customHeight="1" x14ac:dyDescent="0.2">
      <c r="A27" s="11"/>
      <c r="B27" s="23"/>
      <c r="C27" s="23"/>
      <c r="D27" s="3"/>
      <c r="E27" s="3"/>
      <c r="F27" s="3"/>
      <c r="G27" s="3"/>
      <c r="H27" s="3"/>
      <c r="I27" s="3"/>
      <c r="J27" s="3"/>
      <c r="K27" s="4"/>
      <c r="L27" s="6"/>
      <c r="M27" s="7"/>
      <c r="N27" s="8"/>
    </row>
    <row r="28" spans="1:18" ht="12.75" customHeight="1" x14ac:dyDescent="0.2">
      <c r="A28" s="5"/>
      <c r="B28" s="22"/>
      <c r="C28" s="9"/>
      <c r="D28" s="3"/>
      <c r="E28" s="3"/>
      <c r="F28" s="3"/>
      <c r="G28" s="3"/>
      <c r="H28" s="3"/>
      <c r="I28" s="3"/>
      <c r="J28" s="3"/>
      <c r="K28" s="4"/>
      <c r="L28" s="6"/>
      <c r="M28" s="7"/>
      <c r="N28" s="8"/>
    </row>
    <row r="29" spans="1:18" ht="12.75" customHeight="1" x14ac:dyDescent="0.25">
      <c r="A29" s="89" t="s">
        <v>8</v>
      </c>
      <c r="B29" s="89"/>
      <c r="C29" s="62"/>
      <c r="D29" s="90" t="s">
        <v>122</v>
      </c>
      <c r="E29" s="90"/>
      <c r="F29" s="90"/>
      <c r="G29" s="90"/>
      <c r="H29" s="90"/>
      <c r="I29" s="90"/>
      <c r="J29" s="90"/>
      <c r="K29" s="90"/>
    </row>
    <row r="30" spans="1:18" ht="12.75" customHeight="1" x14ac:dyDescent="0.25">
      <c r="A30" s="89"/>
      <c r="B30" s="89"/>
      <c r="C30" s="62"/>
      <c r="D30" s="90"/>
      <c r="E30" s="90"/>
      <c r="F30" s="90"/>
      <c r="G30" s="90"/>
      <c r="H30" s="90"/>
      <c r="I30" s="90"/>
      <c r="J30" s="90"/>
      <c r="K30" s="90"/>
    </row>
    <row r="31" spans="1:18" ht="15.75" x14ac:dyDescent="0.25">
      <c r="A31" s="37"/>
      <c r="B31" s="62"/>
      <c r="C31" s="62"/>
      <c r="D31" s="90"/>
      <c r="E31" s="90"/>
      <c r="F31" s="90"/>
      <c r="G31" s="90"/>
      <c r="H31" s="90"/>
      <c r="I31" s="90"/>
      <c r="J31" s="90"/>
      <c r="K31" s="90"/>
    </row>
    <row r="32" spans="1:18" ht="12.75" customHeight="1" x14ac:dyDescent="0.2">
      <c r="D32" s="90"/>
      <c r="E32" s="90"/>
      <c r="F32" s="90"/>
      <c r="G32" s="90"/>
      <c r="H32" s="90"/>
      <c r="I32" s="90"/>
      <c r="J32" s="90"/>
      <c r="K32" s="90"/>
    </row>
    <row r="33" spans="4:11" ht="12.75" customHeight="1" x14ac:dyDescent="0.2">
      <c r="D33" s="90"/>
      <c r="E33" s="90"/>
      <c r="F33" s="90"/>
      <c r="G33" s="90"/>
      <c r="H33" s="90"/>
      <c r="I33" s="90"/>
      <c r="J33" s="90"/>
      <c r="K33" s="90"/>
    </row>
    <row r="34" spans="4:11" ht="12.75" customHeight="1" x14ac:dyDescent="0.2">
      <c r="D34" s="90"/>
      <c r="E34" s="90"/>
      <c r="F34" s="90"/>
      <c r="G34" s="90"/>
      <c r="H34" s="90"/>
      <c r="I34" s="90"/>
      <c r="J34" s="90"/>
      <c r="K34" s="90"/>
    </row>
    <row r="35" spans="4:11" ht="12.75" customHeight="1" x14ac:dyDescent="0.2">
      <c r="D35" s="90"/>
      <c r="E35" s="90"/>
      <c r="F35" s="90"/>
      <c r="G35" s="90"/>
      <c r="H35" s="90"/>
      <c r="I35" s="90"/>
      <c r="J35" s="90"/>
      <c r="K35" s="90"/>
    </row>
  </sheetData>
  <mergeCells count="3">
    <mergeCell ref="A3:N3"/>
    <mergeCell ref="A29:B30"/>
    <mergeCell ref="D29:K35"/>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ZP/29/2019</oddHeader>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75" zoomScaleNormal="75" workbookViewId="0">
      <selection activeCell="Q15" sqref="Q15"/>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6" width="7.5703125" style="31" customWidth="1"/>
    <col min="7" max="8" width="8" style="31" customWidth="1"/>
    <col min="9" max="9" width="8.5703125" style="31" customWidth="1"/>
    <col min="10" max="11" width="9.85546875" style="31" bestFit="1" customWidth="1"/>
    <col min="12" max="12" width="6.85546875" style="31" bestFit="1" customWidth="1"/>
    <col min="13" max="13" width="12" style="31" customWidth="1"/>
    <col min="14" max="14" width="13"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86" t="s">
        <v>326</v>
      </c>
      <c r="B3" s="87"/>
      <c r="C3" s="87"/>
      <c r="D3" s="87"/>
      <c r="E3" s="87"/>
      <c r="F3" s="87"/>
      <c r="G3" s="87"/>
      <c r="H3" s="87"/>
      <c r="I3" s="87"/>
      <c r="J3" s="87"/>
      <c r="K3" s="87"/>
      <c r="L3" s="87"/>
      <c r="M3" s="87"/>
      <c r="N3" s="88"/>
      <c r="O3" s="33"/>
      <c r="P3" s="33"/>
      <c r="Q3" s="33"/>
      <c r="R3" s="33"/>
    </row>
    <row r="4" spans="1:18" s="34" customFormat="1" ht="58.5" customHeight="1" x14ac:dyDescent="0.2">
      <c r="A4" s="14" t="s">
        <v>0</v>
      </c>
      <c r="B4" s="14" t="s">
        <v>9</v>
      </c>
      <c r="C4" s="14" t="s">
        <v>254</v>
      </c>
      <c r="D4" s="14" t="s">
        <v>10</v>
      </c>
      <c r="E4" s="14" t="s">
        <v>1</v>
      </c>
      <c r="F4" s="14" t="s">
        <v>128</v>
      </c>
      <c r="G4" s="14" t="s">
        <v>129</v>
      </c>
      <c r="H4" s="14" t="s">
        <v>130</v>
      </c>
      <c r="I4" s="14" t="s">
        <v>2</v>
      </c>
      <c r="J4" s="14" t="s">
        <v>3</v>
      </c>
      <c r="K4" s="14" t="s">
        <v>4</v>
      </c>
      <c r="L4" s="14" t="s">
        <v>5</v>
      </c>
      <c r="M4" s="14" t="s">
        <v>6</v>
      </c>
      <c r="N4" s="14" t="s">
        <v>7</v>
      </c>
      <c r="O4" s="33"/>
      <c r="P4" s="33"/>
      <c r="Q4" s="33"/>
      <c r="R4" s="35"/>
    </row>
    <row r="5" spans="1:18" s="34" customFormat="1" ht="24" x14ac:dyDescent="0.2">
      <c r="A5" s="10">
        <v>1</v>
      </c>
      <c r="B5" s="20" t="s">
        <v>40</v>
      </c>
      <c r="C5" s="30" t="s">
        <v>14</v>
      </c>
      <c r="D5" s="19"/>
      <c r="E5" s="28" t="s">
        <v>327</v>
      </c>
      <c r="F5" s="45">
        <v>0</v>
      </c>
      <c r="G5" s="45">
        <v>30</v>
      </c>
      <c r="H5" s="45">
        <v>0</v>
      </c>
      <c r="I5" s="45">
        <v>30</v>
      </c>
      <c r="J5" s="46"/>
      <c r="K5" s="25">
        <f t="shared" ref="K5:K11" si="0">J5*(1+L5)</f>
        <v>0</v>
      </c>
      <c r="L5" s="24">
        <v>0.23</v>
      </c>
      <c r="M5" s="25">
        <f>J5*I5</f>
        <v>0</v>
      </c>
      <c r="N5" s="25">
        <f t="shared" ref="N5:N11" si="1">M5*L5+M5</f>
        <v>0</v>
      </c>
      <c r="O5" s="33"/>
      <c r="P5" s="33"/>
      <c r="Q5" s="33"/>
      <c r="R5" s="35"/>
    </row>
    <row r="6" spans="1:18" s="34" customFormat="1" ht="15" x14ac:dyDescent="0.2">
      <c r="A6" s="10">
        <v>2</v>
      </c>
      <c r="B6" s="20" t="s">
        <v>41</v>
      </c>
      <c r="C6" s="30" t="s">
        <v>14</v>
      </c>
      <c r="D6" s="19"/>
      <c r="E6" s="28" t="s">
        <v>147</v>
      </c>
      <c r="F6" s="45">
        <v>0</v>
      </c>
      <c r="G6" s="45">
        <v>20</v>
      </c>
      <c r="H6" s="45">
        <v>0</v>
      </c>
      <c r="I6" s="45">
        <v>20</v>
      </c>
      <c r="J6" s="46"/>
      <c r="K6" s="25">
        <f t="shared" si="0"/>
        <v>0</v>
      </c>
      <c r="L6" s="24">
        <v>0.23</v>
      </c>
      <c r="M6" s="25">
        <f t="shared" ref="M6:M11" si="2">J6*I6</f>
        <v>0</v>
      </c>
      <c r="N6" s="25">
        <f t="shared" si="1"/>
        <v>0</v>
      </c>
      <c r="O6" s="33"/>
      <c r="P6" s="33"/>
      <c r="Q6" s="33"/>
      <c r="R6" s="35"/>
    </row>
    <row r="7" spans="1:18" s="34" customFormat="1" ht="15" x14ac:dyDescent="0.2">
      <c r="A7" s="10">
        <v>3</v>
      </c>
      <c r="B7" s="20" t="s">
        <v>141</v>
      </c>
      <c r="C7" s="30" t="s">
        <v>14</v>
      </c>
      <c r="D7" s="19"/>
      <c r="E7" s="28" t="s">
        <v>146</v>
      </c>
      <c r="F7" s="45">
        <v>0</v>
      </c>
      <c r="G7" s="45">
        <v>10</v>
      </c>
      <c r="H7" s="45">
        <v>0</v>
      </c>
      <c r="I7" s="45">
        <v>10</v>
      </c>
      <c r="J7" s="46"/>
      <c r="K7" s="25">
        <f t="shared" si="0"/>
        <v>0</v>
      </c>
      <c r="L7" s="24">
        <v>0.23</v>
      </c>
      <c r="M7" s="25">
        <f t="shared" si="2"/>
        <v>0</v>
      </c>
      <c r="N7" s="25">
        <f t="shared" si="1"/>
        <v>0</v>
      </c>
      <c r="O7" s="33"/>
      <c r="P7" s="33"/>
      <c r="Q7" s="33"/>
      <c r="R7" s="35"/>
    </row>
    <row r="8" spans="1:18" s="34" customFormat="1" ht="15" x14ac:dyDescent="0.2">
      <c r="A8" s="10">
        <v>4</v>
      </c>
      <c r="B8" s="20" t="s">
        <v>42</v>
      </c>
      <c r="C8" s="30" t="s">
        <v>14</v>
      </c>
      <c r="D8" s="19"/>
      <c r="E8" s="28" t="s">
        <v>53</v>
      </c>
      <c r="F8" s="45">
        <v>0</v>
      </c>
      <c r="G8" s="45">
        <v>20</v>
      </c>
      <c r="H8" s="45">
        <v>0</v>
      </c>
      <c r="I8" s="45">
        <v>20</v>
      </c>
      <c r="J8" s="46"/>
      <c r="K8" s="25">
        <f t="shared" si="0"/>
        <v>0</v>
      </c>
      <c r="L8" s="24">
        <v>0.23</v>
      </c>
      <c r="M8" s="25">
        <f t="shared" si="2"/>
        <v>0</v>
      </c>
      <c r="N8" s="25">
        <f t="shared" si="1"/>
        <v>0</v>
      </c>
      <c r="O8" s="33"/>
      <c r="P8" s="33"/>
      <c r="Q8" s="33"/>
      <c r="R8" s="35"/>
    </row>
    <row r="9" spans="1:18" s="34" customFormat="1" ht="24" x14ac:dyDescent="0.2">
      <c r="A9" s="10">
        <v>5</v>
      </c>
      <c r="B9" s="20" t="s">
        <v>142</v>
      </c>
      <c r="C9" s="30" t="s">
        <v>14</v>
      </c>
      <c r="D9" s="19"/>
      <c r="E9" s="28" t="s">
        <v>53</v>
      </c>
      <c r="F9" s="45">
        <v>0</v>
      </c>
      <c r="G9" s="45">
        <v>0</v>
      </c>
      <c r="H9" s="45">
        <v>60</v>
      </c>
      <c r="I9" s="45">
        <v>60</v>
      </c>
      <c r="J9" s="46"/>
      <c r="K9" s="25">
        <f t="shared" si="0"/>
        <v>0</v>
      </c>
      <c r="L9" s="24">
        <v>0.23</v>
      </c>
      <c r="M9" s="25">
        <f t="shared" si="2"/>
        <v>0</v>
      </c>
      <c r="N9" s="25">
        <f t="shared" si="1"/>
        <v>0</v>
      </c>
      <c r="O9" s="33"/>
      <c r="P9" s="33"/>
      <c r="Q9" s="33"/>
      <c r="R9" s="35"/>
    </row>
    <row r="10" spans="1:18" s="34" customFormat="1" ht="24" x14ac:dyDescent="0.2">
      <c r="A10" s="10">
        <v>6</v>
      </c>
      <c r="B10" s="20" t="s">
        <v>143</v>
      </c>
      <c r="C10" s="30" t="s">
        <v>14</v>
      </c>
      <c r="D10" s="19"/>
      <c r="E10" s="28" t="s">
        <v>53</v>
      </c>
      <c r="F10" s="45">
        <v>0</v>
      </c>
      <c r="G10" s="45">
        <v>0</v>
      </c>
      <c r="H10" s="45">
        <v>50</v>
      </c>
      <c r="I10" s="45">
        <v>50</v>
      </c>
      <c r="J10" s="46"/>
      <c r="K10" s="25">
        <f t="shared" si="0"/>
        <v>0</v>
      </c>
      <c r="L10" s="24">
        <v>0.23</v>
      </c>
      <c r="M10" s="25">
        <f t="shared" si="2"/>
        <v>0</v>
      </c>
      <c r="N10" s="25">
        <f t="shared" si="1"/>
        <v>0</v>
      </c>
      <c r="O10" s="33"/>
      <c r="P10" s="33"/>
      <c r="Q10" s="33"/>
      <c r="R10" s="35"/>
    </row>
    <row r="11" spans="1:18" s="34" customFormat="1" ht="24.75" thickBot="1" x14ac:dyDescent="0.25">
      <c r="A11" s="10">
        <v>7</v>
      </c>
      <c r="B11" s="20" t="s">
        <v>43</v>
      </c>
      <c r="C11" s="30" t="s">
        <v>14</v>
      </c>
      <c r="D11" s="19"/>
      <c r="E11" s="28" t="s">
        <v>328</v>
      </c>
      <c r="F11" s="45">
        <v>0</v>
      </c>
      <c r="G11" s="45">
        <v>40</v>
      </c>
      <c r="H11" s="45">
        <v>0</v>
      </c>
      <c r="I11" s="45">
        <v>40</v>
      </c>
      <c r="J11" s="46"/>
      <c r="K11" s="25">
        <f t="shared" si="0"/>
        <v>0</v>
      </c>
      <c r="L11" s="24">
        <v>0.23</v>
      </c>
      <c r="M11" s="25">
        <f t="shared" si="2"/>
        <v>0</v>
      </c>
      <c r="N11" s="25">
        <f t="shared" si="1"/>
        <v>0</v>
      </c>
      <c r="O11" s="33"/>
      <c r="P11" s="33"/>
      <c r="Q11" s="33"/>
      <c r="R11" s="35"/>
    </row>
    <row r="12" spans="1:18" ht="12.75" customHeight="1" thickBot="1" x14ac:dyDescent="0.25">
      <c r="A12" s="21"/>
      <c r="B12" s="63"/>
      <c r="C12" s="63"/>
      <c r="D12" s="15"/>
      <c r="E12" s="15"/>
      <c r="F12" s="15"/>
      <c r="G12" s="15"/>
      <c r="H12" s="15"/>
      <c r="I12" s="15"/>
      <c r="J12" s="16"/>
      <c r="K12" s="17"/>
      <c r="L12" s="26" t="s">
        <v>16</v>
      </c>
      <c r="M12" s="27">
        <f>SUM(M5:M11)</f>
        <v>0</v>
      </c>
      <c r="N12" s="27">
        <f>SUM(N5:N11)</f>
        <v>0</v>
      </c>
      <c r="O12" s="32"/>
      <c r="P12" s="32"/>
      <c r="Q12" s="32"/>
      <c r="R12" s="32"/>
    </row>
    <row r="13" spans="1:18" ht="12.75" customHeight="1" x14ac:dyDescent="0.2">
      <c r="A13" s="11" t="s">
        <v>11</v>
      </c>
      <c r="B13" s="63" t="s">
        <v>13</v>
      </c>
      <c r="C13" s="63"/>
      <c r="D13" s="15"/>
      <c r="E13" s="15"/>
      <c r="F13" s="15"/>
      <c r="G13" s="15"/>
      <c r="H13" s="15"/>
      <c r="I13" s="15"/>
      <c r="J13" s="16"/>
      <c r="K13" s="17"/>
      <c r="L13" s="18"/>
      <c r="M13" s="17"/>
      <c r="N13" s="17"/>
      <c r="O13" s="32"/>
      <c r="P13" s="32"/>
      <c r="Q13" s="32"/>
      <c r="R13" s="32"/>
    </row>
    <row r="14" spans="1:18" ht="12.75" customHeight="1" x14ac:dyDescent="0.2">
      <c r="A14" s="11" t="s">
        <v>11</v>
      </c>
      <c r="B14" s="12" t="s">
        <v>12</v>
      </c>
      <c r="C14" s="12"/>
      <c r="D14" s="15"/>
      <c r="E14" s="15"/>
      <c r="F14" s="15"/>
      <c r="G14" s="15"/>
      <c r="H14" s="15"/>
      <c r="I14" s="15"/>
      <c r="J14" s="16"/>
      <c r="K14" s="17"/>
      <c r="L14" s="18"/>
      <c r="M14" s="17"/>
      <c r="N14" s="17"/>
      <c r="O14" s="32"/>
      <c r="P14" s="32"/>
      <c r="Q14" s="32"/>
      <c r="R14" s="32"/>
    </row>
    <row r="15" spans="1:18" ht="12.75" customHeight="1" x14ac:dyDescent="0.2">
      <c r="A15" s="11" t="s">
        <v>11</v>
      </c>
      <c r="B15" s="13" t="s">
        <v>131</v>
      </c>
      <c r="C15" s="13"/>
      <c r="D15" s="3"/>
      <c r="E15" s="3"/>
      <c r="F15" s="3"/>
      <c r="G15" s="3"/>
      <c r="H15" s="3"/>
      <c r="I15" s="3"/>
      <c r="J15" s="3"/>
      <c r="K15" s="4"/>
      <c r="L15" s="6"/>
      <c r="M15" s="7"/>
      <c r="N15" s="8"/>
    </row>
    <row r="16" spans="1:18" ht="12.75" customHeight="1" x14ac:dyDescent="0.2">
      <c r="A16" s="11" t="s">
        <v>11</v>
      </c>
      <c r="B16" s="42" t="s">
        <v>133</v>
      </c>
      <c r="C16" s="43"/>
      <c r="D16" s="44"/>
      <c r="E16" s="3"/>
      <c r="F16" s="3"/>
      <c r="G16" s="3"/>
      <c r="H16" s="3"/>
      <c r="I16" s="3"/>
      <c r="J16" s="3"/>
      <c r="K16" s="4"/>
      <c r="L16" s="6"/>
      <c r="M16" s="7"/>
      <c r="N16" s="8"/>
    </row>
    <row r="17" spans="1:14" ht="12.75" customHeight="1" x14ac:dyDescent="0.2">
      <c r="A17" s="11"/>
      <c r="B17" s="43" t="s">
        <v>132</v>
      </c>
      <c r="C17" s="43"/>
      <c r="D17" s="44"/>
      <c r="E17" s="3"/>
      <c r="F17" s="3"/>
      <c r="G17" s="3"/>
      <c r="H17" s="3"/>
      <c r="I17" s="3"/>
      <c r="J17" s="3"/>
      <c r="K17" s="4"/>
      <c r="L17" s="6"/>
      <c r="M17" s="7"/>
      <c r="N17" s="8"/>
    </row>
    <row r="18" spans="1:14" ht="12.75" customHeight="1" x14ac:dyDescent="0.2">
      <c r="A18" s="11"/>
      <c r="B18" s="23"/>
      <c r="C18" s="23"/>
      <c r="D18" s="3"/>
      <c r="E18" s="3"/>
      <c r="F18" s="3"/>
      <c r="G18" s="3"/>
      <c r="H18" s="3"/>
      <c r="I18" s="3"/>
      <c r="J18" s="3"/>
      <c r="K18" s="4"/>
      <c r="L18" s="6"/>
      <c r="M18" s="7"/>
      <c r="N18" s="8"/>
    </row>
    <row r="19" spans="1:14" ht="12.75" customHeight="1" x14ac:dyDescent="0.2">
      <c r="A19" s="5"/>
      <c r="B19" s="22"/>
      <c r="C19" s="9"/>
      <c r="D19" s="3"/>
      <c r="E19" s="3"/>
      <c r="F19" s="3"/>
      <c r="G19" s="3"/>
      <c r="H19" s="3"/>
      <c r="I19" s="3"/>
      <c r="J19" s="3"/>
      <c r="K19" s="4"/>
      <c r="L19" s="6"/>
      <c r="M19" s="7"/>
      <c r="N19" s="8"/>
    </row>
    <row r="20" spans="1:14" ht="12.75" customHeight="1" x14ac:dyDescent="0.25">
      <c r="A20" s="89" t="s">
        <v>8</v>
      </c>
      <c r="B20" s="89"/>
      <c r="C20" s="62"/>
      <c r="D20" s="90" t="s">
        <v>122</v>
      </c>
      <c r="E20" s="90"/>
      <c r="F20" s="90"/>
      <c r="G20" s="90"/>
      <c r="H20" s="90"/>
      <c r="I20" s="90"/>
      <c r="J20" s="90"/>
      <c r="K20" s="90"/>
    </row>
    <row r="21" spans="1:14" ht="12.75" customHeight="1" x14ac:dyDescent="0.25">
      <c r="A21" s="89"/>
      <c r="B21" s="89"/>
      <c r="C21" s="62"/>
      <c r="D21" s="90"/>
      <c r="E21" s="90"/>
      <c r="F21" s="90"/>
      <c r="G21" s="90"/>
      <c r="H21" s="90"/>
      <c r="I21" s="90"/>
      <c r="J21" s="90"/>
      <c r="K21" s="90"/>
    </row>
    <row r="22" spans="1:14" ht="15.75" x14ac:dyDescent="0.25">
      <c r="A22" s="37"/>
      <c r="B22" s="62"/>
      <c r="C22" s="62"/>
      <c r="D22" s="90"/>
      <c r="E22" s="90"/>
      <c r="F22" s="90"/>
      <c r="G22" s="90"/>
      <c r="H22" s="90"/>
      <c r="I22" s="90"/>
      <c r="J22" s="90"/>
      <c r="K22" s="90"/>
    </row>
    <row r="23" spans="1:14" ht="12.75" customHeight="1" x14ac:dyDescent="0.2">
      <c r="D23" s="90"/>
      <c r="E23" s="90"/>
      <c r="F23" s="90"/>
      <c r="G23" s="90"/>
      <c r="H23" s="90"/>
      <c r="I23" s="90"/>
      <c r="J23" s="90"/>
      <c r="K23" s="90"/>
    </row>
    <row r="24" spans="1:14" ht="12.75" customHeight="1" x14ac:dyDescent="0.2">
      <c r="D24" s="90"/>
      <c r="E24" s="90"/>
      <c r="F24" s="90"/>
      <c r="G24" s="90"/>
      <c r="H24" s="90"/>
      <c r="I24" s="90"/>
      <c r="J24" s="90"/>
      <c r="K24" s="90"/>
    </row>
    <row r="25" spans="1:14" ht="12.75" customHeight="1" x14ac:dyDescent="0.2">
      <c r="D25" s="90"/>
      <c r="E25" s="90"/>
      <c r="F25" s="90"/>
      <c r="G25" s="90"/>
      <c r="H25" s="90"/>
      <c r="I25" s="90"/>
      <c r="J25" s="90"/>
      <c r="K25" s="90"/>
    </row>
    <row r="26" spans="1:14" ht="12.75" customHeight="1" x14ac:dyDescent="0.2">
      <c r="D26" s="90"/>
      <c r="E26" s="90"/>
      <c r="F26" s="90"/>
      <c r="G26" s="90"/>
      <c r="H26" s="90"/>
      <c r="I26" s="90"/>
      <c r="J26" s="90"/>
      <c r="K26" s="90"/>
    </row>
  </sheetData>
  <mergeCells count="3">
    <mergeCell ref="A3:N3"/>
    <mergeCell ref="A20:B21"/>
    <mergeCell ref="D20:K26"/>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ZP/29/2019</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zoomScale="75" zoomScaleNormal="75" workbookViewId="0">
      <selection activeCell="B8" sqref="B8"/>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7" width="10.42578125" style="31" bestFit="1" customWidth="1"/>
    <col min="8" max="8" width="9.28515625" style="31" bestFit="1" customWidth="1"/>
    <col min="9" max="9" width="10.42578125" style="31" bestFit="1" customWidth="1"/>
    <col min="10" max="11" width="9.85546875" style="31" bestFit="1" customWidth="1"/>
    <col min="12" max="12" width="6.85546875" style="31" bestFit="1" customWidth="1"/>
    <col min="13" max="14" width="16" style="31" bestFit="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86" t="s">
        <v>27</v>
      </c>
      <c r="B3" s="87"/>
      <c r="C3" s="87"/>
      <c r="D3" s="87"/>
      <c r="E3" s="87"/>
      <c r="F3" s="87"/>
      <c r="G3" s="87"/>
      <c r="H3" s="87"/>
      <c r="I3" s="87"/>
      <c r="J3" s="87"/>
      <c r="K3" s="87"/>
      <c r="L3" s="87"/>
      <c r="M3" s="87"/>
      <c r="N3" s="88"/>
      <c r="O3" s="33"/>
      <c r="P3" s="33"/>
      <c r="Q3" s="33"/>
      <c r="R3" s="33"/>
    </row>
    <row r="4" spans="1:18" s="34" customFormat="1" ht="58.5" customHeight="1" x14ac:dyDescent="0.2">
      <c r="A4" s="14" t="s">
        <v>0</v>
      </c>
      <c r="B4" s="14" t="s">
        <v>9</v>
      </c>
      <c r="C4" s="14" t="s">
        <v>254</v>
      </c>
      <c r="D4" s="14" t="s">
        <v>10</v>
      </c>
      <c r="E4" s="14" t="s">
        <v>1</v>
      </c>
      <c r="F4" s="14" t="s">
        <v>128</v>
      </c>
      <c r="G4" s="14" t="s">
        <v>129</v>
      </c>
      <c r="H4" s="14" t="s">
        <v>130</v>
      </c>
      <c r="I4" s="14" t="s">
        <v>2</v>
      </c>
      <c r="J4" s="14" t="s">
        <v>3</v>
      </c>
      <c r="K4" s="14" t="s">
        <v>4</v>
      </c>
      <c r="L4" s="14" t="s">
        <v>5</v>
      </c>
      <c r="M4" s="14" t="s">
        <v>6</v>
      </c>
      <c r="N4" s="14" t="s">
        <v>7</v>
      </c>
      <c r="O4" s="33"/>
      <c r="P4" s="33"/>
      <c r="Q4" s="33"/>
      <c r="R4" s="35"/>
    </row>
    <row r="5" spans="1:18" s="34" customFormat="1" ht="15" x14ac:dyDescent="0.2">
      <c r="A5" s="10">
        <v>1</v>
      </c>
      <c r="B5" s="51" t="s">
        <v>223</v>
      </c>
      <c r="C5" s="30" t="s">
        <v>14</v>
      </c>
      <c r="D5" s="19"/>
      <c r="E5" s="28" t="s">
        <v>53</v>
      </c>
      <c r="F5" s="45">
        <v>500</v>
      </c>
      <c r="G5" s="45">
        <v>290</v>
      </c>
      <c r="H5" s="45">
        <v>140</v>
      </c>
      <c r="I5" s="45">
        <v>930</v>
      </c>
      <c r="J5" s="46"/>
      <c r="K5" s="25">
        <f t="shared" ref="K5" si="0">J5*(1+L5)</f>
        <v>0</v>
      </c>
      <c r="L5" s="24">
        <v>0.23</v>
      </c>
      <c r="M5" s="25">
        <f>J5*I5</f>
        <v>0</v>
      </c>
      <c r="N5" s="25">
        <f t="shared" ref="N5" si="1">M5*L5+M5</f>
        <v>0</v>
      </c>
      <c r="O5" s="33"/>
      <c r="P5" s="33"/>
      <c r="Q5" s="33"/>
      <c r="R5" s="35"/>
    </row>
    <row r="6" spans="1:18" s="34" customFormat="1" ht="36" x14ac:dyDescent="0.2">
      <c r="A6" s="75">
        <v>2</v>
      </c>
      <c r="B6" s="51" t="s">
        <v>357</v>
      </c>
      <c r="C6" s="30" t="s">
        <v>14</v>
      </c>
      <c r="D6" s="19"/>
      <c r="E6" s="28" t="s">
        <v>358</v>
      </c>
      <c r="F6" s="45">
        <v>500</v>
      </c>
      <c r="G6" s="45">
        <v>0</v>
      </c>
      <c r="H6" s="45">
        <v>140</v>
      </c>
      <c r="I6" s="45">
        <v>640</v>
      </c>
      <c r="J6" s="46"/>
      <c r="K6" s="25">
        <f t="shared" ref="K6:K19" si="2">J6*(1+L6)</f>
        <v>0</v>
      </c>
      <c r="L6" s="24">
        <v>0.23</v>
      </c>
      <c r="M6" s="25">
        <f t="shared" ref="M6:M15" si="3">J6*I6</f>
        <v>0</v>
      </c>
      <c r="N6" s="25">
        <f t="shared" ref="N6:N15" si="4">M6*L6+M6</f>
        <v>0</v>
      </c>
      <c r="O6" s="33"/>
      <c r="P6" s="33"/>
      <c r="Q6" s="33"/>
      <c r="R6" s="35"/>
    </row>
    <row r="7" spans="1:18" s="34" customFormat="1" ht="72" x14ac:dyDescent="0.2">
      <c r="A7" s="75">
        <v>3</v>
      </c>
      <c r="B7" s="51" t="s">
        <v>359</v>
      </c>
      <c r="C7" s="30" t="s">
        <v>14</v>
      </c>
      <c r="D7" s="19"/>
      <c r="E7" s="28" t="s">
        <v>358</v>
      </c>
      <c r="F7" s="45">
        <v>500</v>
      </c>
      <c r="G7" s="45">
        <v>0</v>
      </c>
      <c r="H7" s="45">
        <v>800</v>
      </c>
      <c r="I7" s="45">
        <v>1300</v>
      </c>
      <c r="J7" s="46"/>
      <c r="K7" s="25">
        <f t="shared" si="2"/>
        <v>0</v>
      </c>
      <c r="L7" s="24">
        <v>0.23</v>
      </c>
      <c r="M7" s="25">
        <f t="shared" si="3"/>
        <v>0</v>
      </c>
      <c r="N7" s="25">
        <f t="shared" si="4"/>
        <v>0</v>
      </c>
      <c r="O7" s="33"/>
      <c r="P7" s="33"/>
      <c r="Q7" s="33"/>
      <c r="R7" s="35"/>
    </row>
    <row r="8" spans="1:18" s="34" customFormat="1" ht="180" x14ac:dyDescent="0.2">
      <c r="A8" s="75">
        <v>4</v>
      </c>
      <c r="B8" s="51" t="s">
        <v>224</v>
      </c>
      <c r="C8" s="30" t="s">
        <v>14</v>
      </c>
      <c r="D8" s="19"/>
      <c r="E8" s="28" t="s">
        <v>360</v>
      </c>
      <c r="F8" s="45">
        <v>15000</v>
      </c>
      <c r="G8" s="45">
        <v>13800</v>
      </c>
      <c r="H8" s="45">
        <v>7000</v>
      </c>
      <c r="I8" s="45">
        <v>35800</v>
      </c>
      <c r="J8" s="46"/>
      <c r="K8" s="25">
        <f t="shared" si="2"/>
        <v>0</v>
      </c>
      <c r="L8" s="24">
        <v>0.23</v>
      </c>
      <c r="M8" s="25">
        <f t="shared" si="3"/>
        <v>0</v>
      </c>
      <c r="N8" s="25">
        <f t="shared" si="4"/>
        <v>0</v>
      </c>
      <c r="O8" s="33"/>
      <c r="P8" s="33"/>
      <c r="Q8" s="33"/>
      <c r="R8" s="35"/>
    </row>
    <row r="9" spans="1:18" s="34" customFormat="1" ht="24" x14ac:dyDescent="0.2">
      <c r="A9" s="75">
        <v>5</v>
      </c>
      <c r="B9" s="51" t="s">
        <v>337</v>
      </c>
      <c r="C9" s="30" t="s">
        <v>14</v>
      </c>
      <c r="D9" s="19"/>
      <c r="E9" s="28" t="s">
        <v>338</v>
      </c>
      <c r="F9" s="45">
        <v>200</v>
      </c>
      <c r="G9" s="45">
        <v>0</v>
      </c>
      <c r="H9" s="45">
        <v>1200</v>
      </c>
      <c r="I9" s="45">
        <v>1400</v>
      </c>
      <c r="J9" s="46"/>
      <c r="K9" s="25">
        <f t="shared" si="2"/>
        <v>0</v>
      </c>
      <c r="L9" s="24">
        <v>0.23</v>
      </c>
      <c r="M9" s="25">
        <f t="shared" si="3"/>
        <v>0</v>
      </c>
      <c r="N9" s="25">
        <f t="shared" si="4"/>
        <v>0</v>
      </c>
      <c r="O9" s="33"/>
      <c r="P9" s="33"/>
      <c r="Q9" s="33"/>
      <c r="R9" s="35"/>
    </row>
    <row r="10" spans="1:18" s="34" customFormat="1" ht="24" x14ac:dyDescent="0.2">
      <c r="A10" s="10">
        <v>6</v>
      </c>
      <c r="B10" s="51" t="s">
        <v>21</v>
      </c>
      <c r="C10" s="30" t="s">
        <v>14</v>
      </c>
      <c r="D10" s="19"/>
      <c r="E10" s="28" t="s">
        <v>25</v>
      </c>
      <c r="F10" s="45">
        <v>600</v>
      </c>
      <c r="G10" s="45">
        <v>250</v>
      </c>
      <c r="H10" s="45">
        <v>0</v>
      </c>
      <c r="I10" s="45">
        <v>850</v>
      </c>
      <c r="J10" s="46"/>
      <c r="K10" s="25">
        <f t="shared" si="2"/>
        <v>0</v>
      </c>
      <c r="L10" s="24">
        <v>0.23</v>
      </c>
      <c r="M10" s="25">
        <f t="shared" si="3"/>
        <v>0</v>
      </c>
      <c r="N10" s="25">
        <f t="shared" si="4"/>
        <v>0</v>
      </c>
      <c r="O10" s="33"/>
      <c r="P10" s="33"/>
      <c r="Q10" s="33"/>
      <c r="R10" s="35"/>
    </row>
    <row r="11" spans="1:18" s="34" customFormat="1" ht="24" x14ac:dyDescent="0.2">
      <c r="A11" s="10">
        <v>7</v>
      </c>
      <c r="B11" s="51" t="s">
        <v>134</v>
      </c>
      <c r="C11" s="30" t="s">
        <v>14</v>
      </c>
      <c r="D11" s="19"/>
      <c r="E11" s="28" t="s">
        <v>135</v>
      </c>
      <c r="F11" s="45">
        <v>100</v>
      </c>
      <c r="G11" s="45">
        <v>0</v>
      </c>
      <c r="H11" s="45">
        <v>600</v>
      </c>
      <c r="I11" s="45">
        <v>700</v>
      </c>
      <c r="J11" s="46"/>
      <c r="K11" s="25">
        <f t="shared" si="2"/>
        <v>0</v>
      </c>
      <c r="L11" s="24">
        <v>0.23</v>
      </c>
      <c r="M11" s="25">
        <f t="shared" si="3"/>
        <v>0</v>
      </c>
      <c r="N11" s="25">
        <f t="shared" si="4"/>
        <v>0</v>
      </c>
      <c r="O11" s="33"/>
      <c r="P11" s="33"/>
      <c r="Q11" s="33"/>
      <c r="R11" s="35"/>
    </row>
    <row r="12" spans="1:18" s="34" customFormat="1" ht="48" x14ac:dyDescent="0.2">
      <c r="A12" s="75">
        <v>8</v>
      </c>
      <c r="B12" s="51" t="s">
        <v>22</v>
      </c>
      <c r="C12" s="30" t="s">
        <v>14</v>
      </c>
      <c r="D12" s="19"/>
      <c r="E12" s="28" t="s">
        <v>361</v>
      </c>
      <c r="F12" s="45">
        <v>100</v>
      </c>
      <c r="G12" s="45">
        <v>0</v>
      </c>
      <c r="H12" s="45">
        <v>600</v>
      </c>
      <c r="I12" s="45">
        <v>700</v>
      </c>
      <c r="J12" s="46"/>
      <c r="K12" s="25">
        <f t="shared" si="2"/>
        <v>0</v>
      </c>
      <c r="L12" s="24">
        <v>0.23</v>
      </c>
      <c r="M12" s="25">
        <f t="shared" si="3"/>
        <v>0</v>
      </c>
      <c r="N12" s="25">
        <f t="shared" si="4"/>
        <v>0</v>
      </c>
      <c r="O12" s="33"/>
      <c r="P12" s="33"/>
      <c r="Q12" s="33"/>
      <c r="R12" s="35"/>
    </row>
    <row r="13" spans="1:18" s="34" customFormat="1" ht="48" x14ac:dyDescent="0.2">
      <c r="A13" s="10">
        <v>9</v>
      </c>
      <c r="B13" s="51" t="s">
        <v>23</v>
      </c>
      <c r="C13" s="30" t="s">
        <v>14</v>
      </c>
      <c r="D13" s="19"/>
      <c r="E13" s="28" t="s">
        <v>17</v>
      </c>
      <c r="F13" s="45">
        <v>500</v>
      </c>
      <c r="G13" s="45">
        <v>0</v>
      </c>
      <c r="H13" s="45">
        <v>0</v>
      </c>
      <c r="I13" s="45">
        <v>500</v>
      </c>
      <c r="J13" s="46"/>
      <c r="K13" s="25">
        <f t="shared" si="2"/>
        <v>0</v>
      </c>
      <c r="L13" s="24">
        <v>0.23</v>
      </c>
      <c r="M13" s="25">
        <f t="shared" si="3"/>
        <v>0</v>
      </c>
      <c r="N13" s="25">
        <f t="shared" si="4"/>
        <v>0</v>
      </c>
      <c r="O13" s="33"/>
      <c r="P13" s="33"/>
      <c r="Q13" s="33"/>
      <c r="R13" s="35"/>
    </row>
    <row r="14" spans="1:18" s="34" customFormat="1" ht="24" x14ac:dyDescent="0.2">
      <c r="A14" s="75">
        <v>10</v>
      </c>
      <c r="B14" s="51" t="s">
        <v>362</v>
      </c>
      <c r="C14" s="30" t="s">
        <v>14</v>
      </c>
      <c r="D14" s="19"/>
      <c r="E14" s="28" t="s">
        <v>363</v>
      </c>
      <c r="F14" s="45">
        <v>50</v>
      </c>
      <c r="G14" s="45">
        <v>25</v>
      </c>
      <c r="H14" s="45">
        <v>20</v>
      </c>
      <c r="I14" s="45">
        <v>95</v>
      </c>
      <c r="J14" s="46"/>
      <c r="K14" s="25">
        <f t="shared" si="2"/>
        <v>0</v>
      </c>
      <c r="L14" s="24">
        <v>0.23</v>
      </c>
      <c r="M14" s="25">
        <f t="shared" si="3"/>
        <v>0</v>
      </c>
      <c r="N14" s="25">
        <f t="shared" si="4"/>
        <v>0</v>
      </c>
      <c r="O14" s="33"/>
      <c r="P14" s="33"/>
      <c r="Q14" s="33"/>
      <c r="R14" s="35"/>
    </row>
    <row r="15" spans="1:18" s="34" customFormat="1" ht="48" x14ac:dyDescent="0.2">
      <c r="A15" s="75">
        <v>11</v>
      </c>
      <c r="B15" s="51" t="s">
        <v>364</v>
      </c>
      <c r="C15" s="30" t="s">
        <v>14</v>
      </c>
      <c r="D15" s="19"/>
      <c r="E15" s="28" t="s">
        <v>365</v>
      </c>
      <c r="F15" s="45">
        <v>50</v>
      </c>
      <c r="G15" s="45">
        <v>15</v>
      </c>
      <c r="H15" s="45">
        <v>0</v>
      </c>
      <c r="I15" s="45">
        <v>65</v>
      </c>
      <c r="J15" s="46"/>
      <c r="K15" s="25">
        <f t="shared" si="2"/>
        <v>0</v>
      </c>
      <c r="L15" s="24">
        <v>0.23</v>
      </c>
      <c r="M15" s="25">
        <f t="shared" si="3"/>
        <v>0</v>
      </c>
      <c r="N15" s="25">
        <f t="shared" si="4"/>
        <v>0</v>
      </c>
      <c r="O15" s="33"/>
      <c r="P15" s="33"/>
      <c r="Q15" s="33"/>
      <c r="R15" s="35"/>
    </row>
    <row r="16" spans="1:18" s="34" customFormat="1" ht="15" x14ac:dyDescent="0.2">
      <c r="A16" s="10">
        <v>12</v>
      </c>
      <c r="B16" s="64" t="s">
        <v>225</v>
      </c>
      <c r="C16" s="30" t="s">
        <v>14</v>
      </c>
      <c r="D16" s="19"/>
      <c r="E16" s="28" t="s">
        <v>17</v>
      </c>
      <c r="F16" s="45">
        <v>10</v>
      </c>
      <c r="G16" s="45">
        <v>15</v>
      </c>
      <c r="H16" s="45">
        <v>20</v>
      </c>
      <c r="I16" s="45">
        <v>45</v>
      </c>
      <c r="J16" s="46"/>
      <c r="K16" s="25">
        <f t="shared" si="2"/>
        <v>0</v>
      </c>
      <c r="L16" s="24">
        <v>0.23</v>
      </c>
      <c r="M16" s="25">
        <f t="shared" ref="M16:M19" si="5">J16*I16</f>
        <v>0</v>
      </c>
      <c r="N16" s="25">
        <f t="shared" ref="N16:N19" si="6">M16*L16+M16</f>
        <v>0</v>
      </c>
      <c r="O16" s="33"/>
      <c r="P16" s="33"/>
      <c r="Q16" s="33"/>
      <c r="R16" s="35"/>
    </row>
    <row r="17" spans="1:18" s="34" customFormat="1" ht="36" x14ac:dyDescent="0.2">
      <c r="A17" s="10">
        <v>13</v>
      </c>
      <c r="B17" s="51" t="s">
        <v>226</v>
      </c>
      <c r="C17" s="30" t="s">
        <v>14</v>
      </c>
      <c r="D17" s="19"/>
      <c r="E17" s="28" t="s">
        <v>17</v>
      </c>
      <c r="F17" s="45">
        <v>2000</v>
      </c>
      <c r="G17" s="45">
        <v>300</v>
      </c>
      <c r="H17" s="45">
        <v>600</v>
      </c>
      <c r="I17" s="45">
        <v>2900</v>
      </c>
      <c r="J17" s="46"/>
      <c r="K17" s="25">
        <f t="shared" si="2"/>
        <v>0</v>
      </c>
      <c r="L17" s="24">
        <v>0.23</v>
      </c>
      <c r="M17" s="25">
        <f t="shared" si="5"/>
        <v>0</v>
      </c>
      <c r="N17" s="25">
        <f t="shared" si="6"/>
        <v>0</v>
      </c>
      <c r="O17" s="33"/>
      <c r="P17" s="33"/>
      <c r="Q17" s="33"/>
      <c r="R17" s="35"/>
    </row>
    <row r="18" spans="1:18" s="34" customFormat="1" ht="24" x14ac:dyDescent="0.2">
      <c r="A18" s="10">
        <v>14</v>
      </c>
      <c r="B18" s="51" t="s">
        <v>227</v>
      </c>
      <c r="C18" s="30" t="s">
        <v>14</v>
      </c>
      <c r="D18" s="19"/>
      <c r="E18" s="28" t="s">
        <v>17</v>
      </c>
      <c r="F18" s="45">
        <v>500</v>
      </c>
      <c r="G18" s="45"/>
      <c r="H18" s="45"/>
      <c r="I18" s="45">
        <v>500</v>
      </c>
      <c r="J18" s="46"/>
      <c r="K18" s="25">
        <f t="shared" si="2"/>
        <v>0</v>
      </c>
      <c r="L18" s="24">
        <v>0.23</v>
      </c>
      <c r="M18" s="25">
        <f t="shared" si="5"/>
        <v>0</v>
      </c>
      <c r="N18" s="25">
        <f t="shared" si="6"/>
        <v>0</v>
      </c>
      <c r="O18" s="33"/>
      <c r="P18" s="33"/>
      <c r="Q18" s="33"/>
      <c r="R18" s="35"/>
    </row>
    <row r="19" spans="1:18" s="34" customFormat="1" ht="36.75" thickBot="1" x14ac:dyDescent="0.25">
      <c r="A19" s="10">
        <v>15</v>
      </c>
      <c r="B19" s="51" t="s">
        <v>24</v>
      </c>
      <c r="C19" s="30" t="s">
        <v>14</v>
      </c>
      <c r="D19" s="19"/>
      <c r="E19" s="28" t="s">
        <v>26</v>
      </c>
      <c r="F19" s="45">
        <v>500</v>
      </c>
      <c r="G19" s="45">
        <v>350</v>
      </c>
      <c r="H19" s="45">
        <v>500</v>
      </c>
      <c r="I19" s="45">
        <v>1350</v>
      </c>
      <c r="J19" s="46"/>
      <c r="K19" s="25">
        <f t="shared" si="2"/>
        <v>0</v>
      </c>
      <c r="L19" s="24">
        <v>0.23</v>
      </c>
      <c r="M19" s="25">
        <f t="shared" si="5"/>
        <v>0</v>
      </c>
      <c r="N19" s="25">
        <f t="shared" si="6"/>
        <v>0</v>
      </c>
      <c r="O19" s="33"/>
      <c r="P19" s="33"/>
      <c r="Q19" s="33"/>
      <c r="R19" s="35"/>
    </row>
    <row r="20" spans="1:18" ht="12.75" customHeight="1" thickBot="1" x14ac:dyDescent="0.25">
      <c r="A20" s="21"/>
      <c r="B20" s="39"/>
      <c r="C20" s="39"/>
      <c r="D20" s="15"/>
      <c r="E20" s="15"/>
      <c r="F20" s="15"/>
      <c r="G20" s="15"/>
      <c r="H20" s="15"/>
      <c r="I20" s="15"/>
      <c r="J20" s="16"/>
      <c r="K20" s="17"/>
      <c r="L20" s="26" t="s">
        <v>16</v>
      </c>
      <c r="M20" s="27">
        <f>SUM(M5:M19)</f>
        <v>0</v>
      </c>
      <c r="N20" s="27">
        <f>SUM(N5:N19)</f>
        <v>0</v>
      </c>
      <c r="O20" s="32"/>
      <c r="P20" s="32"/>
      <c r="Q20" s="32"/>
      <c r="R20" s="32"/>
    </row>
    <row r="21" spans="1:18" ht="12.75" customHeight="1" x14ac:dyDescent="0.2">
      <c r="A21" s="11" t="s">
        <v>11</v>
      </c>
      <c r="B21" s="39" t="s">
        <v>13</v>
      </c>
      <c r="C21" s="39"/>
      <c r="D21" s="15"/>
      <c r="E21" s="15"/>
      <c r="F21" s="15"/>
      <c r="G21" s="15"/>
      <c r="H21" s="15"/>
      <c r="I21" s="15"/>
      <c r="J21" s="16"/>
      <c r="K21" s="17"/>
      <c r="L21" s="18"/>
      <c r="M21" s="17"/>
      <c r="N21" s="17"/>
      <c r="O21" s="32"/>
      <c r="P21" s="32"/>
      <c r="Q21" s="32"/>
      <c r="R21" s="32"/>
    </row>
    <row r="22" spans="1:18" ht="12.75" customHeight="1" x14ac:dyDescent="0.2">
      <c r="A22" s="11" t="s">
        <v>11</v>
      </c>
      <c r="B22" s="12" t="s">
        <v>12</v>
      </c>
      <c r="C22" s="12"/>
      <c r="D22" s="15"/>
      <c r="E22" s="15"/>
      <c r="F22" s="15"/>
      <c r="G22" s="15"/>
      <c r="H22" s="15"/>
      <c r="I22" s="15"/>
      <c r="J22" s="16"/>
      <c r="K22" s="17"/>
      <c r="L22" s="18"/>
      <c r="M22" s="17"/>
      <c r="N22" s="17"/>
      <c r="O22" s="32"/>
      <c r="P22" s="32"/>
      <c r="Q22" s="32"/>
      <c r="R22" s="32"/>
    </row>
    <row r="23" spans="1:18" ht="12.75" customHeight="1" x14ac:dyDescent="0.2">
      <c r="A23" s="11" t="s">
        <v>11</v>
      </c>
      <c r="B23" s="13" t="s">
        <v>131</v>
      </c>
      <c r="C23" s="13"/>
      <c r="D23" s="3"/>
      <c r="E23" s="3"/>
      <c r="F23" s="3"/>
      <c r="G23" s="3"/>
      <c r="H23" s="3"/>
      <c r="I23" s="3"/>
      <c r="J23" s="3"/>
      <c r="K23" s="4"/>
      <c r="L23" s="6"/>
      <c r="M23" s="7"/>
      <c r="N23" s="8"/>
    </row>
    <row r="24" spans="1:18" ht="12.75" customHeight="1" x14ac:dyDescent="0.2">
      <c r="A24" s="11" t="s">
        <v>11</v>
      </c>
      <c r="B24" s="42" t="s">
        <v>133</v>
      </c>
      <c r="C24" s="43"/>
      <c r="D24" s="44"/>
      <c r="E24" s="3"/>
      <c r="F24" s="3"/>
      <c r="G24" s="3"/>
      <c r="H24" s="3"/>
      <c r="I24" s="3"/>
      <c r="J24" s="3"/>
      <c r="K24" s="4"/>
      <c r="L24" s="6"/>
      <c r="M24" s="7"/>
      <c r="N24" s="8"/>
    </row>
    <row r="25" spans="1:18" ht="12.75" customHeight="1" x14ac:dyDescent="0.2">
      <c r="A25" s="11"/>
      <c r="B25" s="43" t="s">
        <v>132</v>
      </c>
      <c r="C25" s="43"/>
      <c r="D25" s="44"/>
      <c r="E25" s="3"/>
      <c r="F25" s="3"/>
      <c r="G25" s="3"/>
      <c r="H25" s="3"/>
      <c r="I25" s="3"/>
      <c r="J25" s="3"/>
      <c r="K25" s="4"/>
      <c r="L25" s="6"/>
      <c r="M25" s="7"/>
      <c r="N25" s="8"/>
    </row>
    <row r="26" spans="1:18" ht="12.75" customHeight="1" x14ac:dyDescent="0.2">
      <c r="A26" s="11"/>
      <c r="B26" s="23"/>
      <c r="C26" s="23"/>
      <c r="D26" s="3"/>
      <c r="E26" s="3"/>
      <c r="F26" s="3"/>
      <c r="G26" s="3"/>
      <c r="H26" s="3"/>
      <c r="I26" s="3"/>
      <c r="J26" s="3"/>
      <c r="K26" s="4"/>
      <c r="L26" s="6"/>
      <c r="M26" s="7"/>
      <c r="N26" s="8"/>
    </row>
    <row r="27" spans="1:18" ht="37.5" customHeight="1" x14ac:dyDescent="0.2">
      <c r="A27" s="5"/>
      <c r="B27" s="22"/>
      <c r="C27" s="9"/>
      <c r="D27" s="3"/>
      <c r="E27" s="3"/>
      <c r="F27" s="3"/>
      <c r="G27" s="3"/>
      <c r="H27" s="3"/>
      <c r="I27" s="3"/>
      <c r="J27" s="3"/>
      <c r="K27" s="4"/>
      <c r="L27" s="6"/>
      <c r="M27" s="7"/>
      <c r="N27" s="8"/>
    </row>
    <row r="28" spans="1:18" ht="12.75" customHeight="1" x14ac:dyDescent="0.25">
      <c r="A28" s="89" t="s">
        <v>8</v>
      </c>
      <c r="B28" s="89"/>
      <c r="C28" s="38"/>
      <c r="D28" s="90" t="s">
        <v>122</v>
      </c>
      <c r="E28" s="90"/>
      <c r="F28" s="90"/>
      <c r="G28" s="90"/>
      <c r="H28" s="90"/>
      <c r="I28" s="90"/>
      <c r="J28" s="90"/>
      <c r="K28" s="90"/>
    </row>
    <row r="29" spans="1:18" ht="12.75" customHeight="1" x14ac:dyDescent="0.25">
      <c r="A29" s="89"/>
      <c r="B29" s="89"/>
      <c r="C29" s="38"/>
      <c r="D29" s="90"/>
      <c r="E29" s="90"/>
      <c r="F29" s="90"/>
      <c r="G29" s="90"/>
      <c r="H29" s="90"/>
      <c r="I29" s="90"/>
      <c r="J29" s="90"/>
      <c r="K29" s="90"/>
    </row>
    <row r="30" spans="1:18" ht="15.75" x14ac:dyDescent="0.25">
      <c r="A30" s="37"/>
      <c r="B30" s="38"/>
      <c r="C30" s="38"/>
      <c r="D30" s="90"/>
      <c r="E30" s="90"/>
      <c r="F30" s="90"/>
      <c r="G30" s="90"/>
      <c r="H30" s="90"/>
      <c r="I30" s="90"/>
      <c r="J30" s="90"/>
      <c r="K30" s="90"/>
    </row>
    <row r="31" spans="1:18" ht="12.75" customHeight="1" x14ac:dyDescent="0.2">
      <c r="D31" s="90"/>
      <c r="E31" s="90"/>
      <c r="F31" s="90"/>
      <c r="G31" s="90"/>
      <c r="H31" s="90"/>
      <c r="I31" s="90"/>
      <c r="J31" s="90"/>
      <c r="K31" s="90"/>
    </row>
    <row r="32" spans="1:18" ht="12.75" customHeight="1" x14ac:dyDescent="0.2">
      <c r="D32" s="90"/>
      <c r="E32" s="90"/>
      <c r="F32" s="90"/>
      <c r="G32" s="90"/>
      <c r="H32" s="90"/>
      <c r="I32" s="90"/>
      <c r="J32" s="90"/>
      <c r="K32" s="90"/>
    </row>
    <row r="33" spans="4:11" ht="12.75" customHeight="1" x14ac:dyDescent="0.2">
      <c r="D33" s="90"/>
      <c r="E33" s="90"/>
      <c r="F33" s="90"/>
      <c r="G33" s="90"/>
      <c r="H33" s="90"/>
      <c r="I33" s="90"/>
      <c r="J33" s="90"/>
      <c r="K33" s="90"/>
    </row>
    <row r="34" spans="4:11" ht="12.75" customHeight="1" x14ac:dyDescent="0.2">
      <c r="D34" s="90"/>
      <c r="E34" s="90"/>
      <c r="F34" s="90"/>
      <c r="G34" s="90"/>
      <c r="H34" s="90"/>
      <c r="I34" s="90"/>
      <c r="J34" s="90"/>
      <c r="K34" s="90"/>
    </row>
  </sheetData>
  <mergeCells count="3">
    <mergeCell ref="A3:N3"/>
    <mergeCell ref="A28:B29"/>
    <mergeCell ref="D28:K34"/>
  </mergeCells>
  <pageMargins left="0.19685039370078741" right="0.19685039370078741" top="0.70866141732283472" bottom="0.70866141732283472" header="0.51181102362204722" footer="0.51181102362204722"/>
  <pageSetup paperSize="9" scale="80" orientation="landscape" r:id="rId1"/>
  <headerFooter alignWithMargins="0">
    <oddHeader>&amp;RPostępowanie nr ZP/29/2019</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75" zoomScaleNormal="75" workbookViewId="0">
      <selection activeCell="B8" sqref="B8"/>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6" width="9.28515625" style="31" bestFit="1" customWidth="1"/>
    <col min="7" max="7" width="8.5703125" style="31" bestFit="1" customWidth="1"/>
    <col min="8" max="8" width="9.28515625" style="31" bestFit="1" customWidth="1"/>
    <col min="9" max="9" width="9.42578125" style="31" bestFit="1" customWidth="1"/>
    <col min="10" max="11" width="9.85546875" style="31" bestFit="1" customWidth="1"/>
    <col min="12" max="12" width="6.85546875" style="31" bestFit="1" customWidth="1"/>
    <col min="13" max="14" width="16" style="31" bestFit="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86" t="s">
        <v>228</v>
      </c>
      <c r="B3" s="87"/>
      <c r="C3" s="87"/>
      <c r="D3" s="87"/>
      <c r="E3" s="87"/>
      <c r="F3" s="87"/>
      <c r="G3" s="87"/>
      <c r="H3" s="87"/>
      <c r="I3" s="87"/>
      <c r="J3" s="87"/>
      <c r="K3" s="87"/>
      <c r="L3" s="87"/>
      <c r="M3" s="87"/>
      <c r="N3" s="88"/>
      <c r="O3" s="33"/>
      <c r="P3" s="33"/>
      <c r="Q3" s="33"/>
      <c r="R3" s="33"/>
    </row>
    <row r="4" spans="1:18" s="34" customFormat="1" ht="58.5" customHeight="1" x14ac:dyDescent="0.2">
      <c r="A4" s="14" t="s">
        <v>0</v>
      </c>
      <c r="B4" s="14" t="s">
        <v>9</v>
      </c>
      <c r="C4" s="14" t="s">
        <v>254</v>
      </c>
      <c r="D4" s="14" t="s">
        <v>10</v>
      </c>
      <c r="E4" s="14" t="s">
        <v>1</v>
      </c>
      <c r="F4" s="14" t="s">
        <v>128</v>
      </c>
      <c r="G4" s="14" t="s">
        <v>129</v>
      </c>
      <c r="H4" s="14" t="s">
        <v>130</v>
      </c>
      <c r="I4" s="14" t="s">
        <v>2</v>
      </c>
      <c r="J4" s="14" t="s">
        <v>3</v>
      </c>
      <c r="K4" s="14" t="s">
        <v>4</v>
      </c>
      <c r="L4" s="14" t="s">
        <v>5</v>
      </c>
      <c r="M4" s="14" t="s">
        <v>6</v>
      </c>
      <c r="N4" s="14" t="s">
        <v>7</v>
      </c>
      <c r="O4" s="33"/>
      <c r="P4" s="33"/>
      <c r="Q4" s="33"/>
      <c r="R4" s="35"/>
    </row>
    <row r="5" spans="1:18" s="34" customFormat="1" ht="24" x14ac:dyDescent="0.2">
      <c r="A5" s="75">
        <v>1</v>
      </c>
      <c r="B5" s="20" t="s">
        <v>342</v>
      </c>
      <c r="C5" s="30" t="s">
        <v>14</v>
      </c>
      <c r="D5" s="19"/>
      <c r="E5" s="28" t="s">
        <v>53</v>
      </c>
      <c r="F5" s="45">
        <v>10</v>
      </c>
      <c r="G5" s="45">
        <v>0</v>
      </c>
      <c r="H5" s="45">
        <v>0</v>
      </c>
      <c r="I5" s="45">
        <v>10</v>
      </c>
      <c r="J5" s="46"/>
      <c r="K5" s="25">
        <f t="shared" ref="K5" si="0">J5*(1+L5)</f>
        <v>0</v>
      </c>
      <c r="L5" s="24">
        <v>0.23</v>
      </c>
      <c r="M5" s="25">
        <f>J5*I5</f>
        <v>0</v>
      </c>
      <c r="N5" s="25">
        <f t="shared" ref="N5" si="1">M5*L5+M5</f>
        <v>0</v>
      </c>
      <c r="O5" s="33"/>
      <c r="P5" s="33"/>
      <c r="Q5" s="33"/>
      <c r="R5" s="35"/>
    </row>
    <row r="6" spans="1:18" s="34" customFormat="1" ht="24" x14ac:dyDescent="0.2">
      <c r="A6" s="10">
        <v>2</v>
      </c>
      <c r="B6" s="20" t="s">
        <v>136</v>
      </c>
      <c r="C6" s="30" t="s">
        <v>14</v>
      </c>
      <c r="D6" s="19"/>
      <c r="E6" s="28" t="s">
        <v>55</v>
      </c>
      <c r="F6" s="45">
        <v>8</v>
      </c>
      <c r="G6" s="45">
        <v>0</v>
      </c>
      <c r="H6" s="45">
        <v>0</v>
      </c>
      <c r="I6" s="45">
        <v>8</v>
      </c>
      <c r="J6" s="46"/>
      <c r="K6" s="25">
        <f t="shared" ref="K6:K21" si="2">J6*(1+L6)</f>
        <v>0</v>
      </c>
      <c r="L6" s="24">
        <v>0.23</v>
      </c>
      <c r="M6" s="25">
        <f t="shared" ref="M6:M21" si="3">J6*I6</f>
        <v>0</v>
      </c>
      <c r="N6" s="25">
        <f t="shared" ref="N6:N21" si="4">M6*L6+M6</f>
        <v>0</v>
      </c>
      <c r="O6" s="33"/>
      <c r="P6" s="33"/>
      <c r="Q6" s="33"/>
      <c r="R6" s="35"/>
    </row>
    <row r="7" spans="1:18" s="34" customFormat="1" ht="48" x14ac:dyDescent="0.2">
      <c r="A7" s="75">
        <v>3</v>
      </c>
      <c r="B7" s="20" t="s">
        <v>343</v>
      </c>
      <c r="C7" s="30" t="s">
        <v>14</v>
      </c>
      <c r="D7" s="19"/>
      <c r="E7" s="28" t="s">
        <v>144</v>
      </c>
      <c r="F7" s="45">
        <v>5</v>
      </c>
      <c r="G7" s="45">
        <v>0</v>
      </c>
      <c r="H7" s="45">
        <v>0</v>
      </c>
      <c r="I7" s="45">
        <v>5</v>
      </c>
      <c r="J7" s="46"/>
      <c r="K7" s="25">
        <f t="shared" si="2"/>
        <v>0</v>
      </c>
      <c r="L7" s="24">
        <v>0.23</v>
      </c>
      <c r="M7" s="25">
        <f t="shared" si="3"/>
        <v>0</v>
      </c>
      <c r="N7" s="25">
        <f t="shared" si="4"/>
        <v>0</v>
      </c>
      <c r="O7" s="33"/>
      <c r="P7" s="33"/>
      <c r="Q7" s="33"/>
      <c r="R7" s="35"/>
    </row>
    <row r="8" spans="1:18" s="34" customFormat="1" ht="48" x14ac:dyDescent="0.2">
      <c r="A8" s="75">
        <v>4</v>
      </c>
      <c r="B8" s="20" t="s">
        <v>344</v>
      </c>
      <c r="C8" s="30" t="s">
        <v>14</v>
      </c>
      <c r="D8" s="19"/>
      <c r="E8" s="28" t="s">
        <v>53</v>
      </c>
      <c r="F8" s="45">
        <v>5</v>
      </c>
      <c r="G8" s="45">
        <v>0</v>
      </c>
      <c r="H8" s="45">
        <v>0</v>
      </c>
      <c r="I8" s="45">
        <v>5</v>
      </c>
      <c r="J8" s="46"/>
      <c r="K8" s="25">
        <f t="shared" si="2"/>
        <v>0</v>
      </c>
      <c r="L8" s="24">
        <v>0.23</v>
      </c>
      <c r="M8" s="25">
        <f t="shared" si="3"/>
        <v>0</v>
      </c>
      <c r="N8" s="25">
        <f t="shared" si="4"/>
        <v>0</v>
      </c>
      <c r="O8" s="33"/>
      <c r="P8" s="33"/>
      <c r="Q8" s="33"/>
      <c r="R8" s="35"/>
    </row>
    <row r="9" spans="1:18" s="34" customFormat="1" ht="15" x14ac:dyDescent="0.2">
      <c r="A9" s="10">
        <v>5</v>
      </c>
      <c r="B9" s="20" t="s">
        <v>213</v>
      </c>
      <c r="C9" s="30" t="s">
        <v>14</v>
      </c>
      <c r="D9" s="19"/>
      <c r="E9" s="28" t="s">
        <v>53</v>
      </c>
      <c r="F9" s="45">
        <v>100</v>
      </c>
      <c r="G9" s="45">
        <v>0</v>
      </c>
      <c r="H9" s="45">
        <v>0</v>
      </c>
      <c r="I9" s="45">
        <v>100</v>
      </c>
      <c r="J9" s="46"/>
      <c r="K9" s="25">
        <f t="shared" si="2"/>
        <v>0</v>
      </c>
      <c r="L9" s="24">
        <v>0.23</v>
      </c>
      <c r="M9" s="25">
        <f t="shared" si="3"/>
        <v>0</v>
      </c>
      <c r="N9" s="25">
        <f t="shared" si="4"/>
        <v>0</v>
      </c>
      <c r="O9" s="33"/>
      <c r="P9" s="33"/>
      <c r="Q9" s="33"/>
      <c r="R9" s="35"/>
    </row>
    <row r="10" spans="1:18" s="34" customFormat="1" ht="15" x14ac:dyDescent="0.2">
      <c r="A10" s="75">
        <v>6</v>
      </c>
      <c r="B10" s="20" t="s">
        <v>345</v>
      </c>
      <c r="C10" s="30" t="s">
        <v>14</v>
      </c>
      <c r="D10" s="19"/>
      <c r="E10" s="28" t="s">
        <v>145</v>
      </c>
      <c r="F10" s="45">
        <v>100</v>
      </c>
      <c r="G10" s="45">
        <v>0</v>
      </c>
      <c r="H10" s="45">
        <v>0</v>
      </c>
      <c r="I10" s="45">
        <v>100</v>
      </c>
      <c r="J10" s="46"/>
      <c r="K10" s="25">
        <f t="shared" si="2"/>
        <v>0</v>
      </c>
      <c r="L10" s="24">
        <v>0.23</v>
      </c>
      <c r="M10" s="25">
        <f t="shared" si="3"/>
        <v>0</v>
      </c>
      <c r="N10" s="25">
        <f t="shared" si="4"/>
        <v>0</v>
      </c>
      <c r="O10" s="33"/>
      <c r="P10" s="33"/>
      <c r="Q10" s="33"/>
      <c r="R10" s="35"/>
    </row>
    <row r="11" spans="1:18" s="34" customFormat="1" ht="15" x14ac:dyDescent="0.2">
      <c r="A11" s="10">
        <v>7</v>
      </c>
      <c r="B11" s="20" t="s">
        <v>214</v>
      </c>
      <c r="C11" s="30" t="s">
        <v>14</v>
      </c>
      <c r="D11" s="19"/>
      <c r="E11" s="28" t="s">
        <v>53</v>
      </c>
      <c r="F11" s="45">
        <v>250</v>
      </c>
      <c r="G11" s="45">
        <v>0</v>
      </c>
      <c r="H11" s="45">
        <v>0</v>
      </c>
      <c r="I11" s="45">
        <v>250</v>
      </c>
      <c r="J11" s="46"/>
      <c r="K11" s="25">
        <f t="shared" si="2"/>
        <v>0</v>
      </c>
      <c r="L11" s="24">
        <v>0.23</v>
      </c>
      <c r="M11" s="25">
        <f t="shared" si="3"/>
        <v>0</v>
      </c>
      <c r="N11" s="25">
        <f t="shared" si="4"/>
        <v>0</v>
      </c>
      <c r="O11" s="33"/>
      <c r="P11" s="33"/>
      <c r="Q11" s="33"/>
      <c r="R11" s="35"/>
    </row>
    <row r="12" spans="1:18" s="34" customFormat="1" ht="36" x14ac:dyDescent="0.2">
      <c r="A12" s="10">
        <v>8</v>
      </c>
      <c r="B12" s="20" t="s">
        <v>30</v>
      </c>
      <c r="C12" s="30" t="s">
        <v>14</v>
      </c>
      <c r="D12" s="19"/>
      <c r="E12" s="28" t="s">
        <v>55</v>
      </c>
      <c r="F12" s="45">
        <v>10</v>
      </c>
      <c r="G12" s="45">
        <v>0</v>
      </c>
      <c r="H12" s="45">
        <v>0</v>
      </c>
      <c r="I12" s="45">
        <v>10</v>
      </c>
      <c r="J12" s="46"/>
      <c r="K12" s="25">
        <f t="shared" si="2"/>
        <v>0</v>
      </c>
      <c r="L12" s="24">
        <v>0.23</v>
      </c>
      <c r="M12" s="25">
        <f t="shared" si="3"/>
        <v>0</v>
      </c>
      <c r="N12" s="25">
        <f t="shared" si="4"/>
        <v>0</v>
      </c>
      <c r="O12" s="33"/>
      <c r="P12" s="33"/>
      <c r="Q12" s="33"/>
      <c r="R12" s="35"/>
    </row>
    <row r="13" spans="1:18" s="34" customFormat="1" ht="24" x14ac:dyDescent="0.2">
      <c r="A13" s="10">
        <v>9</v>
      </c>
      <c r="B13" s="20" t="s">
        <v>38</v>
      </c>
      <c r="C13" s="30" t="s">
        <v>14</v>
      </c>
      <c r="D13" s="19"/>
      <c r="E13" s="28" t="s">
        <v>53</v>
      </c>
      <c r="F13" s="45">
        <v>50</v>
      </c>
      <c r="G13" s="45">
        <v>260</v>
      </c>
      <c r="H13" s="45">
        <v>100</v>
      </c>
      <c r="I13" s="45">
        <v>410</v>
      </c>
      <c r="J13" s="46"/>
      <c r="K13" s="25">
        <f t="shared" si="2"/>
        <v>0</v>
      </c>
      <c r="L13" s="24">
        <v>0.23</v>
      </c>
      <c r="M13" s="25">
        <f t="shared" si="3"/>
        <v>0</v>
      </c>
      <c r="N13" s="25">
        <f t="shared" si="4"/>
        <v>0</v>
      </c>
      <c r="O13" s="33"/>
      <c r="P13" s="33"/>
      <c r="Q13" s="33"/>
      <c r="R13" s="35"/>
    </row>
    <row r="14" spans="1:18" s="34" customFormat="1" ht="36" x14ac:dyDescent="0.2">
      <c r="A14" s="10">
        <v>10</v>
      </c>
      <c r="B14" s="20" t="s">
        <v>39</v>
      </c>
      <c r="C14" s="30" t="s">
        <v>14</v>
      </c>
      <c r="D14" s="19"/>
      <c r="E14" s="28" t="s">
        <v>53</v>
      </c>
      <c r="F14" s="45">
        <v>300</v>
      </c>
      <c r="G14" s="45">
        <v>60</v>
      </c>
      <c r="H14" s="45">
        <v>100</v>
      </c>
      <c r="I14" s="45">
        <v>460</v>
      </c>
      <c r="J14" s="46"/>
      <c r="K14" s="25">
        <f t="shared" si="2"/>
        <v>0</v>
      </c>
      <c r="L14" s="24">
        <v>0.23</v>
      </c>
      <c r="M14" s="25">
        <f t="shared" si="3"/>
        <v>0</v>
      </c>
      <c r="N14" s="25">
        <f t="shared" si="4"/>
        <v>0</v>
      </c>
      <c r="O14" s="33"/>
      <c r="P14" s="33"/>
      <c r="Q14" s="33"/>
      <c r="R14" s="35"/>
    </row>
    <row r="15" spans="1:18" s="34" customFormat="1" ht="15" x14ac:dyDescent="0.2">
      <c r="A15" s="10">
        <v>11</v>
      </c>
      <c r="B15" s="20" t="s">
        <v>44</v>
      </c>
      <c r="C15" s="30" t="s">
        <v>14</v>
      </c>
      <c r="D15" s="19"/>
      <c r="E15" s="28" t="s">
        <v>53</v>
      </c>
      <c r="F15" s="45">
        <v>1200</v>
      </c>
      <c r="G15" s="45">
        <v>650</v>
      </c>
      <c r="H15" s="45">
        <v>1000</v>
      </c>
      <c r="I15" s="45">
        <v>2850</v>
      </c>
      <c r="J15" s="46"/>
      <c r="K15" s="25">
        <f t="shared" si="2"/>
        <v>0</v>
      </c>
      <c r="L15" s="24">
        <v>0.23</v>
      </c>
      <c r="M15" s="25">
        <f t="shared" si="3"/>
        <v>0</v>
      </c>
      <c r="N15" s="25">
        <f t="shared" si="4"/>
        <v>0</v>
      </c>
      <c r="O15" s="33"/>
      <c r="P15" s="33"/>
      <c r="Q15" s="33"/>
      <c r="R15" s="35"/>
    </row>
    <row r="16" spans="1:18" s="34" customFormat="1" ht="84" x14ac:dyDescent="0.2">
      <c r="A16" s="10">
        <v>12</v>
      </c>
      <c r="B16" s="20" t="s">
        <v>45</v>
      </c>
      <c r="C16" s="30" t="s">
        <v>14</v>
      </c>
      <c r="D16" s="19"/>
      <c r="E16" s="28" t="s">
        <v>53</v>
      </c>
      <c r="F16" s="45">
        <v>100</v>
      </c>
      <c r="G16" s="45">
        <v>20</v>
      </c>
      <c r="H16" s="45">
        <v>60</v>
      </c>
      <c r="I16" s="45">
        <v>180</v>
      </c>
      <c r="J16" s="46"/>
      <c r="K16" s="25">
        <f t="shared" si="2"/>
        <v>0</v>
      </c>
      <c r="L16" s="24">
        <v>0.23</v>
      </c>
      <c r="M16" s="25">
        <f t="shared" si="3"/>
        <v>0</v>
      </c>
      <c r="N16" s="25">
        <f t="shared" si="4"/>
        <v>0</v>
      </c>
      <c r="O16" s="33"/>
      <c r="P16" s="33"/>
      <c r="Q16" s="33"/>
      <c r="R16" s="35"/>
    </row>
    <row r="17" spans="1:18" s="34" customFormat="1" ht="72" x14ac:dyDescent="0.2">
      <c r="A17" s="10">
        <v>13</v>
      </c>
      <c r="B17" s="20" t="s">
        <v>46</v>
      </c>
      <c r="C17" s="30" t="s">
        <v>14</v>
      </c>
      <c r="D17" s="19"/>
      <c r="E17" s="28" t="s">
        <v>56</v>
      </c>
      <c r="F17" s="45">
        <v>1000</v>
      </c>
      <c r="G17" s="45">
        <v>450</v>
      </c>
      <c r="H17" s="45">
        <v>100</v>
      </c>
      <c r="I17" s="45">
        <v>1550</v>
      </c>
      <c r="J17" s="46"/>
      <c r="K17" s="25">
        <f t="shared" si="2"/>
        <v>0</v>
      </c>
      <c r="L17" s="24">
        <v>0.23</v>
      </c>
      <c r="M17" s="25">
        <f t="shared" si="3"/>
        <v>0</v>
      </c>
      <c r="N17" s="25">
        <f t="shared" si="4"/>
        <v>0</v>
      </c>
      <c r="O17" s="33"/>
      <c r="P17" s="33"/>
      <c r="Q17" s="33"/>
      <c r="R17" s="35"/>
    </row>
    <row r="18" spans="1:18" s="34" customFormat="1" ht="36" x14ac:dyDescent="0.2">
      <c r="A18" s="10">
        <v>14</v>
      </c>
      <c r="B18" s="20" t="s">
        <v>47</v>
      </c>
      <c r="C18" s="30" t="s">
        <v>14</v>
      </c>
      <c r="D18" s="19"/>
      <c r="E18" s="28" t="s">
        <v>56</v>
      </c>
      <c r="F18" s="45">
        <v>500</v>
      </c>
      <c r="G18" s="45">
        <v>600</v>
      </c>
      <c r="H18" s="45">
        <v>100</v>
      </c>
      <c r="I18" s="45">
        <v>1200</v>
      </c>
      <c r="J18" s="46"/>
      <c r="K18" s="25">
        <f t="shared" si="2"/>
        <v>0</v>
      </c>
      <c r="L18" s="24">
        <v>0.23</v>
      </c>
      <c r="M18" s="25">
        <f t="shared" si="3"/>
        <v>0</v>
      </c>
      <c r="N18" s="25">
        <f t="shared" si="4"/>
        <v>0</v>
      </c>
      <c r="O18" s="33"/>
      <c r="P18" s="33"/>
      <c r="Q18" s="33"/>
      <c r="R18" s="35"/>
    </row>
    <row r="19" spans="1:18" s="34" customFormat="1" ht="36" x14ac:dyDescent="0.2">
      <c r="A19" s="10">
        <v>15</v>
      </c>
      <c r="B19" s="20" t="s">
        <v>48</v>
      </c>
      <c r="C19" s="30" t="s">
        <v>14</v>
      </c>
      <c r="D19" s="19"/>
      <c r="E19" s="28" t="s">
        <v>56</v>
      </c>
      <c r="F19" s="45">
        <v>300</v>
      </c>
      <c r="G19" s="45">
        <v>20</v>
      </c>
      <c r="H19" s="45">
        <v>0</v>
      </c>
      <c r="I19" s="45">
        <v>320</v>
      </c>
      <c r="J19" s="46"/>
      <c r="K19" s="25">
        <f t="shared" si="2"/>
        <v>0</v>
      </c>
      <c r="L19" s="24">
        <v>0.23</v>
      </c>
      <c r="M19" s="25">
        <f t="shared" si="3"/>
        <v>0</v>
      </c>
      <c r="N19" s="25">
        <f t="shared" si="4"/>
        <v>0</v>
      </c>
      <c r="O19" s="33"/>
      <c r="P19" s="33"/>
      <c r="Q19" s="33"/>
      <c r="R19" s="35"/>
    </row>
    <row r="20" spans="1:18" s="34" customFormat="1" ht="24" x14ac:dyDescent="0.2">
      <c r="A20" s="10">
        <v>16</v>
      </c>
      <c r="B20" s="20" t="s">
        <v>49</v>
      </c>
      <c r="C20" s="30" t="s">
        <v>14</v>
      </c>
      <c r="D20" s="19"/>
      <c r="E20" s="28" t="s">
        <v>53</v>
      </c>
      <c r="F20" s="45">
        <v>100</v>
      </c>
      <c r="G20" s="45">
        <v>40</v>
      </c>
      <c r="H20" s="45">
        <v>40</v>
      </c>
      <c r="I20" s="45">
        <v>180</v>
      </c>
      <c r="J20" s="46"/>
      <c r="K20" s="25">
        <f t="shared" si="2"/>
        <v>0</v>
      </c>
      <c r="L20" s="24">
        <v>0.23</v>
      </c>
      <c r="M20" s="25">
        <f t="shared" si="3"/>
        <v>0</v>
      </c>
      <c r="N20" s="25">
        <f t="shared" si="4"/>
        <v>0</v>
      </c>
      <c r="O20" s="33"/>
      <c r="P20" s="33"/>
      <c r="Q20" s="33"/>
      <c r="R20" s="35"/>
    </row>
    <row r="21" spans="1:18" s="34" customFormat="1" ht="24.75" thickBot="1" x14ac:dyDescent="0.25">
      <c r="A21" s="10">
        <v>17</v>
      </c>
      <c r="B21" s="20" t="s">
        <v>229</v>
      </c>
      <c r="C21" s="30" t="s">
        <v>14</v>
      </c>
      <c r="D21" s="19"/>
      <c r="E21" s="28" t="s">
        <v>230</v>
      </c>
      <c r="F21" s="45">
        <v>650</v>
      </c>
      <c r="G21" s="45">
        <v>150</v>
      </c>
      <c r="H21" s="45">
        <v>0</v>
      </c>
      <c r="I21" s="45">
        <v>800</v>
      </c>
      <c r="J21" s="46"/>
      <c r="K21" s="25">
        <f t="shared" si="2"/>
        <v>0</v>
      </c>
      <c r="L21" s="24">
        <v>0.23</v>
      </c>
      <c r="M21" s="25">
        <f t="shared" si="3"/>
        <v>0</v>
      </c>
      <c r="N21" s="25">
        <f t="shared" si="4"/>
        <v>0</v>
      </c>
      <c r="O21" s="33"/>
      <c r="P21" s="33"/>
      <c r="Q21" s="33"/>
      <c r="R21" s="35"/>
    </row>
    <row r="22" spans="1:18" ht="12.75" customHeight="1" thickBot="1" x14ac:dyDescent="0.25">
      <c r="A22" s="21"/>
      <c r="B22" s="39"/>
      <c r="C22" s="39"/>
      <c r="D22" s="15"/>
      <c r="E22" s="15"/>
      <c r="F22" s="15"/>
      <c r="G22" s="15"/>
      <c r="H22" s="15"/>
      <c r="I22" s="15"/>
      <c r="J22" s="16"/>
      <c r="K22" s="17"/>
      <c r="L22" s="26" t="s">
        <v>16</v>
      </c>
      <c r="M22" s="27">
        <f>SUM(M5:M21)</f>
        <v>0</v>
      </c>
      <c r="N22" s="27">
        <f>SUM(N5:N21)</f>
        <v>0</v>
      </c>
      <c r="O22" s="32"/>
      <c r="P22" s="32"/>
      <c r="Q22" s="32"/>
      <c r="R22" s="32"/>
    </row>
    <row r="23" spans="1:18" ht="12.75" customHeight="1" x14ac:dyDescent="0.2">
      <c r="A23" s="11" t="s">
        <v>11</v>
      </c>
      <c r="B23" s="39" t="s">
        <v>13</v>
      </c>
      <c r="C23" s="39"/>
      <c r="D23" s="15"/>
      <c r="E23" s="15"/>
      <c r="F23" s="15"/>
      <c r="G23" s="15"/>
      <c r="H23" s="15"/>
      <c r="I23" s="15"/>
      <c r="J23" s="16"/>
      <c r="K23" s="17"/>
      <c r="L23" s="18"/>
      <c r="M23" s="17"/>
      <c r="N23" s="17"/>
      <c r="O23" s="32"/>
      <c r="P23" s="32"/>
      <c r="Q23" s="32"/>
      <c r="R23" s="32"/>
    </row>
    <row r="24" spans="1:18" ht="12.75" customHeight="1" x14ac:dyDescent="0.2">
      <c r="A24" s="11" t="s">
        <v>11</v>
      </c>
      <c r="B24" s="12" t="s">
        <v>12</v>
      </c>
      <c r="C24" s="12"/>
      <c r="D24" s="15"/>
      <c r="E24" s="15"/>
      <c r="F24" s="15"/>
      <c r="G24" s="15"/>
      <c r="H24" s="15"/>
      <c r="I24" s="15"/>
      <c r="J24" s="16"/>
      <c r="K24" s="17"/>
      <c r="L24" s="18"/>
      <c r="M24" s="17"/>
      <c r="N24" s="17"/>
      <c r="O24" s="32"/>
      <c r="P24" s="32"/>
      <c r="Q24" s="32"/>
      <c r="R24" s="32"/>
    </row>
    <row r="25" spans="1:18" ht="12.75" customHeight="1" x14ac:dyDescent="0.2">
      <c r="A25" s="11" t="s">
        <v>11</v>
      </c>
      <c r="B25" s="13" t="s">
        <v>131</v>
      </c>
      <c r="C25" s="13"/>
      <c r="D25" s="3"/>
      <c r="E25" s="3"/>
      <c r="F25" s="3"/>
      <c r="G25" s="3"/>
      <c r="H25" s="3"/>
      <c r="I25" s="3"/>
      <c r="J25" s="3"/>
      <c r="K25" s="4"/>
      <c r="L25" s="6"/>
      <c r="M25" s="7"/>
      <c r="N25" s="8"/>
    </row>
    <row r="26" spans="1:18" ht="12.75" customHeight="1" x14ac:dyDescent="0.2">
      <c r="A26" s="11" t="s">
        <v>11</v>
      </c>
      <c r="B26" s="42" t="s">
        <v>133</v>
      </c>
      <c r="C26" s="43"/>
      <c r="D26" s="44"/>
      <c r="E26" s="3"/>
      <c r="F26" s="3"/>
      <c r="G26" s="3"/>
      <c r="H26" s="3"/>
      <c r="I26" s="3"/>
      <c r="J26" s="3"/>
      <c r="K26" s="4"/>
      <c r="L26" s="6"/>
      <c r="M26" s="7"/>
      <c r="N26" s="8"/>
    </row>
    <row r="27" spans="1:18" ht="12.75" customHeight="1" x14ac:dyDescent="0.2">
      <c r="A27" s="11"/>
      <c r="B27" s="43" t="s">
        <v>132</v>
      </c>
      <c r="C27" s="43"/>
      <c r="D27" s="44"/>
      <c r="E27" s="3"/>
      <c r="F27" s="3"/>
      <c r="G27" s="3"/>
      <c r="H27" s="3"/>
      <c r="I27" s="3"/>
      <c r="J27" s="3"/>
      <c r="K27" s="4"/>
      <c r="L27" s="6"/>
      <c r="M27" s="7"/>
      <c r="N27" s="8"/>
    </row>
    <row r="28" spans="1:18" ht="12.75" customHeight="1" x14ac:dyDescent="0.2">
      <c r="A28" s="11"/>
      <c r="B28" s="23"/>
      <c r="C28" s="23"/>
      <c r="D28" s="3"/>
      <c r="E28" s="3"/>
      <c r="F28" s="3"/>
      <c r="G28" s="3"/>
      <c r="H28" s="3"/>
      <c r="I28" s="3"/>
      <c r="J28" s="3"/>
      <c r="K28" s="4"/>
      <c r="L28" s="6"/>
      <c r="M28" s="7"/>
      <c r="N28" s="8"/>
    </row>
    <row r="29" spans="1:18" ht="12.75" customHeight="1" x14ac:dyDescent="0.2">
      <c r="A29" s="5"/>
      <c r="B29" s="22"/>
      <c r="C29" s="9"/>
      <c r="D29" s="3"/>
      <c r="E29" s="3"/>
      <c r="F29" s="3"/>
      <c r="G29" s="3"/>
      <c r="H29" s="3"/>
      <c r="I29" s="3"/>
      <c r="J29" s="3"/>
      <c r="K29" s="4"/>
      <c r="L29" s="6"/>
      <c r="M29" s="7"/>
      <c r="N29" s="8"/>
    </row>
    <row r="30" spans="1:18" ht="12.75" customHeight="1" x14ac:dyDescent="0.25">
      <c r="A30" s="89" t="s">
        <v>8</v>
      </c>
      <c r="B30" s="89"/>
      <c r="C30" s="38"/>
      <c r="D30" s="90" t="s">
        <v>122</v>
      </c>
      <c r="E30" s="90"/>
      <c r="F30" s="90"/>
      <c r="G30" s="90"/>
      <c r="H30" s="90"/>
      <c r="I30" s="90"/>
      <c r="J30" s="90"/>
      <c r="K30" s="90"/>
    </row>
    <row r="31" spans="1:18" ht="12.75" customHeight="1" x14ac:dyDescent="0.25">
      <c r="A31" s="89"/>
      <c r="B31" s="89"/>
      <c r="C31" s="38"/>
      <c r="D31" s="90"/>
      <c r="E31" s="90"/>
      <c r="F31" s="90"/>
      <c r="G31" s="90"/>
      <c r="H31" s="90"/>
      <c r="I31" s="90"/>
      <c r="J31" s="90"/>
      <c r="K31" s="90"/>
    </row>
    <row r="32" spans="1:18" ht="15.75" x14ac:dyDescent="0.25">
      <c r="A32" s="37"/>
      <c r="B32" s="38"/>
      <c r="C32" s="38"/>
      <c r="D32" s="90"/>
      <c r="E32" s="90"/>
      <c r="F32" s="90"/>
      <c r="G32" s="90"/>
      <c r="H32" s="90"/>
      <c r="I32" s="90"/>
      <c r="J32" s="90"/>
      <c r="K32" s="90"/>
    </row>
    <row r="33" spans="4:11" ht="12.75" customHeight="1" x14ac:dyDescent="0.2">
      <c r="D33" s="90"/>
      <c r="E33" s="90"/>
      <c r="F33" s="90"/>
      <c r="G33" s="90"/>
      <c r="H33" s="90"/>
      <c r="I33" s="90"/>
      <c r="J33" s="90"/>
      <c r="K33" s="90"/>
    </row>
    <row r="34" spans="4:11" ht="12.75" customHeight="1" x14ac:dyDescent="0.2">
      <c r="D34" s="90"/>
      <c r="E34" s="90"/>
      <c r="F34" s="90"/>
      <c r="G34" s="90"/>
      <c r="H34" s="90"/>
      <c r="I34" s="90"/>
      <c r="J34" s="90"/>
      <c r="K34" s="90"/>
    </row>
    <row r="35" spans="4:11" ht="12.75" customHeight="1" x14ac:dyDescent="0.2">
      <c r="D35" s="90"/>
      <c r="E35" s="90"/>
      <c r="F35" s="90"/>
      <c r="G35" s="90"/>
      <c r="H35" s="90"/>
      <c r="I35" s="90"/>
      <c r="J35" s="90"/>
      <c r="K35" s="90"/>
    </row>
    <row r="36" spans="4:11" ht="12.75" customHeight="1" x14ac:dyDescent="0.2">
      <c r="D36" s="90"/>
      <c r="E36" s="90"/>
      <c r="F36" s="90"/>
      <c r="G36" s="90"/>
      <c r="H36" s="90"/>
      <c r="I36" s="90"/>
      <c r="J36" s="90"/>
      <c r="K36" s="90"/>
    </row>
  </sheetData>
  <mergeCells count="3">
    <mergeCell ref="A3:N3"/>
    <mergeCell ref="A30:B31"/>
    <mergeCell ref="D30:K36"/>
  </mergeCells>
  <pageMargins left="0.19685039370078741" right="0.19685039370078741" top="0.70866141732283472" bottom="0.70866141732283472" header="0.51181102362204722" footer="0.51181102362204722"/>
  <pageSetup paperSize="9" scale="81" orientation="landscape" r:id="rId1"/>
  <headerFooter alignWithMargins="0">
    <oddHeader>&amp;RPostępowanie nr ZP/29/2019</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6"/>
  <sheetViews>
    <sheetView tabSelected="1" topLeftCell="A4" zoomScale="75" zoomScaleNormal="75" workbookViewId="0">
      <selection activeCell="S18" sqref="S18"/>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7" width="7.28515625" style="31" customWidth="1"/>
    <col min="8" max="9" width="7.7109375" style="31" bestFit="1" customWidth="1"/>
    <col min="10" max="11" width="9.85546875" style="31" bestFit="1" customWidth="1"/>
    <col min="12" max="12" width="6.85546875" style="31" bestFit="1" customWidth="1"/>
    <col min="13" max="14" width="16" style="31" bestFit="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2" spans="1:18" x14ac:dyDescent="0.2">
      <c r="O2" s="32"/>
      <c r="P2" s="32"/>
      <c r="Q2" s="32"/>
    </row>
    <row r="3" spans="1:18" x14ac:dyDescent="0.2">
      <c r="A3" s="1" t="s">
        <v>15</v>
      </c>
      <c r="O3" s="32"/>
      <c r="P3" s="32"/>
      <c r="Q3" s="32"/>
    </row>
    <row r="4" spans="1:18" x14ac:dyDescent="0.2">
      <c r="A4" s="2"/>
      <c r="O4" s="32"/>
      <c r="P4" s="32"/>
      <c r="Q4" s="32"/>
    </row>
    <row r="5" spans="1:18" s="34" customFormat="1" ht="15.75" x14ac:dyDescent="0.25">
      <c r="A5" s="86" t="s">
        <v>57</v>
      </c>
      <c r="B5" s="87"/>
      <c r="C5" s="87"/>
      <c r="D5" s="87"/>
      <c r="E5" s="87"/>
      <c r="F5" s="87"/>
      <c r="G5" s="87"/>
      <c r="H5" s="87"/>
      <c r="I5" s="87"/>
      <c r="J5" s="87"/>
      <c r="K5" s="87"/>
      <c r="L5" s="87"/>
      <c r="M5" s="87"/>
      <c r="N5" s="88"/>
      <c r="O5" s="33"/>
      <c r="P5" s="33"/>
      <c r="Q5" s="33"/>
      <c r="R5" s="33"/>
    </row>
    <row r="6" spans="1:18" s="34" customFormat="1" ht="58.5" customHeight="1" x14ac:dyDescent="0.2">
      <c r="A6" s="14" t="s">
        <v>0</v>
      </c>
      <c r="B6" s="14" t="s">
        <v>9</v>
      </c>
      <c r="C6" s="14" t="s">
        <v>254</v>
      </c>
      <c r="D6" s="14" t="s">
        <v>10</v>
      </c>
      <c r="E6" s="14" t="s">
        <v>1</v>
      </c>
      <c r="F6" s="14" t="s">
        <v>128</v>
      </c>
      <c r="G6" s="14" t="s">
        <v>129</v>
      </c>
      <c r="H6" s="14" t="s">
        <v>130</v>
      </c>
      <c r="I6" s="14" t="s">
        <v>2</v>
      </c>
      <c r="J6" s="14" t="s">
        <v>3</v>
      </c>
      <c r="K6" s="14" t="s">
        <v>4</v>
      </c>
      <c r="L6" s="14" t="s">
        <v>5</v>
      </c>
      <c r="M6" s="14" t="s">
        <v>6</v>
      </c>
      <c r="N6" s="14" t="s">
        <v>7</v>
      </c>
      <c r="O6" s="33"/>
      <c r="P6" s="33"/>
      <c r="Q6" s="33"/>
      <c r="R6" s="35"/>
    </row>
    <row r="7" spans="1:18" s="34" customFormat="1" ht="24" x14ac:dyDescent="0.2">
      <c r="A7" s="10">
        <v>1</v>
      </c>
      <c r="B7" s="20" t="s">
        <v>58</v>
      </c>
      <c r="C7" s="30" t="s">
        <v>14</v>
      </c>
      <c r="D7" s="19"/>
      <c r="E7" s="28" t="s">
        <v>53</v>
      </c>
      <c r="F7" s="45">
        <v>20</v>
      </c>
      <c r="G7" s="45">
        <v>10</v>
      </c>
      <c r="H7" s="45">
        <v>20</v>
      </c>
      <c r="I7" s="45">
        <v>50</v>
      </c>
      <c r="J7" s="46"/>
      <c r="K7" s="25">
        <f t="shared" ref="K7:K11" si="0">J7*(1+L7)</f>
        <v>0</v>
      </c>
      <c r="L7" s="24">
        <v>0.23</v>
      </c>
      <c r="M7" s="25">
        <f>J7*I7</f>
        <v>0</v>
      </c>
      <c r="N7" s="25">
        <f t="shared" ref="N7:N11" si="1">M7*L7+M7</f>
        <v>0</v>
      </c>
      <c r="O7" s="33"/>
      <c r="P7" s="33"/>
      <c r="Q7" s="33"/>
      <c r="R7" s="35"/>
    </row>
    <row r="8" spans="1:18" s="34" customFormat="1" ht="24" x14ac:dyDescent="0.2">
      <c r="A8" s="10">
        <v>2</v>
      </c>
      <c r="B8" s="20" t="s">
        <v>59</v>
      </c>
      <c r="C8" s="30" t="s">
        <v>14</v>
      </c>
      <c r="D8" s="19"/>
      <c r="E8" s="28" t="s">
        <v>53</v>
      </c>
      <c r="F8" s="45">
        <v>20</v>
      </c>
      <c r="G8" s="45">
        <v>10</v>
      </c>
      <c r="H8" s="45">
        <v>20</v>
      </c>
      <c r="I8" s="45">
        <v>50</v>
      </c>
      <c r="J8" s="46"/>
      <c r="K8" s="25">
        <f t="shared" si="0"/>
        <v>0</v>
      </c>
      <c r="L8" s="24">
        <v>0.23</v>
      </c>
      <c r="M8" s="25">
        <f t="shared" ref="M8:M11" si="2">J8*I8</f>
        <v>0</v>
      </c>
      <c r="N8" s="25">
        <f t="shared" si="1"/>
        <v>0</v>
      </c>
      <c r="O8" s="33"/>
      <c r="P8" s="33"/>
      <c r="Q8" s="33"/>
      <c r="R8" s="35"/>
    </row>
    <row r="9" spans="1:18" s="34" customFormat="1" ht="24" x14ac:dyDescent="0.2">
      <c r="A9" s="10">
        <v>3</v>
      </c>
      <c r="B9" s="20" t="s">
        <v>60</v>
      </c>
      <c r="C9" s="30" t="s">
        <v>14</v>
      </c>
      <c r="D9" s="19"/>
      <c r="E9" s="28" t="s">
        <v>53</v>
      </c>
      <c r="F9" s="45">
        <v>10</v>
      </c>
      <c r="G9" s="45">
        <v>10</v>
      </c>
      <c r="H9" s="45">
        <v>30</v>
      </c>
      <c r="I9" s="45">
        <v>50</v>
      </c>
      <c r="J9" s="46"/>
      <c r="K9" s="25">
        <f t="shared" si="0"/>
        <v>0</v>
      </c>
      <c r="L9" s="24">
        <v>0.23</v>
      </c>
      <c r="M9" s="25">
        <f t="shared" si="2"/>
        <v>0</v>
      </c>
      <c r="N9" s="25">
        <f t="shared" si="1"/>
        <v>0</v>
      </c>
      <c r="O9" s="33"/>
      <c r="P9" s="33"/>
      <c r="Q9" s="33"/>
      <c r="R9" s="35"/>
    </row>
    <row r="10" spans="1:18" s="34" customFormat="1" ht="60" x14ac:dyDescent="0.2">
      <c r="A10" s="10">
        <v>4</v>
      </c>
      <c r="B10" s="20" t="s">
        <v>368</v>
      </c>
      <c r="C10" s="30" t="s">
        <v>14</v>
      </c>
      <c r="D10" s="19"/>
      <c r="E10" s="28" t="s">
        <v>53</v>
      </c>
      <c r="F10" s="45">
        <v>10</v>
      </c>
      <c r="G10" s="45">
        <v>4</v>
      </c>
      <c r="H10" s="45">
        <v>0</v>
      </c>
      <c r="I10" s="45">
        <v>14</v>
      </c>
      <c r="J10" s="46"/>
      <c r="K10" s="25">
        <f t="shared" si="0"/>
        <v>0</v>
      </c>
      <c r="L10" s="24">
        <v>0.23</v>
      </c>
      <c r="M10" s="25">
        <f t="shared" si="2"/>
        <v>0</v>
      </c>
      <c r="N10" s="25">
        <f t="shared" si="1"/>
        <v>0</v>
      </c>
      <c r="O10" s="33"/>
      <c r="P10" s="33"/>
      <c r="Q10" s="33"/>
      <c r="R10" s="35"/>
    </row>
    <row r="11" spans="1:18" s="34" customFormat="1" ht="60.75" thickBot="1" x14ac:dyDescent="0.25">
      <c r="A11" s="10">
        <v>5</v>
      </c>
      <c r="B11" s="20" t="s">
        <v>367</v>
      </c>
      <c r="C11" s="30" t="s">
        <v>14</v>
      </c>
      <c r="D11" s="19"/>
      <c r="E11" s="28" t="s">
        <v>53</v>
      </c>
      <c r="F11" s="45">
        <v>10</v>
      </c>
      <c r="G11" s="45">
        <v>2</v>
      </c>
      <c r="H11" s="45">
        <v>0</v>
      </c>
      <c r="I11" s="45">
        <v>12</v>
      </c>
      <c r="J11" s="46"/>
      <c r="K11" s="25">
        <f t="shared" si="0"/>
        <v>0</v>
      </c>
      <c r="L11" s="24">
        <v>0.23</v>
      </c>
      <c r="M11" s="25">
        <f t="shared" si="2"/>
        <v>0</v>
      </c>
      <c r="N11" s="25">
        <f t="shared" si="1"/>
        <v>0</v>
      </c>
      <c r="O11" s="33"/>
      <c r="P11" s="33"/>
      <c r="Q11" s="33"/>
      <c r="R11" s="35"/>
    </row>
    <row r="12" spans="1:18" ht="12.75" customHeight="1" thickBot="1" x14ac:dyDescent="0.25">
      <c r="A12" s="21"/>
      <c r="B12" s="39"/>
      <c r="C12" s="39"/>
      <c r="D12" s="15"/>
      <c r="E12" s="15"/>
      <c r="F12" s="15"/>
      <c r="G12" s="15"/>
      <c r="H12" s="15"/>
      <c r="I12" s="15"/>
      <c r="J12" s="16"/>
      <c r="K12" s="17"/>
      <c r="L12" s="26" t="s">
        <v>16</v>
      </c>
      <c r="M12" s="27">
        <f>SUM(M7:M11)</f>
        <v>0</v>
      </c>
      <c r="N12" s="27">
        <f>SUM(N7:N11)</f>
        <v>0</v>
      </c>
      <c r="O12" s="32"/>
      <c r="P12" s="32"/>
      <c r="Q12" s="32"/>
      <c r="R12" s="32"/>
    </row>
    <row r="13" spans="1:18" ht="12.75" customHeight="1" x14ac:dyDescent="0.2">
      <c r="A13" s="11" t="s">
        <v>11</v>
      </c>
      <c r="B13" s="39" t="s">
        <v>13</v>
      </c>
      <c r="C13" s="39"/>
      <c r="D13" s="15"/>
      <c r="E13" s="15"/>
      <c r="F13" s="15"/>
      <c r="G13" s="15"/>
      <c r="H13" s="15"/>
      <c r="I13" s="15"/>
      <c r="J13" s="16"/>
      <c r="K13" s="17"/>
      <c r="L13" s="18"/>
      <c r="M13" s="17"/>
      <c r="N13" s="17"/>
      <c r="O13" s="32"/>
      <c r="P13" s="32"/>
      <c r="Q13" s="32"/>
      <c r="R13" s="32"/>
    </row>
    <row r="14" spans="1:18" ht="12.75" customHeight="1" x14ac:dyDescent="0.2">
      <c r="A14" s="11" t="s">
        <v>11</v>
      </c>
      <c r="B14" s="12" t="s">
        <v>12</v>
      </c>
      <c r="C14" s="12"/>
      <c r="D14" s="15"/>
      <c r="E14" s="15"/>
      <c r="F14" s="15"/>
      <c r="G14" s="15"/>
      <c r="H14" s="15"/>
      <c r="I14" s="15"/>
      <c r="J14" s="16"/>
      <c r="K14" s="17"/>
      <c r="L14" s="18"/>
      <c r="M14" s="17"/>
      <c r="N14" s="17"/>
      <c r="O14" s="32"/>
      <c r="P14" s="32"/>
      <c r="Q14" s="32"/>
      <c r="R14" s="32"/>
    </row>
    <row r="15" spans="1:18" ht="12.75" customHeight="1" x14ac:dyDescent="0.2">
      <c r="A15" s="11" t="s">
        <v>11</v>
      </c>
      <c r="B15" s="13" t="s">
        <v>131</v>
      </c>
      <c r="C15" s="13"/>
      <c r="D15" s="3"/>
      <c r="E15" s="3"/>
      <c r="F15" s="3"/>
      <c r="G15" s="3"/>
      <c r="H15" s="3"/>
      <c r="I15" s="3"/>
      <c r="J15" s="3"/>
      <c r="K15" s="4"/>
      <c r="L15" s="6"/>
      <c r="M15" s="7"/>
      <c r="N15" s="8"/>
    </row>
    <row r="16" spans="1:18" ht="12.75" customHeight="1" x14ac:dyDescent="0.2">
      <c r="A16" s="11" t="s">
        <v>11</v>
      </c>
      <c r="B16" s="42" t="s">
        <v>133</v>
      </c>
      <c r="C16" s="43"/>
      <c r="D16" s="44"/>
      <c r="E16" s="3"/>
      <c r="F16" s="3"/>
      <c r="G16" s="3"/>
      <c r="H16" s="3"/>
      <c r="I16" s="3"/>
      <c r="J16" s="3"/>
      <c r="K16" s="4"/>
      <c r="L16" s="6"/>
      <c r="M16" s="7"/>
      <c r="N16" s="8"/>
    </row>
    <row r="17" spans="1:14" ht="12.75" customHeight="1" x14ac:dyDescent="0.2">
      <c r="A17" s="11"/>
      <c r="B17" s="43" t="s">
        <v>132</v>
      </c>
      <c r="C17" s="43"/>
      <c r="D17" s="44"/>
      <c r="E17" s="3"/>
      <c r="F17" s="3"/>
      <c r="G17" s="3"/>
      <c r="H17" s="3"/>
      <c r="I17" s="3"/>
      <c r="J17" s="3"/>
      <c r="K17" s="4"/>
      <c r="L17" s="6"/>
      <c r="M17" s="7"/>
      <c r="N17" s="8"/>
    </row>
    <row r="18" spans="1:14" ht="59.25" customHeight="1" x14ac:dyDescent="0.2">
      <c r="A18" s="11"/>
      <c r="B18" s="23"/>
      <c r="C18" s="23"/>
      <c r="D18" s="3"/>
      <c r="E18" s="3"/>
      <c r="F18" s="3"/>
      <c r="G18" s="3"/>
      <c r="H18" s="3"/>
      <c r="I18" s="3"/>
      <c r="J18" s="3"/>
      <c r="K18" s="4"/>
      <c r="L18" s="6"/>
      <c r="M18" s="7"/>
      <c r="N18" s="8"/>
    </row>
    <row r="19" spans="1:14" ht="12.75" customHeight="1" x14ac:dyDescent="0.2">
      <c r="A19" s="5"/>
      <c r="B19" s="22"/>
      <c r="C19" s="9"/>
      <c r="D19" s="3"/>
      <c r="E19" s="3"/>
      <c r="F19" s="3"/>
      <c r="G19" s="3"/>
      <c r="H19" s="3"/>
      <c r="I19" s="3"/>
      <c r="J19" s="3"/>
      <c r="K19" s="4"/>
      <c r="L19" s="6"/>
      <c r="M19" s="7"/>
      <c r="N19" s="8"/>
    </row>
    <row r="20" spans="1:14" ht="12.75" customHeight="1" x14ac:dyDescent="0.25">
      <c r="A20" s="89" t="s">
        <v>8</v>
      </c>
      <c r="B20" s="89"/>
      <c r="C20" s="38"/>
      <c r="D20" s="90" t="s">
        <v>122</v>
      </c>
      <c r="E20" s="90"/>
      <c r="F20" s="90"/>
      <c r="G20" s="90"/>
      <c r="H20" s="90"/>
      <c r="I20" s="90"/>
      <c r="J20" s="90"/>
      <c r="K20" s="90"/>
    </row>
    <row r="21" spans="1:14" ht="12.75" customHeight="1" x14ac:dyDescent="0.25">
      <c r="A21" s="89"/>
      <c r="B21" s="89"/>
      <c r="C21" s="38"/>
      <c r="D21" s="90"/>
      <c r="E21" s="90"/>
      <c r="F21" s="90"/>
      <c r="G21" s="90"/>
      <c r="H21" s="90"/>
      <c r="I21" s="90"/>
      <c r="J21" s="90"/>
      <c r="K21" s="90"/>
    </row>
    <row r="22" spans="1:14" ht="15.75" x14ac:dyDescent="0.25">
      <c r="A22" s="37"/>
      <c r="B22" s="38"/>
      <c r="C22" s="38"/>
      <c r="D22" s="90"/>
      <c r="E22" s="90"/>
      <c r="F22" s="90"/>
      <c r="G22" s="90"/>
      <c r="H22" s="90"/>
      <c r="I22" s="90"/>
      <c r="J22" s="90"/>
      <c r="K22" s="90"/>
    </row>
    <row r="23" spans="1:14" ht="12.75" customHeight="1" x14ac:dyDescent="0.2">
      <c r="D23" s="90"/>
      <c r="E23" s="90"/>
      <c r="F23" s="90"/>
      <c r="G23" s="90"/>
      <c r="H23" s="90"/>
      <c r="I23" s="90"/>
      <c r="J23" s="90"/>
      <c r="K23" s="90"/>
    </row>
    <row r="24" spans="1:14" ht="12.75" customHeight="1" x14ac:dyDescent="0.2">
      <c r="D24" s="90"/>
      <c r="E24" s="90"/>
      <c r="F24" s="90"/>
      <c r="G24" s="90"/>
      <c r="H24" s="90"/>
      <c r="I24" s="90"/>
      <c r="J24" s="90"/>
      <c r="K24" s="90"/>
    </row>
    <row r="25" spans="1:14" ht="12.75" customHeight="1" x14ac:dyDescent="0.2">
      <c r="D25" s="90"/>
      <c r="E25" s="90"/>
      <c r="F25" s="90"/>
      <c r="G25" s="90"/>
      <c r="H25" s="90"/>
      <c r="I25" s="90"/>
      <c r="J25" s="90"/>
      <c r="K25" s="90"/>
    </row>
    <row r="26" spans="1:14" ht="12.75" customHeight="1" x14ac:dyDescent="0.2">
      <c r="D26" s="90"/>
      <c r="E26" s="90"/>
      <c r="F26" s="90"/>
      <c r="G26" s="90"/>
      <c r="H26" s="90"/>
      <c r="I26" s="90"/>
      <c r="J26" s="90"/>
      <c r="K26" s="90"/>
    </row>
  </sheetData>
  <mergeCells count="3">
    <mergeCell ref="A5:N5"/>
    <mergeCell ref="A20:B21"/>
    <mergeCell ref="D20:K26"/>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ZP/29/2019</oddHead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opLeftCell="A4" zoomScale="75" zoomScaleNormal="75" workbookViewId="0">
      <selection activeCell="B6" sqref="B6"/>
    </sheetView>
  </sheetViews>
  <sheetFormatPr defaultRowHeight="12.75" x14ac:dyDescent="0.2"/>
  <cols>
    <col min="1" max="1" width="3.85546875" style="31" customWidth="1"/>
    <col min="2" max="2" width="56.5703125" style="31" customWidth="1"/>
    <col min="3" max="3" width="11.42578125" style="31" customWidth="1"/>
    <col min="4" max="4" width="12.5703125" style="31" customWidth="1"/>
    <col min="5" max="5" width="9.140625" style="31" customWidth="1"/>
    <col min="6" max="6" width="6.140625" style="31" customWidth="1"/>
    <col min="7" max="7" width="6.28515625" style="31" customWidth="1"/>
    <col min="8" max="8" width="6.42578125" style="31" customWidth="1"/>
    <col min="9" max="9" width="7.7109375" style="31" bestFit="1" customWidth="1"/>
    <col min="10" max="11" width="9.85546875" style="31" bestFit="1" customWidth="1"/>
    <col min="12" max="12" width="6.85546875" style="31" bestFit="1" customWidth="1"/>
    <col min="13" max="13" width="10.85546875" style="31" customWidth="1"/>
    <col min="14" max="14" width="10.42578125"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86" t="s">
        <v>61</v>
      </c>
      <c r="B3" s="87"/>
      <c r="C3" s="87"/>
      <c r="D3" s="87"/>
      <c r="E3" s="87"/>
      <c r="F3" s="87"/>
      <c r="G3" s="87"/>
      <c r="H3" s="87"/>
      <c r="I3" s="87"/>
      <c r="J3" s="87"/>
      <c r="K3" s="87"/>
      <c r="L3" s="87"/>
      <c r="M3" s="87"/>
      <c r="N3" s="88"/>
      <c r="O3" s="33"/>
      <c r="P3" s="33"/>
      <c r="Q3" s="33"/>
      <c r="R3" s="33"/>
    </row>
    <row r="4" spans="1:18" s="34" customFormat="1" ht="58.5" customHeight="1" x14ac:dyDescent="0.2">
      <c r="A4" s="14" t="s">
        <v>0</v>
      </c>
      <c r="B4" s="14" t="s">
        <v>9</v>
      </c>
      <c r="C4" s="14" t="s">
        <v>254</v>
      </c>
      <c r="D4" s="14" t="s">
        <v>10</v>
      </c>
      <c r="E4" s="14" t="s">
        <v>1</v>
      </c>
      <c r="F4" s="14" t="s">
        <v>128</v>
      </c>
      <c r="G4" s="14" t="s">
        <v>129</v>
      </c>
      <c r="H4" s="14" t="s">
        <v>130</v>
      </c>
      <c r="I4" s="14" t="s">
        <v>2</v>
      </c>
      <c r="J4" s="14" t="s">
        <v>3</v>
      </c>
      <c r="K4" s="14" t="s">
        <v>4</v>
      </c>
      <c r="L4" s="14" t="s">
        <v>5</v>
      </c>
      <c r="M4" s="14" t="s">
        <v>6</v>
      </c>
      <c r="N4" s="14" t="s">
        <v>7</v>
      </c>
      <c r="O4" s="33"/>
      <c r="P4" s="33"/>
      <c r="Q4" s="33"/>
      <c r="R4" s="35"/>
    </row>
    <row r="5" spans="1:18" s="34" customFormat="1" ht="396" x14ac:dyDescent="0.2">
      <c r="A5" s="10">
        <v>1</v>
      </c>
      <c r="B5" s="20" t="s">
        <v>329</v>
      </c>
      <c r="C5" s="30" t="s">
        <v>14</v>
      </c>
      <c r="D5" s="19"/>
      <c r="E5" s="28" t="s">
        <v>17</v>
      </c>
      <c r="F5" s="45">
        <v>20</v>
      </c>
      <c r="G5" s="45">
        <v>5</v>
      </c>
      <c r="H5" s="45">
        <v>0</v>
      </c>
      <c r="I5" s="45">
        <v>25</v>
      </c>
      <c r="J5" s="46"/>
      <c r="K5" s="25">
        <f t="shared" ref="K5:K10" si="0">J5*(1+L5)</f>
        <v>0</v>
      </c>
      <c r="L5" s="24">
        <v>0.23</v>
      </c>
      <c r="M5" s="25">
        <f>J5*I5</f>
        <v>0</v>
      </c>
      <c r="N5" s="25">
        <f t="shared" ref="N5:N10" si="1">M5*L5+M5</f>
        <v>0</v>
      </c>
      <c r="O5" s="33"/>
      <c r="P5" s="33"/>
      <c r="Q5" s="33"/>
      <c r="R5" s="35"/>
    </row>
    <row r="6" spans="1:18" s="34" customFormat="1" ht="108" x14ac:dyDescent="0.2">
      <c r="A6" s="75">
        <v>2</v>
      </c>
      <c r="B6" s="20" t="s">
        <v>352</v>
      </c>
      <c r="C6" s="30" t="s">
        <v>14</v>
      </c>
      <c r="D6" s="19"/>
      <c r="E6" s="28" t="s">
        <v>53</v>
      </c>
      <c r="F6" s="45">
        <v>0</v>
      </c>
      <c r="G6" s="45"/>
      <c r="H6" s="45">
        <v>10</v>
      </c>
      <c r="I6" s="45">
        <v>10</v>
      </c>
      <c r="J6" s="46"/>
      <c r="K6" s="25">
        <f t="shared" si="0"/>
        <v>0</v>
      </c>
      <c r="L6" s="24">
        <v>0.23</v>
      </c>
      <c r="M6" s="25">
        <f t="shared" ref="M6:M10" si="2">J6*I6</f>
        <v>0</v>
      </c>
      <c r="N6" s="25">
        <f t="shared" si="1"/>
        <v>0</v>
      </c>
      <c r="O6" s="33"/>
      <c r="P6" s="33"/>
      <c r="Q6" s="33"/>
      <c r="R6" s="35"/>
    </row>
    <row r="7" spans="1:18" s="34" customFormat="1" ht="24" x14ac:dyDescent="0.2">
      <c r="A7" s="10">
        <v>3</v>
      </c>
      <c r="B7" s="20" t="s">
        <v>231</v>
      </c>
      <c r="C7" s="30" t="s">
        <v>14</v>
      </c>
      <c r="D7" s="19"/>
      <c r="E7" s="28" t="s">
        <v>53</v>
      </c>
      <c r="F7" s="45">
        <v>40</v>
      </c>
      <c r="G7" s="45">
        <v>20</v>
      </c>
      <c r="H7" s="45">
        <v>20</v>
      </c>
      <c r="I7" s="45">
        <v>80</v>
      </c>
      <c r="J7" s="46"/>
      <c r="K7" s="25">
        <f t="shared" si="0"/>
        <v>0</v>
      </c>
      <c r="L7" s="24">
        <v>0.23</v>
      </c>
      <c r="M7" s="25">
        <f t="shared" si="2"/>
        <v>0</v>
      </c>
      <c r="N7" s="25">
        <f t="shared" si="1"/>
        <v>0</v>
      </c>
      <c r="O7" s="33"/>
      <c r="P7" s="33"/>
      <c r="Q7" s="33"/>
      <c r="R7" s="35"/>
    </row>
    <row r="8" spans="1:18" s="34" customFormat="1" ht="15" x14ac:dyDescent="0.2">
      <c r="A8" s="10">
        <v>4</v>
      </c>
      <c r="B8" s="20" t="s">
        <v>232</v>
      </c>
      <c r="C8" s="30" t="s">
        <v>14</v>
      </c>
      <c r="D8" s="19"/>
      <c r="E8" s="28" t="s">
        <v>53</v>
      </c>
      <c r="F8" s="45">
        <v>10</v>
      </c>
      <c r="G8" s="45">
        <v>10</v>
      </c>
      <c r="H8" s="45"/>
      <c r="I8" s="45">
        <v>20</v>
      </c>
      <c r="J8" s="46"/>
      <c r="K8" s="25">
        <f t="shared" si="0"/>
        <v>0</v>
      </c>
      <c r="L8" s="24">
        <v>0.23</v>
      </c>
      <c r="M8" s="25">
        <f t="shared" si="2"/>
        <v>0</v>
      </c>
      <c r="N8" s="25">
        <f t="shared" si="1"/>
        <v>0</v>
      </c>
      <c r="O8" s="33"/>
      <c r="P8" s="33"/>
      <c r="Q8" s="33"/>
      <c r="R8" s="35"/>
    </row>
    <row r="9" spans="1:18" s="34" customFormat="1" ht="144" x14ac:dyDescent="0.2">
      <c r="A9" s="10"/>
      <c r="B9" s="20" t="s">
        <v>233</v>
      </c>
      <c r="C9" s="30"/>
      <c r="D9" s="19"/>
      <c r="E9" s="28" t="s">
        <v>53</v>
      </c>
      <c r="F9" s="45">
        <v>10</v>
      </c>
      <c r="G9" s="45">
        <v>4</v>
      </c>
      <c r="H9" s="45">
        <v>20</v>
      </c>
      <c r="I9" s="45">
        <v>34</v>
      </c>
      <c r="J9" s="46"/>
      <c r="K9" s="25">
        <f t="shared" si="0"/>
        <v>0</v>
      </c>
      <c r="L9" s="24"/>
      <c r="M9" s="25">
        <f t="shared" ref="M9" si="3">J9*I9</f>
        <v>0</v>
      </c>
      <c r="N9" s="25">
        <f t="shared" ref="N9" si="4">M9*L9+M9</f>
        <v>0</v>
      </c>
      <c r="O9" s="33"/>
      <c r="P9" s="33"/>
      <c r="Q9" s="33"/>
      <c r="R9" s="35"/>
    </row>
    <row r="10" spans="1:18" s="34" customFormat="1" ht="96.75" thickBot="1" x14ac:dyDescent="0.25">
      <c r="A10" s="10">
        <v>5</v>
      </c>
      <c r="B10" s="20" t="s">
        <v>234</v>
      </c>
      <c r="C10" s="30" t="s">
        <v>14</v>
      </c>
      <c r="D10" s="19"/>
      <c r="E10" s="28" t="s">
        <v>53</v>
      </c>
      <c r="F10" s="45">
        <v>80</v>
      </c>
      <c r="G10" s="45">
        <v>15</v>
      </c>
      <c r="H10" s="45">
        <v>30</v>
      </c>
      <c r="I10" s="45">
        <v>125</v>
      </c>
      <c r="J10" s="46"/>
      <c r="K10" s="25">
        <f t="shared" si="0"/>
        <v>0</v>
      </c>
      <c r="L10" s="24">
        <v>0.23</v>
      </c>
      <c r="M10" s="25">
        <f t="shared" si="2"/>
        <v>0</v>
      </c>
      <c r="N10" s="25">
        <f t="shared" si="1"/>
        <v>0</v>
      </c>
      <c r="O10" s="33"/>
      <c r="P10" s="33"/>
      <c r="Q10" s="33"/>
      <c r="R10" s="35"/>
    </row>
    <row r="11" spans="1:18" ht="12.75" customHeight="1" thickBot="1" x14ac:dyDescent="0.25">
      <c r="A11" s="21"/>
      <c r="B11" s="39"/>
      <c r="C11" s="39"/>
      <c r="D11" s="15"/>
      <c r="E11" s="15"/>
      <c r="F11" s="15"/>
      <c r="G11" s="15"/>
      <c r="H11" s="15"/>
      <c r="I11" s="15"/>
      <c r="J11" s="16"/>
      <c r="K11" s="17"/>
      <c r="L11" s="26" t="s">
        <v>16</v>
      </c>
      <c r="M11" s="27">
        <f>SUM(M5:M10)</f>
        <v>0</v>
      </c>
      <c r="N11" s="27">
        <f>SUM(N5:N10)</f>
        <v>0</v>
      </c>
      <c r="O11" s="32"/>
      <c r="P11" s="32"/>
      <c r="Q11" s="32"/>
      <c r="R11" s="32"/>
    </row>
    <row r="12" spans="1:18" ht="12.75" customHeight="1" x14ac:dyDescent="0.2">
      <c r="A12" s="11" t="s">
        <v>11</v>
      </c>
      <c r="B12" s="39" t="s">
        <v>13</v>
      </c>
      <c r="C12" s="39"/>
      <c r="D12" s="15"/>
      <c r="E12" s="15"/>
      <c r="F12" s="15"/>
      <c r="G12" s="15"/>
      <c r="H12" s="15"/>
      <c r="I12" s="15"/>
      <c r="J12" s="16"/>
      <c r="K12" s="17"/>
      <c r="L12" s="18"/>
      <c r="M12" s="17"/>
      <c r="N12" s="17"/>
      <c r="O12" s="32"/>
      <c r="P12" s="32"/>
      <c r="Q12" s="32"/>
      <c r="R12" s="32"/>
    </row>
    <row r="13" spans="1:18" ht="12.75" customHeight="1" x14ac:dyDescent="0.2">
      <c r="A13" s="11" t="s">
        <v>11</v>
      </c>
      <c r="B13" s="66" t="s">
        <v>332</v>
      </c>
      <c r="C13" s="65"/>
      <c r="D13" s="15"/>
      <c r="E13" s="15"/>
      <c r="F13" s="15"/>
      <c r="G13" s="15"/>
      <c r="H13" s="15"/>
      <c r="I13" s="15"/>
      <c r="J13" s="16"/>
      <c r="K13" s="17"/>
      <c r="L13" s="18"/>
      <c r="M13" s="17"/>
      <c r="N13" s="17"/>
      <c r="O13" s="32"/>
      <c r="P13" s="32"/>
      <c r="Q13" s="32"/>
      <c r="R13" s="32"/>
    </row>
    <row r="14" spans="1:18" ht="12.75" customHeight="1" x14ac:dyDescent="0.2">
      <c r="A14" s="11" t="s">
        <v>11</v>
      </c>
      <c r="B14" s="12" t="s">
        <v>12</v>
      </c>
      <c r="C14" s="12"/>
      <c r="D14" s="15"/>
      <c r="E14" s="15"/>
      <c r="F14" s="15"/>
      <c r="G14" s="15"/>
      <c r="H14" s="15"/>
      <c r="I14" s="15"/>
      <c r="J14" s="16"/>
      <c r="K14" s="17"/>
      <c r="L14" s="18"/>
      <c r="M14" s="17"/>
      <c r="N14" s="17"/>
      <c r="O14" s="32"/>
      <c r="P14" s="32"/>
      <c r="Q14" s="32"/>
      <c r="R14" s="32"/>
    </row>
    <row r="15" spans="1:18" ht="12.75" customHeight="1" x14ac:dyDescent="0.2">
      <c r="A15" s="11" t="s">
        <v>11</v>
      </c>
      <c r="B15" s="13" t="s">
        <v>131</v>
      </c>
      <c r="C15" s="13"/>
      <c r="D15" s="3"/>
      <c r="E15" s="3"/>
      <c r="F15" s="3"/>
      <c r="G15" s="3"/>
      <c r="H15" s="3"/>
      <c r="I15" s="3"/>
      <c r="J15" s="3"/>
      <c r="K15" s="4"/>
      <c r="L15" s="6"/>
      <c r="M15" s="7"/>
      <c r="N15" s="8"/>
    </row>
    <row r="16" spans="1:18" ht="12.75" customHeight="1" x14ac:dyDescent="0.2">
      <c r="A16" s="11" t="s">
        <v>11</v>
      </c>
      <c r="B16" s="42" t="s">
        <v>133</v>
      </c>
      <c r="C16" s="43"/>
      <c r="D16" s="44"/>
      <c r="E16" s="3"/>
      <c r="F16" s="3"/>
      <c r="G16" s="3"/>
      <c r="H16" s="3"/>
      <c r="I16" s="3"/>
      <c r="J16" s="3"/>
      <c r="K16" s="4"/>
      <c r="L16" s="6"/>
      <c r="M16" s="7"/>
      <c r="N16" s="8"/>
    </row>
    <row r="17" spans="1:14" ht="12.75" customHeight="1" x14ac:dyDescent="0.2">
      <c r="A17" s="11"/>
      <c r="B17" s="43" t="s">
        <v>132</v>
      </c>
      <c r="C17" s="43"/>
      <c r="D17" s="44"/>
      <c r="E17" s="3"/>
      <c r="F17" s="3"/>
      <c r="G17" s="3"/>
      <c r="H17" s="3"/>
      <c r="I17" s="3"/>
      <c r="J17" s="3"/>
      <c r="K17" s="4"/>
      <c r="L17" s="6"/>
      <c r="M17" s="7"/>
      <c r="N17" s="8"/>
    </row>
    <row r="18" spans="1:14" ht="12.75" customHeight="1" x14ac:dyDescent="0.2">
      <c r="A18" s="11"/>
      <c r="B18" s="23"/>
      <c r="C18" s="23"/>
      <c r="D18" s="3"/>
      <c r="E18" s="3"/>
      <c r="F18" s="3"/>
      <c r="G18" s="3"/>
      <c r="H18" s="3"/>
      <c r="I18" s="3"/>
      <c r="J18" s="3"/>
      <c r="K18" s="4"/>
      <c r="L18" s="6"/>
      <c r="M18" s="7"/>
      <c r="N18" s="8"/>
    </row>
    <row r="19" spans="1:14" ht="12.75" customHeight="1" x14ac:dyDescent="0.2">
      <c r="A19" s="5"/>
      <c r="B19" s="22"/>
      <c r="C19" s="9"/>
      <c r="D19" s="3"/>
      <c r="E19" s="3"/>
      <c r="F19" s="3"/>
      <c r="G19" s="3"/>
      <c r="H19" s="3"/>
      <c r="I19" s="3"/>
      <c r="J19" s="3"/>
      <c r="K19" s="4"/>
      <c r="L19" s="6"/>
      <c r="M19" s="7"/>
      <c r="N19" s="8"/>
    </row>
    <row r="20" spans="1:14" ht="12.75" customHeight="1" x14ac:dyDescent="0.25">
      <c r="A20" s="89" t="s">
        <v>8</v>
      </c>
      <c r="B20" s="89"/>
      <c r="C20" s="38"/>
      <c r="D20" s="90" t="s">
        <v>122</v>
      </c>
      <c r="E20" s="90"/>
      <c r="F20" s="90"/>
      <c r="G20" s="90"/>
      <c r="H20" s="90"/>
      <c r="I20" s="90"/>
      <c r="J20" s="90"/>
      <c r="K20" s="90"/>
    </row>
    <row r="21" spans="1:14" ht="12.75" customHeight="1" x14ac:dyDescent="0.25">
      <c r="A21" s="89"/>
      <c r="B21" s="89"/>
      <c r="C21" s="38"/>
      <c r="D21" s="90"/>
      <c r="E21" s="90"/>
      <c r="F21" s="90"/>
      <c r="G21" s="90"/>
      <c r="H21" s="90"/>
      <c r="I21" s="90"/>
      <c r="J21" s="90"/>
      <c r="K21" s="90"/>
    </row>
    <row r="22" spans="1:14" ht="15.75" x14ac:dyDescent="0.25">
      <c r="A22" s="37"/>
      <c r="B22" s="38"/>
      <c r="C22" s="38"/>
      <c r="D22" s="90"/>
      <c r="E22" s="90"/>
      <c r="F22" s="90"/>
      <c r="G22" s="90"/>
      <c r="H22" s="90"/>
      <c r="I22" s="90"/>
      <c r="J22" s="90"/>
      <c r="K22" s="90"/>
    </row>
    <row r="23" spans="1:14" ht="12.75" customHeight="1" x14ac:dyDescent="0.2">
      <c r="D23" s="90"/>
      <c r="E23" s="90"/>
      <c r="F23" s="90"/>
      <c r="G23" s="90"/>
      <c r="H23" s="90"/>
      <c r="I23" s="90"/>
      <c r="J23" s="90"/>
      <c r="K23" s="90"/>
    </row>
    <row r="24" spans="1:14" ht="12.75" customHeight="1" x14ac:dyDescent="0.2">
      <c r="D24" s="90"/>
      <c r="E24" s="90"/>
      <c r="F24" s="90"/>
      <c r="G24" s="90"/>
      <c r="H24" s="90"/>
      <c r="I24" s="90"/>
      <c r="J24" s="90"/>
      <c r="K24" s="90"/>
    </row>
    <row r="25" spans="1:14" ht="12.75" customHeight="1" x14ac:dyDescent="0.2">
      <c r="D25" s="90"/>
      <c r="E25" s="90"/>
      <c r="F25" s="90"/>
      <c r="G25" s="90"/>
      <c r="H25" s="90"/>
      <c r="I25" s="90"/>
      <c r="J25" s="90"/>
      <c r="K25" s="90"/>
    </row>
    <row r="26" spans="1:14" ht="12.75" customHeight="1" x14ac:dyDescent="0.2">
      <c r="D26" s="90"/>
      <c r="E26" s="90"/>
      <c r="F26" s="90"/>
      <c r="G26" s="90"/>
      <c r="H26" s="90"/>
      <c r="I26" s="90"/>
      <c r="J26" s="90"/>
      <c r="K26" s="90"/>
    </row>
  </sheetData>
  <mergeCells count="3">
    <mergeCell ref="A3:N3"/>
    <mergeCell ref="A20:B21"/>
    <mergeCell ref="D20:K26"/>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ZP/29/2019</oddHead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zoomScale="75" zoomScaleNormal="75" workbookViewId="0">
      <selection activeCell="M6" sqref="M6"/>
    </sheetView>
  </sheetViews>
  <sheetFormatPr defaultRowHeight="12.75" x14ac:dyDescent="0.2"/>
  <cols>
    <col min="1" max="1" width="3.85546875" style="31" customWidth="1"/>
    <col min="2" max="2" width="46.140625" style="31" customWidth="1"/>
    <col min="3" max="3" width="12.140625" style="31" customWidth="1"/>
    <col min="4" max="4" width="12.5703125" style="31" customWidth="1"/>
    <col min="5" max="5" width="11.85546875" style="31" customWidth="1"/>
    <col min="6" max="7" width="7.28515625" style="31" customWidth="1"/>
    <col min="8" max="8" width="7.5703125" style="31" customWidth="1"/>
    <col min="9" max="9" width="9.42578125" style="31" bestFit="1" customWidth="1"/>
    <col min="10" max="11" width="9.85546875" style="31" bestFit="1" customWidth="1"/>
    <col min="12" max="12" width="6.85546875" style="31" bestFit="1" customWidth="1"/>
    <col min="13" max="13" width="12.28515625" style="31" customWidth="1"/>
    <col min="14" max="14" width="13.140625"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86" t="s">
        <v>62</v>
      </c>
      <c r="B3" s="87"/>
      <c r="C3" s="87"/>
      <c r="D3" s="87"/>
      <c r="E3" s="87"/>
      <c r="F3" s="87"/>
      <c r="G3" s="87"/>
      <c r="H3" s="87"/>
      <c r="I3" s="87"/>
      <c r="J3" s="87"/>
      <c r="K3" s="87"/>
      <c r="L3" s="87"/>
      <c r="M3" s="87"/>
      <c r="N3" s="88"/>
      <c r="O3" s="33"/>
      <c r="P3" s="33"/>
      <c r="Q3" s="33"/>
      <c r="R3" s="33"/>
    </row>
    <row r="4" spans="1:18" s="34" customFormat="1" ht="58.5" customHeight="1" x14ac:dyDescent="0.2">
      <c r="A4" s="14" t="s">
        <v>0</v>
      </c>
      <c r="B4" s="14" t="s">
        <v>9</v>
      </c>
      <c r="C4" s="14" t="s">
        <v>254</v>
      </c>
      <c r="D4" s="14" t="s">
        <v>10</v>
      </c>
      <c r="E4" s="14" t="s">
        <v>1</v>
      </c>
      <c r="F4" s="14" t="s">
        <v>128</v>
      </c>
      <c r="G4" s="14" t="s">
        <v>129</v>
      </c>
      <c r="H4" s="14" t="s">
        <v>130</v>
      </c>
      <c r="I4" s="14" t="s">
        <v>2</v>
      </c>
      <c r="J4" s="14" t="s">
        <v>3</v>
      </c>
      <c r="K4" s="14" t="s">
        <v>4</v>
      </c>
      <c r="L4" s="14" t="s">
        <v>5</v>
      </c>
      <c r="M4" s="14" t="s">
        <v>6</v>
      </c>
      <c r="N4" s="14" t="s">
        <v>7</v>
      </c>
      <c r="O4" s="33"/>
      <c r="P4" s="33"/>
      <c r="Q4" s="33"/>
      <c r="R4" s="35"/>
    </row>
    <row r="5" spans="1:18" s="34" customFormat="1" ht="25.5" x14ac:dyDescent="0.2">
      <c r="A5" s="58">
        <v>1</v>
      </c>
      <c r="B5" s="59" t="s">
        <v>63</v>
      </c>
      <c r="C5" s="30" t="s">
        <v>14</v>
      </c>
      <c r="D5" s="19"/>
      <c r="E5" s="28" t="s">
        <v>65</v>
      </c>
      <c r="F5" s="45">
        <v>50</v>
      </c>
      <c r="G5" s="45">
        <v>20</v>
      </c>
      <c r="H5" s="45">
        <v>100</v>
      </c>
      <c r="I5" s="45">
        <v>170</v>
      </c>
      <c r="J5" s="46"/>
      <c r="K5" s="25">
        <f t="shared" ref="K5:K36" si="0">J5*(1+L5)</f>
        <v>0</v>
      </c>
      <c r="L5" s="24">
        <v>0.23</v>
      </c>
      <c r="M5" s="25">
        <f>J5*I5</f>
        <v>0</v>
      </c>
      <c r="N5" s="25">
        <f t="shared" ref="N5:N36" si="1">M5*L5+M5</f>
        <v>0</v>
      </c>
      <c r="O5" s="33"/>
      <c r="P5" s="33"/>
      <c r="Q5" s="33"/>
      <c r="R5" s="35"/>
    </row>
    <row r="6" spans="1:18" s="34" customFormat="1" ht="51" x14ac:dyDescent="0.2">
      <c r="A6" s="58">
        <v>2</v>
      </c>
      <c r="B6" s="59" t="s">
        <v>148</v>
      </c>
      <c r="C6" s="30" t="s">
        <v>14</v>
      </c>
      <c r="D6" s="19"/>
      <c r="E6" s="28" t="s">
        <v>66</v>
      </c>
      <c r="F6" s="45">
        <v>50</v>
      </c>
      <c r="G6" s="45">
        <v>80</v>
      </c>
      <c r="H6" s="45">
        <v>100</v>
      </c>
      <c r="I6" s="45">
        <v>230</v>
      </c>
      <c r="J6" s="46"/>
      <c r="K6" s="25">
        <f t="shared" si="0"/>
        <v>0</v>
      </c>
      <c r="L6" s="24">
        <v>0.23</v>
      </c>
      <c r="M6" s="25">
        <f t="shared" ref="M6:M36" si="2">J6*I6</f>
        <v>0</v>
      </c>
      <c r="N6" s="25">
        <f t="shared" si="1"/>
        <v>0</v>
      </c>
      <c r="O6" s="33"/>
      <c r="P6" s="33"/>
      <c r="Q6" s="33"/>
      <c r="R6" s="35"/>
    </row>
    <row r="7" spans="1:18" s="34" customFormat="1" ht="38.25" x14ac:dyDescent="0.2">
      <c r="A7" s="58">
        <v>3</v>
      </c>
      <c r="B7" s="59" t="s">
        <v>149</v>
      </c>
      <c r="C7" s="30" t="s">
        <v>14</v>
      </c>
      <c r="D7" s="19"/>
      <c r="E7" s="28" t="s">
        <v>67</v>
      </c>
      <c r="F7" s="45">
        <v>80</v>
      </c>
      <c r="G7" s="45">
        <v>75</v>
      </c>
      <c r="H7" s="45">
        <v>170</v>
      </c>
      <c r="I7" s="45">
        <v>325</v>
      </c>
      <c r="J7" s="46"/>
      <c r="K7" s="25">
        <f t="shared" si="0"/>
        <v>0</v>
      </c>
      <c r="L7" s="24">
        <v>0.23</v>
      </c>
      <c r="M7" s="25">
        <f t="shared" si="2"/>
        <v>0</v>
      </c>
      <c r="N7" s="25">
        <f t="shared" si="1"/>
        <v>0</v>
      </c>
      <c r="O7" s="33"/>
      <c r="P7" s="33"/>
      <c r="Q7" s="33"/>
      <c r="R7" s="35"/>
    </row>
    <row r="8" spans="1:18" s="34" customFormat="1" ht="25.5" x14ac:dyDescent="0.2">
      <c r="A8" s="58">
        <v>4</v>
      </c>
      <c r="B8" s="59" t="s">
        <v>150</v>
      </c>
      <c r="C8" s="30" t="s">
        <v>14</v>
      </c>
      <c r="D8" s="19"/>
      <c r="E8" s="28" t="s">
        <v>66</v>
      </c>
      <c r="F8" s="45">
        <v>0</v>
      </c>
      <c r="G8" s="45">
        <v>50</v>
      </c>
      <c r="H8" s="45">
        <v>60</v>
      </c>
      <c r="I8" s="45">
        <v>110</v>
      </c>
      <c r="J8" s="46"/>
      <c r="K8" s="25">
        <f t="shared" si="0"/>
        <v>0</v>
      </c>
      <c r="L8" s="24">
        <v>0.23</v>
      </c>
      <c r="M8" s="25">
        <f t="shared" si="2"/>
        <v>0</v>
      </c>
      <c r="N8" s="25">
        <f t="shared" si="1"/>
        <v>0</v>
      </c>
      <c r="O8" s="33"/>
      <c r="P8" s="33"/>
      <c r="Q8" s="33"/>
      <c r="R8" s="35"/>
    </row>
    <row r="9" spans="1:18" s="34" customFormat="1" ht="25.5" x14ac:dyDescent="0.2">
      <c r="A9" s="58">
        <v>5</v>
      </c>
      <c r="B9" s="59" t="s">
        <v>235</v>
      </c>
      <c r="C9" s="30" t="s">
        <v>14</v>
      </c>
      <c r="D9" s="19"/>
      <c r="E9" s="28" t="s">
        <v>67</v>
      </c>
      <c r="F9" s="45">
        <v>280</v>
      </c>
      <c r="G9" s="45">
        <v>45</v>
      </c>
      <c r="H9" s="45">
        <v>50</v>
      </c>
      <c r="I9" s="45">
        <v>375</v>
      </c>
      <c r="J9" s="46"/>
      <c r="K9" s="25">
        <f t="shared" si="0"/>
        <v>0</v>
      </c>
      <c r="L9" s="24">
        <v>0.23</v>
      </c>
      <c r="M9" s="25">
        <f t="shared" si="2"/>
        <v>0</v>
      </c>
      <c r="N9" s="25">
        <f t="shared" si="1"/>
        <v>0</v>
      </c>
      <c r="O9" s="33"/>
      <c r="P9" s="33"/>
      <c r="Q9" s="33"/>
      <c r="R9" s="35"/>
    </row>
    <row r="10" spans="1:18" s="34" customFormat="1" ht="38.25" x14ac:dyDescent="0.2">
      <c r="A10" s="58">
        <v>6</v>
      </c>
      <c r="B10" s="59" t="s">
        <v>151</v>
      </c>
      <c r="C10" s="30" t="s">
        <v>14</v>
      </c>
      <c r="D10" s="19"/>
      <c r="E10" s="28" t="s">
        <v>68</v>
      </c>
      <c r="F10" s="45">
        <v>240</v>
      </c>
      <c r="G10" s="45">
        <v>20</v>
      </c>
      <c r="H10" s="45">
        <v>20</v>
      </c>
      <c r="I10" s="45">
        <v>280</v>
      </c>
      <c r="J10" s="46"/>
      <c r="K10" s="25">
        <f t="shared" si="0"/>
        <v>0</v>
      </c>
      <c r="L10" s="24">
        <v>0.23</v>
      </c>
      <c r="M10" s="25">
        <f t="shared" si="2"/>
        <v>0</v>
      </c>
      <c r="N10" s="25">
        <f t="shared" si="1"/>
        <v>0</v>
      </c>
      <c r="O10" s="33"/>
      <c r="P10" s="33"/>
      <c r="Q10" s="33"/>
      <c r="R10" s="35"/>
    </row>
    <row r="11" spans="1:18" s="34" customFormat="1" ht="51" x14ac:dyDescent="0.2">
      <c r="A11" s="58">
        <v>7</v>
      </c>
      <c r="B11" s="59" t="s">
        <v>152</v>
      </c>
      <c r="C11" s="30" t="s">
        <v>14</v>
      </c>
      <c r="D11" s="19"/>
      <c r="E11" s="28" t="s">
        <v>73</v>
      </c>
      <c r="F11" s="45">
        <v>0</v>
      </c>
      <c r="G11" s="45">
        <v>15</v>
      </c>
      <c r="H11" s="45">
        <v>110</v>
      </c>
      <c r="I11" s="45">
        <v>125</v>
      </c>
      <c r="J11" s="46"/>
      <c r="K11" s="25">
        <f t="shared" si="0"/>
        <v>0</v>
      </c>
      <c r="L11" s="24">
        <v>0.23</v>
      </c>
      <c r="M11" s="25">
        <f t="shared" si="2"/>
        <v>0</v>
      </c>
      <c r="N11" s="25">
        <f t="shared" si="1"/>
        <v>0</v>
      </c>
      <c r="O11" s="33"/>
      <c r="P11" s="33"/>
      <c r="Q11" s="33"/>
      <c r="R11" s="35"/>
    </row>
    <row r="12" spans="1:18" s="34" customFormat="1" ht="70.5" customHeight="1" x14ac:dyDescent="0.2">
      <c r="A12" s="58">
        <v>8</v>
      </c>
      <c r="B12" s="59" t="s">
        <v>236</v>
      </c>
      <c r="C12" s="30" t="s">
        <v>14</v>
      </c>
      <c r="D12" s="19"/>
      <c r="E12" s="28" t="s">
        <v>73</v>
      </c>
      <c r="F12" s="45">
        <v>0</v>
      </c>
      <c r="G12" s="45">
        <v>0</v>
      </c>
      <c r="H12" s="45">
        <v>110</v>
      </c>
      <c r="I12" s="45">
        <v>110</v>
      </c>
      <c r="J12" s="46"/>
      <c r="K12" s="25">
        <f t="shared" si="0"/>
        <v>0</v>
      </c>
      <c r="L12" s="24">
        <v>0.23</v>
      </c>
      <c r="M12" s="25">
        <f t="shared" si="2"/>
        <v>0</v>
      </c>
      <c r="N12" s="25">
        <f t="shared" si="1"/>
        <v>0</v>
      </c>
      <c r="O12" s="33"/>
      <c r="P12" s="33"/>
      <c r="Q12" s="33"/>
      <c r="R12" s="35"/>
    </row>
    <row r="13" spans="1:18" s="34" customFormat="1" ht="51" x14ac:dyDescent="0.2">
      <c r="A13" s="58">
        <v>9</v>
      </c>
      <c r="B13" s="59" t="s">
        <v>153</v>
      </c>
      <c r="C13" s="30" t="s">
        <v>14</v>
      </c>
      <c r="D13" s="19"/>
      <c r="E13" s="28" t="s">
        <v>168</v>
      </c>
      <c r="F13" s="45">
        <v>0</v>
      </c>
      <c r="G13" s="45">
        <v>0</v>
      </c>
      <c r="H13" s="45">
        <v>100</v>
      </c>
      <c r="I13" s="45">
        <v>100</v>
      </c>
      <c r="J13" s="46"/>
      <c r="K13" s="25">
        <f t="shared" si="0"/>
        <v>0</v>
      </c>
      <c r="L13" s="24">
        <v>0.23</v>
      </c>
      <c r="M13" s="25">
        <f t="shared" si="2"/>
        <v>0</v>
      </c>
      <c r="N13" s="25">
        <f t="shared" si="1"/>
        <v>0</v>
      </c>
      <c r="O13" s="33"/>
      <c r="P13" s="33"/>
      <c r="Q13" s="33"/>
      <c r="R13" s="35"/>
    </row>
    <row r="14" spans="1:18" s="34" customFormat="1" ht="67.5" customHeight="1" x14ac:dyDescent="0.2">
      <c r="A14" s="58">
        <v>10</v>
      </c>
      <c r="B14" s="59" t="s">
        <v>237</v>
      </c>
      <c r="C14" s="30" t="s">
        <v>14</v>
      </c>
      <c r="D14" s="19"/>
      <c r="E14" s="28" t="s">
        <v>168</v>
      </c>
      <c r="F14" s="45">
        <v>0</v>
      </c>
      <c r="G14" s="45">
        <v>0</v>
      </c>
      <c r="H14" s="45">
        <v>100</v>
      </c>
      <c r="I14" s="45">
        <v>100</v>
      </c>
      <c r="J14" s="46"/>
      <c r="K14" s="25">
        <f t="shared" si="0"/>
        <v>0</v>
      </c>
      <c r="L14" s="24">
        <v>0.23</v>
      </c>
      <c r="M14" s="25">
        <f t="shared" si="2"/>
        <v>0</v>
      </c>
      <c r="N14" s="25">
        <f t="shared" si="1"/>
        <v>0</v>
      </c>
      <c r="O14" s="33"/>
      <c r="P14" s="33"/>
      <c r="Q14" s="33"/>
      <c r="R14" s="35"/>
    </row>
    <row r="15" spans="1:18" s="34" customFormat="1" ht="25.5" x14ac:dyDescent="0.2">
      <c r="A15" s="58">
        <v>11</v>
      </c>
      <c r="B15" s="59" t="s">
        <v>238</v>
      </c>
      <c r="C15" s="30" t="s">
        <v>14</v>
      </c>
      <c r="D15" s="19"/>
      <c r="E15" s="28" t="s">
        <v>69</v>
      </c>
      <c r="F15" s="45">
        <v>0</v>
      </c>
      <c r="G15" s="45">
        <v>0</v>
      </c>
      <c r="H15" s="45">
        <v>100</v>
      </c>
      <c r="I15" s="45">
        <v>100</v>
      </c>
      <c r="J15" s="46"/>
      <c r="K15" s="25">
        <f t="shared" si="0"/>
        <v>0</v>
      </c>
      <c r="L15" s="24">
        <v>0.23</v>
      </c>
      <c r="M15" s="25">
        <f t="shared" si="2"/>
        <v>0</v>
      </c>
      <c r="N15" s="25">
        <f t="shared" si="1"/>
        <v>0</v>
      </c>
      <c r="O15" s="33"/>
      <c r="P15" s="33"/>
      <c r="Q15" s="33"/>
      <c r="R15" s="35"/>
    </row>
    <row r="16" spans="1:18" s="34" customFormat="1" ht="25.5" x14ac:dyDescent="0.2">
      <c r="A16" s="58">
        <v>12</v>
      </c>
      <c r="B16" s="59" t="s">
        <v>239</v>
      </c>
      <c r="C16" s="30" t="s">
        <v>14</v>
      </c>
      <c r="D16" s="19"/>
      <c r="E16" s="28" t="s">
        <v>69</v>
      </c>
      <c r="F16" s="45">
        <v>0</v>
      </c>
      <c r="G16" s="45">
        <v>40</v>
      </c>
      <c r="H16" s="45">
        <v>110</v>
      </c>
      <c r="I16" s="45">
        <v>150</v>
      </c>
      <c r="J16" s="46"/>
      <c r="K16" s="25">
        <f t="shared" si="0"/>
        <v>0</v>
      </c>
      <c r="L16" s="24">
        <v>0.23</v>
      </c>
      <c r="M16" s="25">
        <f t="shared" si="2"/>
        <v>0</v>
      </c>
      <c r="N16" s="25">
        <f t="shared" si="1"/>
        <v>0</v>
      </c>
      <c r="O16" s="33"/>
      <c r="P16" s="33"/>
      <c r="Q16" s="33"/>
      <c r="R16" s="35"/>
    </row>
    <row r="17" spans="1:18" s="34" customFormat="1" ht="38.25" x14ac:dyDescent="0.2">
      <c r="A17" s="58">
        <v>13</v>
      </c>
      <c r="B17" s="59" t="s">
        <v>154</v>
      </c>
      <c r="C17" s="30" t="s">
        <v>14</v>
      </c>
      <c r="D17" s="19"/>
      <c r="E17" s="28" t="s">
        <v>73</v>
      </c>
      <c r="F17" s="45">
        <v>0</v>
      </c>
      <c r="G17" s="45">
        <v>20</v>
      </c>
      <c r="H17" s="45">
        <v>10</v>
      </c>
      <c r="I17" s="45">
        <v>30</v>
      </c>
      <c r="J17" s="46"/>
      <c r="K17" s="25">
        <f t="shared" si="0"/>
        <v>0</v>
      </c>
      <c r="L17" s="24">
        <v>0.23</v>
      </c>
      <c r="M17" s="25">
        <f t="shared" si="2"/>
        <v>0</v>
      </c>
      <c r="N17" s="25">
        <f t="shared" si="1"/>
        <v>0</v>
      </c>
      <c r="O17" s="33"/>
      <c r="P17" s="33"/>
      <c r="Q17" s="33"/>
      <c r="R17" s="35"/>
    </row>
    <row r="18" spans="1:18" s="34" customFormat="1" ht="38.25" x14ac:dyDescent="0.2">
      <c r="A18" s="58">
        <v>14</v>
      </c>
      <c r="B18" s="59" t="s">
        <v>155</v>
      </c>
      <c r="C18" s="30" t="s">
        <v>14</v>
      </c>
      <c r="D18" s="19"/>
      <c r="E18" s="28" t="s">
        <v>168</v>
      </c>
      <c r="F18" s="45">
        <v>0</v>
      </c>
      <c r="G18" s="45">
        <v>40</v>
      </c>
      <c r="H18" s="45">
        <v>10</v>
      </c>
      <c r="I18" s="45">
        <v>50</v>
      </c>
      <c r="J18" s="46"/>
      <c r="K18" s="25">
        <f t="shared" si="0"/>
        <v>0</v>
      </c>
      <c r="L18" s="24">
        <v>0.23</v>
      </c>
      <c r="M18" s="25">
        <f t="shared" si="2"/>
        <v>0</v>
      </c>
      <c r="N18" s="25">
        <f t="shared" si="1"/>
        <v>0</v>
      </c>
      <c r="O18" s="33"/>
      <c r="P18" s="33"/>
      <c r="Q18" s="33"/>
      <c r="R18" s="35"/>
    </row>
    <row r="19" spans="1:18" s="34" customFormat="1" ht="18.75" customHeight="1" x14ac:dyDescent="0.2">
      <c r="A19" s="58">
        <v>15</v>
      </c>
      <c r="B19" s="59" t="s">
        <v>64</v>
      </c>
      <c r="C19" s="30" t="s">
        <v>14</v>
      </c>
      <c r="D19" s="19"/>
      <c r="E19" s="28" t="s">
        <v>69</v>
      </c>
      <c r="F19" s="45">
        <v>35</v>
      </c>
      <c r="G19" s="45">
        <v>40</v>
      </c>
      <c r="H19" s="45">
        <v>40</v>
      </c>
      <c r="I19" s="45">
        <v>115</v>
      </c>
      <c r="J19" s="46"/>
      <c r="K19" s="25">
        <f t="shared" si="0"/>
        <v>0</v>
      </c>
      <c r="L19" s="24">
        <v>0.23</v>
      </c>
      <c r="M19" s="25">
        <f t="shared" si="2"/>
        <v>0</v>
      </c>
      <c r="N19" s="25">
        <f t="shared" si="1"/>
        <v>0</v>
      </c>
      <c r="O19" s="33"/>
      <c r="P19" s="33"/>
      <c r="Q19" s="33"/>
      <c r="R19" s="35"/>
    </row>
    <row r="20" spans="1:18" s="34" customFormat="1" ht="24" x14ac:dyDescent="0.2">
      <c r="A20" s="58">
        <v>16</v>
      </c>
      <c r="B20" s="59" t="s">
        <v>156</v>
      </c>
      <c r="C20" s="30" t="s">
        <v>14</v>
      </c>
      <c r="D20" s="19"/>
      <c r="E20" s="28" t="s">
        <v>169</v>
      </c>
      <c r="F20" s="45">
        <v>0</v>
      </c>
      <c r="G20" s="45">
        <v>0</v>
      </c>
      <c r="H20" s="45">
        <v>40</v>
      </c>
      <c r="I20" s="45">
        <v>40</v>
      </c>
      <c r="J20" s="46"/>
      <c r="K20" s="25">
        <f t="shared" si="0"/>
        <v>0</v>
      </c>
      <c r="L20" s="24">
        <v>0.23</v>
      </c>
      <c r="M20" s="25">
        <f t="shared" si="2"/>
        <v>0</v>
      </c>
      <c r="N20" s="25">
        <f t="shared" si="1"/>
        <v>0</v>
      </c>
      <c r="O20" s="33"/>
      <c r="P20" s="33"/>
      <c r="Q20" s="33"/>
      <c r="R20" s="35"/>
    </row>
    <row r="21" spans="1:18" s="34" customFormat="1" ht="25.5" x14ac:dyDescent="0.2">
      <c r="A21" s="58">
        <v>17</v>
      </c>
      <c r="B21" s="59" t="s">
        <v>240</v>
      </c>
      <c r="C21" s="30" t="s">
        <v>14</v>
      </c>
      <c r="D21" s="19"/>
      <c r="E21" s="28" t="s">
        <v>245</v>
      </c>
      <c r="F21" s="45"/>
      <c r="G21" s="45"/>
      <c r="H21" s="45">
        <v>100</v>
      </c>
      <c r="I21" s="45">
        <v>100</v>
      </c>
      <c r="J21" s="46"/>
      <c r="K21" s="25">
        <f t="shared" si="0"/>
        <v>0</v>
      </c>
      <c r="L21" s="24">
        <v>0.23</v>
      </c>
      <c r="M21" s="25">
        <f t="shared" si="2"/>
        <v>0</v>
      </c>
      <c r="N21" s="25">
        <f t="shared" si="1"/>
        <v>0</v>
      </c>
      <c r="O21" s="33"/>
      <c r="P21" s="33"/>
      <c r="Q21" s="33"/>
      <c r="R21" s="35"/>
    </row>
    <row r="22" spans="1:18" s="34" customFormat="1" ht="25.5" x14ac:dyDescent="0.2">
      <c r="A22" s="58">
        <v>18</v>
      </c>
      <c r="B22" s="59" t="s">
        <v>157</v>
      </c>
      <c r="C22" s="30" t="s">
        <v>14</v>
      </c>
      <c r="D22" s="19"/>
      <c r="E22" s="28" t="s">
        <v>70</v>
      </c>
      <c r="F22" s="45">
        <v>30</v>
      </c>
      <c r="G22" s="45">
        <v>10</v>
      </c>
      <c r="H22" s="45">
        <v>20</v>
      </c>
      <c r="I22" s="45">
        <v>60</v>
      </c>
      <c r="J22" s="46"/>
      <c r="K22" s="25">
        <f t="shared" si="0"/>
        <v>0</v>
      </c>
      <c r="L22" s="24">
        <v>0.23</v>
      </c>
      <c r="M22" s="25">
        <f t="shared" si="2"/>
        <v>0</v>
      </c>
      <c r="N22" s="25">
        <f t="shared" si="1"/>
        <v>0</v>
      </c>
      <c r="O22" s="33"/>
      <c r="P22" s="33"/>
      <c r="Q22" s="33"/>
      <c r="R22" s="35"/>
    </row>
    <row r="23" spans="1:18" s="34" customFormat="1" ht="25.5" x14ac:dyDescent="0.2">
      <c r="A23" s="58">
        <v>19</v>
      </c>
      <c r="B23" s="59" t="s">
        <v>158</v>
      </c>
      <c r="C23" s="30" t="s">
        <v>14</v>
      </c>
      <c r="D23" s="19"/>
      <c r="E23" s="28" t="s">
        <v>71</v>
      </c>
      <c r="F23" s="45">
        <v>20</v>
      </c>
      <c r="G23" s="45">
        <v>20</v>
      </c>
      <c r="H23" s="45">
        <v>20</v>
      </c>
      <c r="I23" s="45">
        <v>60</v>
      </c>
      <c r="J23" s="46"/>
      <c r="K23" s="25">
        <f t="shared" si="0"/>
        <v>0</v>
      </c>
      <c r="L23" s="24">
        <v>0.23</v>
      </c>
      <c r="M23" s="25">
        <f t="shared" si="2"/>
        <v>0</v>
      </c>
      <c r="N23" s="25">
        <f t="shared" si="1"/>
        <v>0</v>
      </c>
      <c r="O23" s="33"/>
      <c r="P23" s="33"/>
      <c r="Q23" s="33"/>
      <c r="R23" s="35"/>
    </row>
    <row r="24" spans="1:18" s="34" customFormat="1" ht="25.5" x14ac:dyDescent="0.2">
      <c r="A24" s="58">
        <v>20</v>
      </c>
      <c r="B24" s="59" t="s">
        <v>159</v>
      </c>
      <c r="C24" s="30" t="s">
        <v>14</v>
      </c>
      <c r="D24" s="19"/>
      <c r="E24" s="28" t="s">
        <v>72</v>
      </c>
      <c r="F24" s="45">
        <v>30</v>
      </c>
      <c r="G24" s="45">
        <v>20</v>
      </c>
      <c r="H24" s="45">
        <v>20</v>
      </c>
      <c r="I24" s="45">
        <v>70</v>
      </c>
      <c r="J24" s="46"/>
      <c r="K24" s="25">
        <f t="shared" si="0"/>
        <v>0</v>
      </c>
      <c r="L24" s="24">
        <v>0.23</v>
      </c>
      <c r="M24" s="25">
        <f t="shared" si="2"/>
        <v>0</v>
      </c>
      <c r="N24" s="25">
        <f t="shared" si="1"/>
        <v>0</v>
      </c>
      <c r="O24" s="33"/>
      <c r="P24" s="33"/>
      <c r="Q24" s="33"/>
      <c r="R24" s="35"/>
    </row>
    <row r="25" spans="1:18" s="34" customFormat="1" ht="25.5" x14ac:dyDescent="0.2">
      <c r="A25" s="58">
        <v>21</v>
      </c>
      <c r="B25" s="59" t="s">
        <v>160</v>
      </c>
      <c r="C25" s="30" t="s">
        <v>14</v>
      </c>
      <c r="D25" s="19"/>
      <c r="E25" s="28" t="s">
        <v>66</v>
      </c>
      <c r="F25" s="45">
        <v>0</v>
      </c>
      <c r="G25" s="45">
        <v>20</v>
      </c>
      <c r="H25" s="45">
        <v>6</v>
      </c>
      <c r="I25" s="45">
        <v>26</v>
      </c>
      <c r="J25" s="46"/>
      <c r="K25" s="25">
        <f t="shared" si="0"/>
        <v>0</v>
      </c>
      <c r="L25" s="24">
        <v>0.23</v>
      </c>
      <c r="M25" s="25">
        <f t="shared" si="2"/>
        <v>0</v>
      </c>
      <c r="N25" s="25">
        <f t="shared" si="1"/>
        <v>0</v>
      </c>
      <c r="O25" s="33"/>
      <c r="P25" s="33"/>
      <c r="Q25" s="33"/>
      <c r="R25" s="35"/>
    </row>
    <row r="26" spans="1:18" s="34" customFormat="1" ht="25.5" x14ac:dyDescent="0.2">
      <c r="A26" s="58">
        <v>22</v>
      </c>
      <c r="B26" s="59" t="s">
        <v>161</v>
      </c>
      <c r="C26" s="30" t="s">
        <v>14</v>
      </c>
      <c r="D26" s="19"/>
      <c r="E26" s="28" t="s">
        <v>73</v>
      </c>
      <c r="F26" s="45">
        <v>20</v>
      </c>
      <c r="G26" s="45">
        <v>20</v>
      </c>
      <c r="H26" s="45">
        <v>6</v>
      </c>
      <c r="I26" s="45">
        <v>46</v>
      </c>
      <c r="J26" s="46"/>
      <c r="K26" s="25">
        <f t="shared" si="0"/>
        <v>0</v>
      </c>
      <c r="L26" s="24">
        <v>0.23</v>
      </c>
      <c r="M26" s="25">
        <f t="shared" si="2"/>
        <v>0</v>
      </c>
      <c r="N26" s="25">
        <f t="shared" si="1"/>
        <v>0</v>
      </c>
      <c r="O26" s="33"/>
      <c r="P26" s="33"/>
      <c r="Q26" s="33"/>
      <c r="R26" s="35"/>
    </row>
    <row r="27" spans="1:18" s="34" customFormat="1" ht="24" customHeight="1" x14ac:dyDescent="0.2">
      <c r="A27" s="58">
        <v>23</v>
      </c>
      <c r="B27" s="59" t="s">
        <v>162</v>
      </c>
      <c r="C27" s="30" t="s">
        <v>14</v>
      </c>
      <c r="D27" s="19"/>
      <c r="E27" s="28" t="s">
        <v>53</v>
      </c>
      <c r="F27" s="45">
        <v>350</v>
      </c>
      <c r="G27" s="45">
        <v>50</v>
      </c>
      <c r="H27" s="45">
        <v>190</v>
      </c>
      <c r="I27" s="45">
        <v>590</v>
      </c>
      <c r="J27" s="46"/>
      <c r="K27" s="25">
        <f t="shared" si="0"/>
        <v>0</v>
      </c>
      <c r="L27" s="24">
        <v>0.23</v>
      </c>
      <c r="M27" s="25">
        <f t="shared" si="2"/>
        <v>0</v>
      </c>
      <c r="N27" s="25">
        <f t="shared" si="1"/>
        <v>0</v>
      </c>
      <c r="O27" s="33"/>
      <c r="P27" s="33"/>
      <c r="Q27" s="33"/>
      <c r="R27" s="35"/>
    </row>
    <row r="28" spans="1:18" s="34" customFormat="1" ht="25.5" x14ac:dyDescent="0.2">
      <c r="A28" s="58">
        <v>24</v>
      </c>
      <c r="B28" s="59" t="s">
        <v>163</v>
      </c>
      <c r="C28" s="30" t="s">
        <v>14</v>
      </c>
      <c r="D28" s="19"/>
      <c r="E28" s="28" t="s">
        <v>53</v>
      </c>
      <c r="F28" s="45">
        <v>350</v>
      </c>
      <c r="G28" s="45">
        <v>55</v>
      </c>
      <c r="H28" s="45">
        <v>190</v>
      </c>
      <c r="I28" s="45">
        <v>595</v>
      </c>
      <c r="J28" s="46"/>
      <c r="K28" s="25">
        <f t="shared" si="0"/>
        <v>0</v>
      </c>
      <c r="L28" s="24">
        <v>0.23</v>
      </c>
      <c r="M28" s="25">
        <f t="shared" si="2"/>
        <v>0</v>
      </c>
      <c r="N28" s="25">
        <f t="shared" si="1"/>
        <v>0</v>
      </c>
      <c r="O28" s="33"/>
      <c r="P28" s="33"/>
      <c r="Q28" s="33"/>
      <c r="R28" s="35"/>
    </row>
    <row r="29" spans="1:18" s="34" customFormat="1" ht="25.5" x14ac:dyDescent="0.2">
      <c r="A29" s="58">
        <v>25</v>
      </c>
      <c r="B29" s="59" t="s">
        <v>164</v>
      </c>
      <c r="C29" s="30" t="s">
        <v>14</v>
      </c>
      <c r="D29" s="19"/>
      <c r="E29" s="28" t="s">
        <v>53</v>
      </c>
      <c r="F29" s="45">
        <v>350</v>
      </c>
      <c r="G29" s="45">
        <v>55</v>
      </c>
      <c r="H29" s="45">
        <v>190</v>
      </c>
      <c r="I29" s="45">
        <v>595</v>
      </c>
      <c r="J29" s="46"/>
      <c r="K29" s="25">
        <f t="shared" si="0"/>
        <v>0</v>
      </c>
      <c r="L29" s="24">
        <v>0.23</v>
      </c>
      <c r="M29" s="25">
        <f t="shared" si="2"/>
        <v>0</v>
      </c>
      <c r="N29" s="25">
        <f t="shared" si="1"/>
        <v>0</v>
      </c>
      <c r="O29" s="33"/>
      <c r="P29" s="33"/>
      <c r="Q29" s="33"/>
      <c r="R29" s="35"/>
    </row>
    <row r="30" spans="1:18" s="34" customFormat="1" ht="38.25" x14ac:dyDescent="0.2">
      <c r="A30" s="58">
        <v>26</v>
      </c>
      <c r="B30" s="59" t="s">
        <v>241</v>
      </c>
      <c r="C30" s="30" t="s">
        <v>14</v>
      </c>
      <c r="D30" s="19"/>
      <c r="E30" s="28" t="s">
        <v>246</v>
      </c>
      <c r="F30" s="45">
        <v>60</v>
      </c>
      <c r="G30" s="45">
        <v>20</v>
      </c>
      <c r="H30" s="45">
        <v>190</v>
      </c>
      <c r="I30" s="45">
        <v>270</v>
      </c>
      <c r="J30" s="46"/>
      <c r="K30" s="25">
        <f t="shared" si="0"/>
        <v>0</v>
      </c>
      <c r="L30" s="24">
        <v>0.23</v>
      </c>
      <c r="M30" s="25">
        <f t="shared" si="2"/>
        <v>0</v>
      </c>
      <c r="N30" s="25">
        <f t="shared" si="1"/>
        <v>0</v>
      </c>
      <c r="O30" s="33"/>
      <c r="P30" s="33"/>
      <c r="Q30" s="33"/>
      <c r="R30" s="35"/>
    </row>
    <row r="31" spans="1:18" s="34" customFormat="1" ht="38.25" x14ac:dyDescent="0.2">
      <c r="A31" s="58">
        <v>27</v>
      </c>
      <c r="B31" s="59" t="s">
        <v>242</v>
      </c>
      <c r="C31" s="30" t="s">
        <v>14</v>
      </c>
      <c r="D31" s="19"/>
      <c r="E31" s="28" t="s">
        <v>247</v>
      </c>
      <c r="F31" s="45">
        <v>60</v>
      </c>
      <c r="G31" s="45">
        <v>0</v>
      </c>
      <c r="H31" s="45">
        <v>190</v>
      </c>
      <c r="I31" s="45">
        <v>250</v>
      </c>
      <c r="J31" s="46"/>
      <c r="K31" s="25">
        <f t="shared" si="0"/>
        <v>0</v>
      </c>
      <c r="L31" s="24">
        <v>0.23</v>
      </c>
      <c r="M31" s="25">
        <f t="shared" si="2"/>
        <v>0</v>
      </c>
      <c r="N31" s="25">
        <f t="shared" si="1"/>
        <v>0</v>
      </c>
      <c r="O31" s="33"/>
      <c r="P31" s="33"/>
      <c r="Q31" s="33"/>
      <c r="R31" s="35"/>
    </row>
    <row r="32" spans="1:18" s="34" customFormat="1" ht="38.25" x14ac:dyDescent="0.2">
      <c r="A32" s="58">
        <v>28</v>
      </c>
      <c r="B32" s="59" t="s">
        <v>243</v>
      </c>
      <c r="C32" s="30" t="s">
        <v>14</v>
      </c>
      <c r="D32" s="19"/>
      <c r="E32" s="28" t="s">
        <v>168</v>
      </c>
      <c r="F32" s="45">
        <v>80</v>
      </c>
      <c r="G32" s="45">
        <v>10</v>
      </c>
      <c r="H32" s="45">
        <v>190</v>
      </c>
      <c r="I32" s="45">
        <v>280</v>
      </c>
      <c r="J32" s="46"/>
      <c r="K32" s="25">
        <f t="shared" si="0"/>
        <v>0</v>
      </c>
      <c r="L32" s="24">
        <v>0.23</v>
      </c>
      <c r="M32" s="25">
        <f t="shared" si="2"/>
        <v>0</v>
      </c>
      <c r="N32" s="25">
        <f t="shared" si="1"/>
        <v>0</v>
      </c>
      <c r="O32" s="33"/>
      <c r="P32" s="33"/>
      <c r="Q32" s="33"/>
      <c r="R32" s="35"/>
    </row>
    <row r="33" spans="1:18" s="34" customFormat="1" ht="38.25" x14ac:dyDescent="0.2">
      <c r="A33" s="58">
        <v>29</v>
      </c>
      <c r="B33" s="59" t="s">
        <v>244</v>
      </c>
      <c r="C33" s="30" t="s">
        <v>14</v>
      </c>
      <c r="D33" s="19"/>
      <c r="E33" s="28" t="s">
        <v>248</v>
      </c>
      <c r="F33" s="45">
        <v>80</v>
      </c>
      <c r="G33" s="45">
        <v>10</v>
      </c>
      <c r="H33" s="45">
        <v>190</v>
      </c>
      <c r="I33" s="45">
        <v>280</v>
      </c>
      <c r="J33" s="46"/>
      <c r="K33" s="25">
        <f t="shared" si="0"/>
        <v>0</v>
      </c>
      <c r="L33" s="24">
        <v>0.23</v>
      </c>
      <c r="M33" s="25">
        <f t="shared" si="2"/>
        <v>0</v>
      </c>
      <c r="N33" s="25">
        <f t="shared" si="1"/>
        <v>0</v>
      </c>
      <c r="O33" s="33"/>
      <c r="P33" s="33"/>
      <c r="Q33" s="33"/>
      <c r="R33" s="35"/>
    </row>
    <row r="34" spans="1:18" s="34" customFormat="1" ht="63.75" x14ac:dyDescent="0.2">
      <c r="A34" s="58">
        <v>30</v>
      </c>
      <c r="B34" s="59" t="s">
        <v>165</v>
      </c>
      <c r="C34" s="30" t="s">
        <v>14</v>
      </c>
      <c r="D34" s="19"/>
      <c r="E34" s="28" t="s">
        <v>71</v>
      </c>
      <c r="F34" s="45">
        <v>100</v>
      </c>
      <c r="G34" s="45">
        <v>10</v>
      </c>
      <c r="H34" s="45">
        <v>110</v>
      </c>
      <c r="I34" s="45">
        <v>220</v>
      </c>
      <c r="J34" s="46"/>
      <c r="K34" s="25">
        <f t="shared" si="0"/>
        <v>0</v>
      </c>
      <c r="L34" s="24">
        <v>0.23</v>
      </c>
      <c r="M34" s="25">
        <f t="shared" si="2"/>
        <v>0</v>
      </c>
      <c r="N34" s="25">
        <f t="shared" si="1"/>
        <v>0</v>
      </c>
      <c r="O34" s="33"/>
      <c r="P34" s="33"/>
      <c r="Q34" s="33"/>
      <c r="R34" s="35"/>
    </row>
    <row r="35" spans="1:18" s="34" customFormat="1" ht="63.75" x14ac:dyDescent="0.2">
      <c r="A35" s="58">
        <v>31</v>
      </c>
      <c r="B35" s="59" t="s">
        <v>166</v>
      </c>
      <c r="C35" s="30" t="s">
        <v>14</v>
      </c>
      <c r="D35" s="19"/>
      <c r="E35" s="28" t="s">
        <v>69</v>
      </c>
      <c r="F35" s="45">
        <v>100</v>
      </c>
      <c r="G35" s="45">
        <v>10</v>
      </c>
      <c r="H35" s="45">
        <v>110</v>
      </c>
      <c r="I35" s="45">
        <v>220</v>
      </c>
      <c r="J35" s="46"/>
      <c r="K35" s="25">
        <f t="shared" si="0"/>
        <v>0</v>
      </c>
      <c r="L35" s="24">
        <v>0.23</v>
      </c>
      <c r="M35" s="25">
        <f t="shared" si="2"/>
        <v>0</v>
      </c>
      <c r="N35" s="25">
        <f t="shared" si="1"/>
        <v>0</v>
      </c>
      <c r="O35" s="33"/>
      <c r="P35" s="33"/>
      <c r="Q35" s="33"/>
      <c r="R35" s="35"/>
    </row>
    <row r="36" spans="1:18" s="34" customFormat="1" ht="64.5" thickBot="1" x14ac:dyDescent="0.25">
      <c r="A36" s="58">
        <v>32</v>
      </c>
      <c r="B36" s="59" t="s">
        <v>167</v>
      </c>
      <c r="C36" s="30" t="s">
        <v>14</v>
      </c>
      <c r="D36" s="19"/>
      <c r="E36" s="28" t="s">
        <v>73</v>
      </c>
      <c r="F36" s="45">
        <v>100</v>
      </c>
      <c r="G36" s="45">
        <v>10</v>
      </c>
      <c r="H36" s="45">
        <v>110</v>
      </c>
      <c r="I36" s="45">
        <v>220</v>
      </c>
      <c r="J36" s="46"/>
      <c r="K36" s="25">
        <f t="shared" si="0"/>
        <v>0</v>
      </c>
      <c r="L36" s="24">
        <v>0.23</v>
      </c>
      <c r="M36" s="25">
        <f t="shared" si="2"/>
        <v>0</v>
      </c>
      <c r="N36" s="25">
        <f t="shared" si="1"/>
        <v>0</v>
      </c>
      <c r="O36" s="33"/>
      <c r="P36" s="33"/>
      <c r="Q36" s="33"/>
      <c r="R36" s="35"/>
    </row>
    <row r="37" spans="1:18" ht="12.75" customHeight="1" thickBot="1" x14ac:dyDescent="0.25">
      <c r="A37" s="21"/>
      <c r="B37" s="39"/>
      <c r="C37" s="39"/>
      <c r="D37" s="15"/>
      <c r="E37" s="15"/>
      <c r="F37" s="15"/>
      <c r="G37" s="15"/>
      <c r="H37" s="15"/>
      <c r="I37" s="15"/>
      <c r="J37" s="16"/>
      <c r="K37" s="17"/>
      <c r="L37" s="26" t="s">
        <v>16</v>
      </c>
      <c r="M37" s="27">
        <f>SUM(M5:M36)</f>
        <v>0</v>
      </c>
      <c r="N37" s="27">
        <f>SUM(N5:N36)</f>
        <v>0</v>
      </c>
      <c r="O37" s="32"/>
      <c r="P37" s="32"/>
      <c r="Q37" s="32"/>
      <c r="R37" s="32"/>
    </row>
    <row r="38" spans="1:18" ht="12.75" customHeight="1" x14ac:dyDescent="0.2">
      <c r="A38" s="11" t="s">
        <v>11</v>
      </c>
      <c r="B38" s="39" t="s">
        <v>13</v>
      </c>
      <c r="C38" s="39"/>
      <c r="D38" s="15"/>
      <c r="E38" s="15"/>
      <c r="F38" s="15"/>
      <c r="G38" s="15"/>
      <c r="H38" s="15"/>
      <c r="I38" s="15"/>
      <c r="J38" s="16"/>
      <c r="K38" s="17"/>
      <c r="L38" s="18"/>
      <c r="M38" s="17"/>
      <c r="N38" s="17"/>
      <c r="O38" s="32"/>
      <c r="P38" s="32"/>
      <c r="Q38" s="32"/>
      <c r="R38" s="32"/>
    </row>
    <row r="39" spans="1:18" ht="12.75" customHeight="1" x14ac:dyDescent="0.2">
      <c r="A39" s="11" t="s">
        <v>11</v>
      </c>
      <c r="B39" s="12" t="s">
        <v>12</v>
      </c>
      <c r="C39" s="12"/>
      <c r="D39" s="15"/>
      <c r="E39" s="15"/>
      <c r="F39" s="15"/>
      <c r="G39" s="15"/>
      <c r="H39" s="15"/>
      <c r="I39" s="15"/>
      <c r="J39" s="16"/>
      <c r="K39" s="17"/>
      <c r="L39" s="18"/>
      <c r="M39" s="17"/>
      <c r="N39" s="17"/>
      <c r="O39" s="32"/>
      <c r="P39" s="32"/>
      <c r="Q39" s="32"/>
      <c r="R39" s="32"/>
    </row>
    <row r="40" spans="1:18" ht="12.75" customHeight="1" x14ac:dyDescent="0.2">
      <c r="A40" s="11" t="s">
        <v>11</v>
      </c>
      <c r="B40" s="13" t="s">
        <v>131</v>
      </c>
      <c r="C40" s="13"/>
      <c r="D40" s="3"/>
      <c r="E40" s="3"/>
      <c r="F40" s="3"/>
      <c r="G40" s="3"/>
      <c r="H40" s="3"/>
      <c r="I40" s="3"/>
      <c r="J40" s="3"/>
      <c r="K40" s="4"/>
      <c r="L40" s="6"/>
      <c r="M40" s="7"/>
      <c r="N40" s="8"/>
    </row>
    <row r="41" spans="1:18" ht="12.75" customHeight="1" x14ac:dyDescent="0.2">
      <c r="A41" s="11" t="s">
        <v>11</v>
      </c>
      <c r="B41" s="42" t="s">
        <v>133</v>
      </c>
      <c r="C41" s="43"/>
      <c r="D41" s="44"/>
      <c r="E41" s="3"/>
      <c r="F41" s="3"/>
      <c r="G41" s="3"/>
      <c r="H41" s="3"/>
      <c r="I41" s="3"/>
      <c r="J41" s="3"/>
      <c r="K41" s="4"/>
      <c r="L41" s="6"/>
      <c r="M41" s="7"/>
      <c r="N41" s="8"/>
    </row>
    <row r="42" spans="1:18" ht="12.75" customHeight="1" x14ac:dyDescent="0.2">
      <c r="A42" s="11"/>
      <c r="B42" s="43" t="s">
        <v>132</v>
      </c>
      <c r="C42" s="43"/>
      <c r="D42" s="44"/>
      <c r="E42" s="3"/>
      <c r="F42" s="3"/>
      <c r="G42" s="3"/>
      <c r="H42" s="3"/>
      <c r="I42" s="3"/>
      <c r="J42" s="3"/>
      <c r="K42" s="4"/>
      <c r="L42" s="6"/>
      <c r="M42" s="7"/>
      <c r="N42" s="8"/>
    </row>
    <row r="43" spans="1:18" ht="12.75" customHeight="1" x14ac:dyDescent="0.2">
      <c r="A43" s="11"/>
      <c r="B43" s="23"/>
      <c r="C43" s="23"/>
      <c r="D43" s="3"/>
      <c r="E43" s="3"/>
      <c r="F43" s="3"/>
      <c r="G43" s="3"/>
      <c r="H43" s="3"/>
      <c r="I43" s="3"/>
      <c r="J43" s="3"/>
      <c r="K43" s="4"/>
      <c r="L43" s="6"/>
      <c r="M43" s="7"/>
      <c r="N43" s="8"/>
    </row>
    <row r="44" spans="1:18" ht="12.75" customHeight="1" x14ac:dyDescent="0.2">
      <c r="A44" s="5"/>
      <c r="B44" s="22"/>
      <c r="C44" s="9"/>
      <c r="D44" s="3"/>
      <c r="E44" s="3"/>
      <c r="F44" s="3"/>
      <c r="G44" s="3"/>
      <c r="H44" s="3"/>
      <c r="I44" s="3"/>
      <c r="J44" s="3"/>
      <c r="K44" s="4"/>
      <c r="L44" s="6"/>
      <c r="M44" s="7"/>
      <c r="N44" s="8"/>
    </row>
    <row r="45" spans="1:18" ht="12.75" customHeight="1" x14ac:dyDescent="0.25">
      <c r="A45" s="89" t="s">
        <v>8</v>
      </c>
      <c r="B45" s="89"/>
      <c r="C45" s="38"/>
      <c r="D45" s="90" t="s">
        <v>122</v>
      </c>
      <c r="E45" s="90"/>
      <c r="F45" s="90"/>
      <c r="G45" s="90"/>
      <c r="H45" s="90"/>
      <c r="I45" s="90"/>
      <c r="J45" s="90"/>
      <c r="K45" s="90"/>
    </row>
    <row r="46" spans="1:18" ht="12.75" customHeight="1" x14ac:dyDescent="0.25">
      <c r="A46" s="89"/>
      <c r="B46" s="89"/>
      <c r="C46" s="38"/>
      <c r="D46" s="90"/>
      <c r="E46" s="90"/>
      <c r="F46" s="90"/>
      <c r="G46" s="90"/>
      <c r="H46" s="90"/>
      <c r="I46" s="90"/>
      <c r="J46" s="90"/>
      <c r="K46" s="90"/>
    </row>
    <row r="47" spans="1:18" ht="15.75" x14ac:dyDescent="0.25">
      <c r="A47" s="37"/>
      <c r="B47" s="38"/>
      <c r="C47" s="38"/>
      <c r="D47" s="90"/>
      <c r="E47" s="90"/>
      <c r="F47" s="90"/>
      <c r="G47" s="90"/>
      <c r="H47" s="90"/>
      <c r="I47" s="90"/>
      <c r="J47" s="90"/>
      <c r="K47" s="90"/>
    </row>
    <row r="48" spans="1:18" ht="12.75" customHeight="1" x14ac:dyDescent="0.2">
      <c r="D48" s="90"/>
      <c r="E48" s="90"/>
      <c r="F48" s="90"/>
      <c r="G48" s="90"/>
      <c r="H48" s="90"/>
      <c r="I48" s="90"/>
      <c r="J48" s="90"/>
      <c r="K48" s="90"/>
    </row>
    <row r="49" spans="4:11" ht="12.75" customHeight="1" x14ac:dyDescent="0.2">
      <c r="D49" s="90"/>
      <c r="E49" s="90"/>
      <c r="F49" s="90"/>
      <c r="G49" s="90"/>
      <c r="H49" s="90"/>
      <c r="I49" s="90"/>
      <c r="J49" s="90"/>
      <c r="K49" s="90"/>
    </row>
    <row r="50" spans="4:11" ht="12.75" customHeight="1" x14ac:dyDescent="0.2">
      <c r="D50" s="90"/>
      <c r="E50" s="90"/>
      <c r="F50" s="90"/>
      <c r="G50" s="90"/>
      <c r="H50" s="90"/>
      <c r="I50" s="90"/>
      <c r="J50" s="90"/>
      <c r="K50" s="90"/>
    </row>
    <row r="51" spans="4:11" ht="12.75" customHeight="1" x14ac:dyDescent="0.2">
      <c r="D51" s="90"/>
      <c r="E51" s="90"/>
      <c r="F51" s="90"/>
      <c r="G51" s="90"/>
      <c r="H51" s="90"/>
      <c r="I51" s="90"/>
      <c r="J51" s="90"/>
      <c r="K51" s="90"/>
    </row>
  </sheetData>
  <mergeCells count="3">
    <mergeCell ref="A3:N3"/>
    <mergeCell ref="A45:B46"/>
    <mergeCell ref="D45:K51"/>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ZP/29/2019</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topLeftCell="A7" zoomScale="75" zoomScaleNormal="75" workbookViewId="0">
      <selection activeCell="A12" sqref="A12:XFD12"/>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6" width="10.7109375" style="31" customWidth="1"/>
    <col min="7" max="7" width="10.5703125" style="31" customWidth="1"/>
    <col min="8" max="8" width="9.85546875" style="31" customWidth="1"/>
    <col min="9" max="9" width="9.42578125" style="31" bestFit="1" customWidth="1"/>
    <col min="10" max="11" width="9.85546875" style="31" bestFit="1" customWidth="1"/>
    <col min="12" max="12" width="6.85546875" style="31" bestFit="1" customWidth="1"/>
    <col min="13" max="13" width="12.42578125" style="31" customWidth="1"/>
    <col min="14" max="14" width="12"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86" t="s">
        <v>194</v>
      </c>
      <c r="B3" s="87"/>
      <c r="C3" s="87"/>
      <c r="D3" s="87"/>
      <c r="E3" s="87"/>
      <c r="F3" s="87"/>
      <c r="G3" s="87"/>
      <c r="H3" s="87"/>
      <c r="I3" s="87"/>
      <c r="J3" s="87"/>
      <c r="K3" s="87"/>
      <c r="L3" s="87"/>
      <c r="M3" s="87"/>
      <c r="N3" s="88"/>
      <c r="O3" s="33"/>
      <c r="P3" s="33"/>
      <c r="Q3" s="33"/>
      <c r="R3" s="33"/>
    </row>
    <row r="4" spans="1:18" s="34" customFormat="1" ht="58.5" customHeight="1" x14ac:dyDescent="0.2">
      <c r="A4" s="14" t="s">
        <v>0</v>
      </c>
      <c r="B4" s="14" t="s">
        <v>9</v>
      </c>
      <c r="C4" s="14" t="s">
        <v>253</v>
      </c>
      <c r="D4" s="14" t="s">
        <v>10</v>
      </c>
      <c r="E4" s="14" t="s">
        <v>1</v>
      </c>
      <c r="F4" s="14" t="s">
        <v>128</v>
      </c>
      <c r="G4" s="14" t="s">
        <v>129</v>
      </c>
      <c r="H4" s="14" t="s">
        <v>130</v>
      </c>
      <c r="I4" s="14" t="s">
        <v>2</v>
      </c>
      <c r="J4" s="14" t="s">
        <v>3</v>
      </c>
      <c r="K4" s="14" t="s">
        <v>4</v>
      </c>
      <c r="L4" s="14" t="s">
        <v>5</v>
      </c>
      <c r="M4" s="14" t="s">
        <v>6</v>
      </c>
      <c r="N4" s="14" t="s">
        <v>7</v>
      </c>
      <c r="O4" s="33"/>
      <c r="P4" s="33"/>
      <c r="Q4" s="33"/>
      <c r="R4" s="35"/>
    </row>
    <row r="5" spans="1:18" s="34" customFormat="1" ht="60" x14ac:dyDescent="0.2">
      <c r="A5" s="10">
        <v>1</v>
      </c>
      <c r="B5" s="20" t="s">
        <v>170</v>
      </c>
      <c r="C5" s="30" t="s">
        <v>114</v>
      </c>
      <c r="D5" s="19"/>
      <c r="E5" s="28" t="s">
        <v>93</v>
      </c>
      <c r="F5" s="45">
        <v>400</v>
      </c>
      <c r="G5" s="45">
        <v>200</v>
      </c>
      <c r="H5" s="45">
        <v>600</v>
      </c>
      <c r="I5" s="45">
        <v>1200</v>
      </c>
      <c r="J5" s="46"/>
      <c r="K5" s="25">
        <f t="shared" ref="K5" si="0">J5*(1+L5)</f>
        <v>0</v>
      </c>
      <c r="L5" s="24">
        <v>0.23</v>
      </c>
      <c r="M5" s="25">
        <f>J5*I5</f>
        <v>0</v>
      </c>
      <c r="N5" s="25">
        <f t="shared" ref="N5" si="1">M5*L5+M5</f>
        <v>0</v>
      </c>
      <c r="O5" s="33"/>
      <c r="P5" s="33"/>
      <c r="Q5" s="33"/>
      <c r="R5" s="35"/>
    </row>
    <row r="6" spans="1:18" s="34" customFormat="1" ht="48" x14ac:dyDescent="0.2">
      <c r="A6" s="10">
        <v>2</v>
      </c>
      <c r="B6" s="20" t="s">
        <v>79</v>
      </c>
      <c r="C6" s="30" t="s">
        <v>114</v>
      </c>
      <c r="D6" s="19"/>
      <c r="E6" s="28" t="s">
        <v>95</v>
      </c>
      <c r="F6" s="45">
        <v>200</v>
      </c>
      <c r="G6" s="45">
        <v>0</v>
      </c>
      <c r="H6" s="45">
        <v>20</v>
      </c>
      <c r="I6" s="45">
        <v>220</v>
      </c>
      <c r="J6" s="46"/>
      <c r="K6" s="25">
        <f t="shared" ref="K6:K40" si="2">J6*(1+L6)</f>
        <v>0</v>
      </c>
      <c r="L6" s="24">
        <v>0.23</v>
      </c>
      <c r="M6" s="25">
        <f t="shared" ref="M6:M40" si="3">J6*I6</f>
        <v>0</v>
      </c>
      <c r="N6" s="25">
        <f t="shared" ref="N6:N40" si="4">M6*L6+M6</f>
        <v>0</v>
      </c>
      <c r="O6" s="33"/>
      <c r="P6" s="33"/>
      <c r="Q6" s="33"/>
      <c r="R6" s="35"/>
    </row>
    <row r="7" spans="1:18" s="34" customFormat="1" ht="28.5" x14ac:dyDescent="0.2">
      <c r="A7" s="10">
        <v>3</v>
      </c>
      <c r="B7" s="20" t="s">
        <v>80</v>
      </c>
      <c r="C7" s="30" t="s">
        <v>114</v>
      </c>
      <c r="D7" s="19"/>
      <c r="E7" s="28" t="s">
        <v>96</v>
      </c>
      <c r="F7" s="45">
        <v>0</v>
      </c>
      <c r="G7" s="45">
        <v>30</v>
      </c>
      <c r="H7" s="45">
        <v>0</v>
      </c>
      <c r="I7" s="45">
        <v>30</v>
      </c>
      <c r="J7" s="46"/>
      <c r="K7" s="25">
        <f t="shared" si="2"/>
        <v>0</v>
      </c>
      <c r="L7" s="24">
        <v>0.23</v>
      </c>
      <c r="M7" s="25">
        <f t="shared" si="3"/>
        <v>0</v>
      </c>
      <c r="N7" s="25">
        <f t="shared" si="4"/>
        <v>0</v>
      </c>
      <c r="O7" s="33"/>
      <c r="P7" s="33"/>
      <c r="Q7" s="33"/>
      <c r="R7" s="35"/>
    </row>
    <row r="8" spans="1:18" s="34" customFormat="1" ht="28.5" x14ac:dyDescent="0.2">
      <c r="A8" s="10">
        <v>4</v>
      </c>
      <c r="B8" s="20" t="s">
        <v>81</v>
      </c>
      <c r="C8" s="30" t="s">
        <v>114</v>
      </c>
      <c r="D8" s="19"/>
      <c r="E8" s="28" t="s">
        <v>94</v>
      </c>
      <c r="F8" s="45">
        <v>700</v>
      </c>
      <c r="G8" s="45">
        <v>170</v>
      </c>
      <c r="H8" s="45">
        <v>400</v>
      </c>
      <c r="I8" s="45">
        <v>1270</v>
      </c>
      <c r="J8" s="46"/>
      <c r="K8" s="25">
        <f t="shared" si="2"/>
        <v>0</v>
      </c>
      <c r="L8" s="24">
        <v>0.23</v>
      </c>
      <c r="M8" s="25">
        <f t="shared" si="3"/>
        <v>0</v>
      </c>
      <c r="N8" s="25">
        <f t="shared" si="4"/>
        <v>0</v>
      </c>
      <c r="O8" s="33"/>
      <c r="P8" s="33"/>
      <c r="Q8" s="33"/>
      <c r="R8" s="35"/>
    </row>
    <row r="9" spans="1:18" s="34" customFormat="1" ht="60" x14ac:dyDescent="0.2">
      <c r="A9" s="10">
        <v>5</v>
      </c>
      <c r="B9" s="20" t="s">
        <v>82</v>
      </c>
      <c r="C9" s="30" t="s">
        <v>114</v>
      </c>
      <c r="D9" s="19"/>
      <c r="E9" s="28" t="s">
        <v>97</v>
      </c>
      <c r="F9" s="45">
        <v>22</v>
      </c>
      <c r="G9" s="45">
        <v>20</v>
      </c>
      <c r="H9" s="45">
        <v>20</v>
      </c>
      <c r="I9" s="45">
        <v>62</v>
      </c>
      <c r="J9" s="46"/>
      <c r="K9" s="25">
        <f t="shared" si="2"/>
        <v>0</v>
      </c>
      <c r="L9" s="24">
        <v>0.23</v>
      </c>
      <c r="M9" s="25">
        <f t="shared" si="3"/>
        <v>0</v>
      </c>
      <c r="N9" s="25">
        <f t="shared" si="4"/>
        <v>0</v>
      </c>
      <c r="O9" s="33"/>
      <c r="P9" s="33"/>
      <c r="Q9" s="33"/>
      <c r="R9" s="35"/>
    </row>
    <row r="10" spans="1:18" s="34" customFormat="1" ht="28.5" x14ac:dyDescent="0.2">
      <c r="A10" s="10">
        <v>6</v>
      </c>
      <c r="B10" s="20" t="s">
        <v>83</v>
      </c>
      <c r="C10" s="30" t="s">
        <v>114</v>
      </c>
      <c r="D10" s="19"/>
      <c r="E10" s="28" t="s">
        <v>98</v>
      </c>
      <c r="F10" s="45">
        <v>30</v>
      </c>
      <c r="G10" s="45">
        <v>60</v>
      </c>
      <c r="H10" s="45">
        <v>50</v>
      </c>
      <c r="I10" s="45">
        <v>140</v>
      </c>
      <c r="J10" s="46"/>
      <c r="K10" s="25">
        <f t="shared" si="2"/>
        <v>0</v>
      </c>
      <c r="L10" s="24">
        <v>0.23</v>
      </c>
      <c r="M10" s="25">
        <f t="shared" si="3"/>
        <v>0</v>
      </c>
      <c r="N10" s="25">
        <f t="shared" si="4"/>
        <v>0</v>
      </c>
      <c r="O10" s="33"/>
      <c r="P10" s="33"/>
      <c r="Q10" s="33"/>
      <c r="R10" s="35"/>
    </row>
    <row r="11" spans="1:18" s="34" customFormat="1" ht="36" x14ac:dyDescent="0.2">
      <c r="A11" s="10">
        <v>7</v>
      </c>
      <c r="B11" s="20" t="s">
        <v>84</v>
      </c>
      <c r="C11" s="30" t="s">
        <v>114</v>
      </c>
      <c r="D11" s="19"/>
      <c r="E11" s="28" t="s">
        <v>99</v>
      </c>
      <c r="F11" s="45">
        <v>110</v>
      </c>
      <c r="G11" s="45">
        <v>60</v>
      </c>
      <c r="H11" s="45">
        <v>20</v>
      </c>
      <c r="I11" s="45">
        <v>190</v>
      </c>
      <c r="J11" s="46"/>
      <c r="K11" s="25">
        <f t="shared" si="2"/>
        <v>0</v>
      </c>
      <c r="L11" s="24">
        <v>0.23</v>
      </c>
      <c r="M11" s="25">
        <f t="shared" si="3"/>
        <v>0</v>
      </c>
      <c r="N11" s="25">
        <f t="shared" si="4"/>
        <v>0</v>
      </c>
      <c r="O11" s="33"/>
      <c r="P11" s="33"/>
      <c r="Q11" s="33"/>
      <c r="R11" s="35"/>
    </row>
    <row r="12" spans="1:18" s="34" customFormat="1" ht="72" x14ac:dyDescent="0.2">
      <c r="A12" s="75">
        <v>8</v>
      </c>
      <c r="B12" s="20" t="s">
        <v>356</v>
      </c>
      <c r="C12" s="30" t="s">
        <v>114</v>
      </c>
      <c r="D12" s="19"/>
      <c r="E12" s="28" t="s">
        <v>255</v>
      </c>
      <c r="F12" s="45">
        <v>0</v>
      </c>
      <c r="G12" s="45">
        <v>70</v>
      </c>
      <c r="H12" s="45">
        <v>400</v>
      </c>
      <c r="I12" s="45">
        <v>470</v>
      </c>
      <c r="J12" s="46"/>
      <c r="K12" s="25">
        <f t="shared" si="2"/>
        <v>0</v>
      </c>
      <c r="L12" s="24">
        <v>0.23</v>
      </c>
      <c r="M12" s="25">
        <f t="shared" si="3"/>
        <v>0</v>
      </c>
      <c r="N12" s="25">
        <f t="shared" si="4"/>
        <v>0</v>
      </c>
      <c r="O12" s="33"/>
      <c r="P12" s="33"/>
      <c r="Q12" s="33"/>
      <c r="R12" s="35"/>
    </row>
    <row r="13" spans="1:18" s="34" customFormat="1" ht="36" x14ac:dyDescent="0.2">
      <c r="A13" s="10">
        <v>9</v>
      </c>
      <c r="B13" s="20" t="s">
        <v>354</v>
      </c>
      <c r="C13" s="30" t="s">
        <v>114</v>
      </c>
      <c r="D13" s="19"/>
      <c r="E13" s="28" t="s">
        <v>355</v>
      </c>
      <c r="F13" s="45">
        <v>0</v>
      </c>
      <c r="G13" s="45">
        <v>0</v>
      </c>
      <c r="H13" s="45">
        <v>200</v>
      </c>
      <c r="I13" s="45">
        <v>200</v>
      </c>
      <c r="J13" s="46"/>
      <c r="K13" s="25">
        <f t="shared" si="2"/>
        <v>0</v>
      </c>
      <c r="L13" s="24">
        <v>0.23</v>
      </c>
      <c r="M13" s="25">
        <f t="shared" si="3"/>
        <v>0</v>
      </c>
      <c r="N13" s="25">
        <f t="shared" si="4"/>
        <v>0</v>
      </c>
      <c r="O13" s="33"/>
      <c r="P13" s="33"/>
      <c r="Q13" s="33"/>
      <c r="R13" s="35"/>
    </row>
    <row r="14" spans="1:18" s="34" customFormat="1" ht="28.5" x14ac:dyDescent="0.2">
      <c r="A14" s="10">
        <v>10</v>
      </c>
      <c r="B14" s="20" t="s">
        <v>85</v>
      </c>
      <c r="C14" s="30" t="s">
        <v>114</v>
      </c>
      <c r="D14" s="19"/>
      <c r="E14" s="28" t="s">
        <v>101</v>
      </c>
      <c r="F14" s="45">
        <v>20</v>
      </c>
      <c r="G14" s="45">
        <v>140</v>
      </c>
      <c r="H14" s="45">
        <v>0</v>
      </c>
      <c r="I14" s="45">
        <v>160</v>
      </c>
      <c r="J14" s="46"/>
      <c r="K14" s="25">
        <f t="shared" si="2"/>
        <v>0</v>
      </c>
      <c r="L14" s="24">
        <v>0.23</v>
      </c>
      <c r="M14" s="25">
        <f t="shared" si="3"/>
        <v>0</v>
      </c>
      <c r="N14" s="25">
        <f t="shared" si="4"/>
        <v>0</v>
      </c>
      <c r="O14" s="33"/>
      <c r="P14" s="33"/>
      <c r="Q14" s="33"/>
      <c r="R14" s="35"/>
    </row>
    <row r="15" spans="1:18" s="34" customFormat="1" ht="36" x14ac:dyDescent="0.2">
      <c r="A15" s="10">
        <v>11</v>
      </c>
      <c r="B15" s="20" t="s">
        <v>86</v>
      </c>
      <c r="C15" s="30" t="s">
        <v>114</v>
      </c>
      <c r="D15" s="19"/>
      <c r="E15" s="28" t="s">
        <v>93</v>
      </c>
      <c r="F15" s="45">
        <v>100</v>
      </c>
      <c r="G15" s="45">
        <v>0</v>
      </c>
      <c r="H15" s="45">
        <v>0</v>
      </c>
      <c r="I15" s="45">
        <v>100</v>
      </c>
      <c r="J15" s="46"/>
      <c r="K15" s="25">
        <f t="shared" si="2"/>
        <v>0</v>
      </c>
      <c r="L15" s="24">
        <v>0.23</v>
      </c>
      <c r="M15" s="25">
        <f t="shared" si="3"/>
        <v>0</v>
      </c>
      <c r="N15" s="25">
        <f t="shared" si="4"/>
        <v>0</v>
      </c>
      <c r="O15" s="33"/>
      <c r="P15" s="33"/>
      <c r="Q15" s="33"/>
      <c r="R15" s="35"/>
    </row>
    <row r="16" spans="1:18" s="34" customFormat="1" ht="36" x14ac:dyDescent="0.2">
      <c r="A16" s="10">
        <v>12</v>
      </c>
      <c r="B16" s="20" t="s">
        <v>87</v>
      </c>
      <c r="C16" s="30" t="s">
        <v>114</v>
      </c>
      <c r="D16" s="19"/>
      <c r="E16" s="85" t="s">
        <v>102</v>
      </c>
      <c r="F16" s="45">
        <v>3200</v>
      </c>
      <c r="G16" s="45">
        <v>1300</v>
      </c>
      <c r="H16" s="45">
        <v>3000</v>
      </c>
      <c r="I16" s="45">
        <v>7500</v>
      </c>
      <c r="J16" s="46"/>
      <c r="K16" s="25">
        <f t="shared" si="2"/>
        <v>0</v>
      </c>
      <c r="L16" s="24">
        <v>0.23</v>
      </c>
      <c r="M16" s="25">
        <f t="shared" si="3"/>
        <v>0</v>
      </c>
      <c r="N16" s="25">
        <f t="shared" si="4"/>
        <v>0</v>
      </c>
      <c r="O16" s="33"/>
      <c r="P16" s="33"/>
      <c r="Q16" s="33"/>
      <c r="R16" s="35"/>
    </row>
    <row r="17" spans="1:18" s="34" customFormat="1" ht="60" x14ac:dyDescent="0.2">
      <c r="A17" s="10">
        <v>13</v>
      </c>
      <c r="B17" s="20" t="s">
        <v>88</v>
      </c>
      <c r="C17" s="30" t="s">
        <v>114</v>
      </c>
      <c r="D17" s="19"/>
      <c r="E17" s="28" t="s">
        <v>100</v>
      </c>
      <c r="F17" s="45">
        <v>500</v>
      </c>
      <c r="G17" s="45">
        <v>300</v>
      </c>
      <c r="H17" s="45">
        <v>400</v>
      </c>
      <c r="I17" s="45">
        <v>1200</v>
      </c>
      <c r="J17" s="46"/>
      <c r="K17" s="25">
        <f t="shared" si="2"/>
        <v>0</v>
      </c>
      <c r="L17" s="24">
        <v>0.23</v>
      </c>
      <c r="M17" s="25">
        <f t="shared" si="3"/>
        <v>0</v>
      </c>
      <c r="N17" s="25">
        <f t="shared" si="4"/>
        <v>0</v>
      </c>
      <c r="O17" s="33"/>
      <c r="P17" s="33"/>
      <c r="Q17" s="33"/>
      <c r="R17" s="35"/>
    </row>
    <row r="18" spans="1:18" s="34" customFormat="1" ht="36" x14ac:dyDescent="0.2">
      <c r="A18" s="10">
        <v>14</v>
      </c>
      <c r="B18" s="20" t="s">
        <v>89</v>
      </c>
      <c r="C18" s="30" t="s">
        <v>114</v>
      </c>
      <c r="D18" s="19"/>
      <c r="E18" s="28" t="s">
        <v>103</v>
      </c>
      <c r="F18" s="45">
        <v>0</v>
      </c>
      <c r="G18" s="45">
        <v>0</v>
      </c>
      <c r="H18" s="45">
        <v>420</v>
      </c>
      <c r="I18" s="45">
        <v>420</v>
      </c>
      <c r="J18" s="46"/>
      <c r="K18" s="25">
        <f t="shared" si="2"/>
        <v>0</v>
      </c>
      <c r="L18" s="24">
        <v>0.23</v>
      </c>
      <c r="M18" s="25">
        <f t="shared" si="3"/>
        <v>0</v>
      </c>
      <c r="N18" s="25">
        <f t="shared" si="4"/>
        <v>0</v>
      </c>
      <c r="O18" s="33"/>
      <c r="P18" s="33"/>
      <c r="Q18" s="33"/>
      <c r="R18" s="35"/>
    </row>
    <row r="19" spans="1:18" s="34" customFormat="1" ht="48" x14ac:dyDescent="0.2">
      <c r="A19" s="10">
        <v>15</v>
      </c>
      <c r="B19" s="20" t="s">
        <v>90</v>
      </c>
      <c r="C19" s="30" t="s">
        <v>114</v>
      </c>
      <c r="D19" s="19"/>
      <c r="E19" s="28" t="s">
        <v>104</v>
      </c>
      <c r="F19" s="45">
        <v>0</v>
      </c>
      <c r="G19" s="45">
        <v>0</v>
      </c>
      <c r="H19" s="45">
        <v>600</v>
      </c>
      <c r="I19" s="45">
        <v>600</v>
      </c>
      <c r="J19" s="46"/>
      <c r="K19" s="25">
        <f t="shared" si="2"/>
        <v>0</v>
      </c>
      <c r="L19" s="24">
        <v>0.23</v>
      </c>
      <c r="M19" s="25">
        <f t="shared" si="3"/>
        <v>0</v>
      </c>
      <c r="N19" s="25">
        <f t="shared" si="4"/>
        <v>0</v>
      </c>
      <c r="O19" s="33"/>
      <c r="P19" s="33"/>
      <c r="Q19" s="33"/>
      <c r="R19" s="35"/>
    </row>
    <row r="20" spans="1:18" s="34" customFormat="1" ht="84" x14ac:dyDescent="0.2">
      <c r="A20" s="10">
        <v>16</v>
      </c>
      <c r="B20" s="20" t="s">
        <v>171</v>
      </c>
      <c r="C20" s="30" t="s">
        <v>114</v>
      </c>
      <c r="D20" s="19"/>
      <c r="E20" s="28" t="s">
        <v>105</v>
      </c>
      <c r="F20" s="45">
        <v>80</v>
      </c>
      <c r="G20" s="45">
        <v>0</v>
      </c>
      <c r="H20" s="45">
        <v>1900</v>
      </c>
      <c r="I20" s="45">
        <v>1980</v>
      </c>
      <c r="J20" s="46"/>
      <c r="K20" s="25">
        <f t="shared" si="2"/>
        <v>0</v>
      </c>
      <c r="L20" s="24">
        <v>0.23</v>
      </c>
      <c r="M20" s="25">
        <f t="shared" si="3"/>
        <v>0</v>
      </c>
      <c r="N20" s="25">
        <f t="shared" si="4"/>
        <v>0</v>
      </c>
      <c r="O20" s="33"/>
      <c r="P20" s="33"/>
      <c r="Q20" s="33"/>
      <c r="R20" s="35"/>
    </row>
    <row r="21" spans="1:18" s="34" customFormat="1" ht="72" x14ac:dyDescent="0.2">
      <c r="A21" s="10">
        <v>17</v>
      </c>
      <c r="B21" s="20" t="s">
        <v>172</v>
      </c>
      <c r="C21" s="30" t="s">
        <v>114</v>
      </c>
      <c r="D21" s="19"/>
      <c r="E21" s="28" t="s">
        <v>105</v>
      </c>
      <c r="F21" s="45">
        <v>80</v>
      </c>
      <c r="G21" s="45">
        <v>0</v>
      </c>
      <c r="H21" s="45">
        <v>400</v>
      </c>
      <c r="I21" s="45">
        <v>480</v>
      </c>
      <c r="J21" s="46"/>
      <c r="K21" s="25">
        <f t="shared" si="2"/>
        <v>0</v>
      </c>
      <c r="L21" s="24">
        <v>0.23</v>
      </c>
      <c r="M21" s="25">
        <f t="shared" si="3"/>
        <v>0</v>
      </c>
      <c r="N21" s="25">
        <f t="shared" si="4"/>
        <v>0</v>
      </c>
      <c r="O21" s="33"/>
      <c r="P21" s="33"/>
      <c r="Q21" s="33"/>
      <c r="R21" s="35"/>
    </row>
    <row r="22" spans="1:18" s="34" customFormat="1" ht="48" x14ac:dyDescent="0.2">
      <c r="A22" s="10">
        <v>18</v>
      </c>
      <c r="B22" s="20" t="s">
        <v>206</v>
      </c>
      <c r="C22" s="30" t="s">
        <v>114</v>
      </c>
      <c r="D22" s="19"/>
      <c r="E22" s="28" t="s">
        <v>93</v>
      </c>
      <c r="F22" s="45">
        <v>210</v>
      </c>
      <c r="G22" s="45">
        <v>45</v>
      </c>
      <c r="H22" s="45">
        <v>20</v>
      </c>
      <c r="I22" s="45">
        <v>275</v>
      </c>
      <c r="J22" s="46"/>
      <c r="K22" s="25">
        <f t="shared" si="2"/>
        <v>0</v>
      </c>
      <c r="L22" s="24">
        <v>0.23</v>
      </c>
      <c r="M22" s="25">
        <f t="shared" si="3"/>
        <v>0</v>
      </c>
      <c r="N22" s="25">
        <f t="shared" si="4"/>
        <v>0</v>
      </c>
      <c r="O22" s="33"/>
      <c r="P22" s="33"/>
      <c r="Q22" s="33"/>
      <c r="R22" s="35"/>
    </row>
    <row r="23" spans="1:18" s="34" customFormat="1" ht="84" x14ac:dyDescent="0.2">
      <c r="A23" s="10">
        <v>19</v>
      </c>
      <c r="B23" s="20" t="s">
        <v>249</v>
      </c>
      <c r="C23" s="30" t="s">
        <v>114</v>
      </c>
      <c r="D23" s="19"/>
      <c r="E23" s="28" t="s">
        <v>256</v>
      </c>
      <c r="F23" s="45">
        <v>50</v>
      </c>
      <c r="G23" s="45">
        <v>0</v>
      </c>
      <c r="H23" s="45">
        <v>200</v>
      </c>
      <c r="I23" s="45">
        <v>250</v>
      </c>
      <c r="J23" s="46"/>
      <c r="K23" s="25">
        <f t="shared" si="2"/>
        <v>0</v>
      </c>
      <c r="L23" s="24">
        <v>0.23</v>
      </c>
      <c r="M23" s="25">
        <f t="shared" si="3"/>
        <v>0</v>
      </c>
      <c r="N23" s="25">
        <f t="shared" si="4"/>
        <v>0</v>
      </c>
      <c r="O23" s="33"/>
      <c r="P23" s="33"/>
      <c r="Q23" s="33"/>
      <c r="R23" s="35"/>
    </row>
    <row r="24" spans="1:18" s="34" customFormat="1" ht="48" x14ac:dyDescent="0.2">
      <c r="A24" s="10">
        <v>20</v>
      </c>
      <c r="B24" s="61" t="s">
        <v>207</v>
      </c>
      <c r="C24" s="30" t="s">
        <v>114</v>
      </c>
      <c r="D24" s="19"/>
      <c r="E24" s="28" t="s">
        <v>93</v>
      </c>
      <c r="F24" s="45">
        <v>0</v>
      </c>
      <c r="G24" s="45">
        <v>0</v>
      </c>
      <c r="H24" s="45">
        <v>200</v>
      </c>
      <c r="I24" s="45">
        <v>200</v>
      </c>
      <c r="J24" s="46"/>
      <c r="K24" s="25">
        <f t="shared" si="2"/>
        <v>0</v>
      </c>
      <c r="L24" s="24">
        <v>0.23</v>
      </c>
      <c r="M24" s="25">
        <f t="shared" si="3"/>
        <v>0</v>
      </c>
      <c r="N24" s="25">
        <f t="shared" si="4"/>
        <v>0</v>
      </c>
      <c r="O24" s="33"/>
      <c r="P24" s="33"/>
      <c r="Q24" s="33"/>
      <c r="R24" s="35"/>
    </row>
    <row r="25" spans="1:18" s="34" customFormat="1" ht="60" x14ac:dyDescent="0.2">
      <c r="A25" s="10">
        <v>21</v>
      </c>
      <c r="B25" s="20" t="s">
        <v>208</v>
      </c>
      <c r="C25" s="30" t="s">
        <v>114</v>
      </c>
      <c r="D25" s="19"/>
      <c r="E25" s="28" t="s">
        <v>106</v>
      </c>
      <c r="F25" s="45">
        <v>20</v>
      </c>
      <c r="G25" s="45">
        <v>0</v>
      </c>
      <c r="H25" s="45">
        <v>60</v>
      </c>
      <c r="I25" s="45">
        <v>80</v>
      </c>
      <c r="J25" s="46"/>
      <c r="K25" s="25">
        <f t="shared" si="2"/>
        <v>0</v>
      </c>
      <c r="L25" s="24">
        <v>0.23</v>
      </c>
      <c r="M25" s="25">
        <f t="shared" si="3"/>
        <v>0</v>
      </c>
      <c r="N25" s="25">
        <f t="shared" si="4"/>
        <v>0</v>
      </c>
      <c r="O25" s="33"/>
      <c r="P25" s="33"/>
      <c r="Q25" s="33"/>
      <c r="R25" s="35"/>
    </row>
    <row r="26" spans="1:18" s="34" customFormat="1" ht="36" x14ac:dyDescent="0.2">
      <c r="A26" s="10">
        <v>22</v>
      </c>
      <c r="B26" s="20" t="s">
        <v>209</v>
      </c>
      <c r="C26" s="30" t="s">
        <v>114</v>
      </c>
      <c r="D26" s="19"/>
      <c r="E26" s="60" t="s">
        <v>107</v>
      </c>
      <c r="F26" s="45">
        <v>30</v>
      </c>
      <c r="G26" s="45">
        <v>20</v>
      </c>
      <c r="H26" s="45">
        <v>6</v>
      </c>
      <c r="I26" s="45">
        <v>56</v>
      </c>
      <c r="J26" s="46"/>
      <c r="K26" s="25">
        <f t="shared" si="2"/>
        <v>0</v>
      </c>
      <c r="L26" s="24">
        <v>0.23</v>
      </c>
      <c r="M26" s="25">
        <f t="shared" si="3"/>
        <v>0</v>
      </c>
      <c r="N26" s="25">
        <f t="shared" si="4"/>
        <v>0</v>
      </c>
      <c r="O26" s="33"/>
      <c r="P26" s="33"/>
      <c r="Q26" s="33"/>
      <c r="R26" s="35"/>
    </row>
    <row r="27" spans="1:18" s="34" customFormat="1" ht="36" x14ac:dyDescent="0.2">
      <c r="A27" s="75">
        <v>23</v>
      </c>
      <c r="B27" s="20" t="s">
        <v>335</v>
      </c>
      <c r="C27" s="30" t="s">
        <v>114</v>
      </c>
      <c r="D27" s="19"/>
      <c r="E27" s="85" t="s">
        <v>353</v>
      </c>
      <c r="F27" s="45">
        <v>1900</v>
      </c>
      <c r="G27" s="45">
        <v>1000</v>
      </c>
      <c r="H27" s="45">
        <v>3000</v>
      </c>
      <c r="I27" s="45">
        <v>5900</v>
      </c>
      <c r="J27" s="46"/>
      <c r="K27" s="25">
        <f t="shared" si="2"/>
        <v>0</v>
      </c>
      <c r="L27" s="24">
        <v>0.23</v>
      </c>
      <c r="M27" s="25">
        <f t="shared" si="3"/>
        <v>0</v>
      </c>
      <c r="N27" s="25">
        <f t="shared" si="4"/>
        <v>0</v>
      </c>
      <c r="O27" s="33"/>
      <c r="P27" s="33"/>
      <c r="Q27" s="33"/>
      <c r="R27" s="35"/>
    </row>
    <row r="28" spans="1:18" s="34" customFormat="1" ht="36" x14ac:dyDescent="0.2">
      <c r="A28" s="10">
        <v>24</v>
      </c>
      <c r="B28" s="20" t="s">
        <v>250</v>
      </c>
      <c r="C28" s="30" t="s">
        <v>114</v>
      </c>
      <c r="D28" s="19"/>
      <c r="E28" s="28" t="s">
        <v>257</v>
      </c>
      <c r="F28" s="45">
        <v>0</v>
      </c>
      <c r="G28" s="45">
        <v>0</v>
      </c>
      <c r="H28" s="45">
        <v>1200</v>
      </c>
      <c r="I28" s="45">
        <v>1200</v>
      </c>
      <c r="J28" s="46"/>
      <c r="K28" s="25">
        <f t="shared" si="2"/>
        <v>0</v>
      </c>
      <c r="L28" s="24">
        <v>0.23</v>
      </c>
      <c r="M28" s="25">
        <f t="shared" si="3"/>
        <v>0</v>
      </c>
      <c r="N28" s="25">
        <f t="shared" si="4"/>
        <v>0</v>
      </c>
      <c r="O28" s="33"/>
      <c r="P28" s="33"/>
      <c r="Q28" s="33"/>
      <c r="R28" s="35"/>
    </row>
    <row r="29" spans="1:18" s="34" customFormat="1" ht="36" x14ac:dyDescent="0.2">
      <c r="A29" s="10">
        <v>25</v>
      </c>
      <c r="B29" s="20" t="s">
        <v>173</v>
      </c>
      <c r="C29" s="30" t="s">
        <v>114</v>
      </c>
      <c r="D29" s="19"/>
      <c r="E29" s="28" t="s">
        <v>119</v>
      </c>
      <c r="F29" s="45">
        <v>540</v>
      </c>
      <c r="G29" s="45">
        <v>120</v>
      </c>
      <c r="H29" s="45">
        <v>300</v>
      </c>
      <c r="I29" s="45">
        <v>960</v>
      </c>
      <c r="J29" s="46"/>
      <c r="K29" s="25">
        <f t="shared" si="2"/>
        <v>0</v>
      </c>
      <c r="L29" s="24">
        <v>0.23</v>
      </c>
      <c r="M29" s="25">
        <f t="shared" si="3"/>
        <v>0</v>
      </c>
      <c r="N29" s="25">
        <f t="shared" si="4"/>
        <v>0</v>
      </c>
      <c r="O29" s="33"/>
      <c r="P29" s="33"/>
      <c r="Q29" s="33"/>
      <c r="R29" s="35"/>
    </row>
    <row r="30" spans="1:18" s="34" customFormat="1" ht="48" x14ac:dyDescent="0.2">
      <c r="A30" s="10">
        <v>26</v>
      </c>
      <c r="B30" s="20" t="s">
        <v>210</v>
      </c>
      <c r="C30" s="30" t="s">
        <v>114</v>
      </c>
      <c r="D30" s="19"/>
      <c r="E30" s="28" t="s">
        <v>95</v>
      </c>
      <c r="F30" s="45">
        <v>210</v>
      </c>
      <c r="G30" s="45">
        <v>0</v>
      </c>
      <c r="H30" s="45">
        <v>100</v>
      </c>
      <c r="I30" s="45">
        <v>310</v>
      </c>
      <c r="J30" s="46"/>
      <c r="K30" s="25">
        <f t="shared" si="2"/>
        <v>0</v>
      </c>
      <c r="L30" s="24">
        <v>0.23</v>
      </c>
      <c r="M30" s="25">
        <f t="shared" si="3"/>
        <v>0</v>
      </c>
      <c r="N30" s="25">
        <f t="shared" si="4"/>
        <v>0</v>
      </c>
      <c r="O30" s="33"/>
      <c r="P30" s="33"/>
      <c r="Q30" s="33"/>
      <c r="R30" s="35"/>
    </row>
    <row r="31" spans="1:18" s="34" customFormat="1" ht="48" x14ac:dyDescent="0.2">
      <c r="A31" s="75">
        <v>27</v>
      </c>
      <c r="B31" s="20" t="s">
        <v>336</v>
      </c>
      <c r="C31" s="30" t="s">
        <v>114</v>
      </c>
      <c r="D31" s="19"/>
      <c r="E31" s="60" t="s">
        <v>108</v>
      </c>
      <c r="F31" s="45">
        <v>340</v>
      </c>
      <c r="G31" s="45">
        <v>0</v>
      </c>
      <c r="H31" s="45">
        <v>1500</v>
      </c>
      <c r="I31" s="45">
        <v>1840</v>
      </c>
      <c r="J31" s="46"/>
      <c r="K31" s="25">
        <f t="shared" si="2"/>
        <v>0</v>
      </c>
      <c r="L31" s="24">
        <v>0.23</v>
      </c>
      <c r="M31" s="25">
        <f t="shared" si="3"/>
        <v>0</v>
      </c>
      <c r="N31" s="25">
        <f t="shared" si="4"/>
        <v>0</v>
      </c>
      <c r="O31" s="33"/>
      <c r="P31" s="33"/>
      <c r="Q31" s="33"/>
      <c r="R31" s="35"/>
    </row>
    <row r="32" spans="1:18" s="34" customFormat="1" ht="36" x14ac:dyDescent="0.2">
      <c r="A32" s="10">
        <v>28</v>
      </c>
      <c r="B32" s="20" t="s">
        <v>91</v>
      </c>
      <c r="C32" s="30" t="s">
        <v>114</v>
      </c>
      <c r="D32" s="19"/>
      <c r="E32" s="28" t="s">
        <v>93</v>
      </c>
      <c r="F32" s="45">
        <v>500</v>
      </c>
      <c r="G32" s="45">
        <v>0</v>
      </c>
      <c r="H32" s="45">
        <v>0</v>
      </c>
      <c r="I32" s="45">
        <v>500</v>
      </c>
      <c r="J32" s="46"/>
      <c r="K32" s="25">
        <f t="shared" si="2"/>
        <v>0</v>
      </c>
      <c r="L32" s="24">
        <v>0.23</v>
      </c>
      <c r="M32" s="25">
        <f t="shared" si="3"/>
        <v>0</v>
      </c>
      <c r="N32" s="25">
        <f t="shared" si="4"/>
        <v>0</v>
      </c>
      <c r="O32" s="33"/>
      <c r="P32" s="33"/>
      <c r="Q32" s="33"/>
      <c r="R32" s="35"/>
    </row>
    <row r="33" spans="1:18" s="34" customFormat="1" ht="36" x14ac:dyDescent="0.2">
      <c r="A33" s="10">
        <v>29</v>
      </c>
      <c r="B33" s="20" t="s">
        <v>174</v>
      </c>
      <c r="C33" s="30" t="s">
        <v>114</v>
      </c>
      <c r="D33" s="19"/>
      <c r="E33" s="47" t="s">
        <v>109</v>
      </c>
      <c r="F33" s="45">
        <v>300</v>
      </c>
      <c r="G33" s="45">
        <v>0</v>
      </c>
      <c r="H33" s="45">
        <v>0</v>
      </c>
      <c r="I33" s="45">
        <v>300</v>
      </c>
      <c r="J33" s="46"/>
      <c r="K33" s="25">
        <f t="shared" si="2"/>
        <v>0</v>
      </c>
      <c r="L33" s="24">
        <v>0.23</v>
      </c>
      <c r="M33" s="25">
        <f t="shared" si="3"/>
        <v>0</v>
      </c>
      <c r="N33" s="25">
        <f t="shared" si="4"/>
        <v>0</v>
      </c>
      <c r="O33" s="33"/>
      <c r="P33" s="33"/>
      <c r="Q33" s="33"/>
      <c r="R33" s="35"/>
    </row>
    <row r="34" spans="1:18" s="34" customFormat="1" ht="48" x14ac:dyDescent="0.2">
      <c r="A34" s="10">
        <v>30</v>
      </c>
      <c r="B34" s="20" t="s">
        <v>251</v>
      </c>
      <c r="C34" s="30" t="s">
        <v>114</v>
      </c>
      <c r="D34" s="19"/>
      <c r="E34" s="47" t="s">
        <v>110</v>
      </c>
      <c r="F34" s="45">
        <v>600</v>
      </c>
      <c r="G34" s="45">
        <v>0</v>
      </c>
      <c r="H34" s="45">
        <v>3000</v>
      </c>
      <c r="I34" s="45">
        <v>3600</v>
      </c>
      <c r="J34" s="46"/>
      <c r="K34" s="25">
        <f t="shared" si="2"/>
        <v>0</v>
      </c>
      <c r="L34" s="24">
        <v>0.23</v>
      </c>
      <c r="M34" s="25">
        <f t="shared" si="3"/>
        <v>0</v>
      </c>
      <c r="N34" s="25">
        <f t="shared" si="4"/>
        <v>0</v>
      </c>
      <c r="O34" s="33"/>
      <c r="P34" s="33"/>
      <c r="Q34" s="33"/>
      <c r="R34" s="35"/>
    </row>
    <row r="35" spans="1:18" s="34" customFormat="1" ht="84" x14ac:dyDescent="0.2">
      <c r="A35" s="10">
        <v>31</v>
      </c>
      <c r="B35" s="20" t="s">
        <v>252</v>
      </c>
      <c r="C35" s="30" t="s">
        <v>114</v>
      </c>
      <c r="D35" s="19"/>
      <c r="E35" s="28" t="s">
        <v>189</v>
      </c>
      <c r="F35" s="45">
        <v>220</v>
      </c>
      <c r="G35" s="45">
        <v>50</v>
      </c>
      <c r="H35" s="45">
        <v>1000</v>
      </c>
      <c r="I35" s="45">
        <v>1270</v>
      </c>
      <c r="J35" s="46"/>
      <c r="K35" s="25">
        <f t="shared" si="2"/>
        <v>0</v>
      </c>
      <c r="L35" s="24">
        <v>0.23</v>
      </c>
      <c r="M35" s="25">
        <f t="shared" si="3"/>
        <v>0</v>
      </c>
      <c r="N35" s="25">
        <f t="shared" si="4"/>
        <v>0</v>
      </c>
      <c r="O35" s="33"/>
      <c r="P35" s="33"/>
      <c r="Q35" s="33"/>
      <c r="R35" s="35"/>
    </row>
    <row r="36" spans="1:18" s="34" customFormat="1" ht="36" x14ac:dyDescent="0.2">
      <c r="A36" s="10">
        <v>32</v>
      </c>
      <c r="B36" s="20" t="s">
        <v>123</v>
      </c>
      <c r="C36" s="30" t="s">
        <v>114</v>
      </c>
      <c r="D36" s="19"/>
      <c r="E36" s="28" t="s">
        <v>93</v>
      </c>
      <c r="F36" s="45">
        <v>160</v>
      </c>
      <c r="G36" s="45">
        <v>0</v>
      </c>
      <c r="H36" s="45">
        <v>20</v>
      </c>
      <c r="I36" s="45">
        <v>180</v>
      </c>
      <c r="J36" s="46"/>
      <c r="K36" s="25">
        <f t="shared" si="2"/>
        <v>0</v>
      </c>
      <c r="L36" s="24">
        <v>0.23</v>
      </c>
      <c r="M36" s="25">
        <f t="shared" si="3"/>
        <v>0</v>
      </c>
      <c r="N36" s="25">
        <f t="shared" si="4"/>
        <v>0</v>
      </c>
      <c r="O36" s="33"/>
      <c r="P36" s="33"/>
      <c r="Q36" s="33"/>
      <c r="R36" s="35"/>
    </row>
    <row r="37" spans="1:18" s="34" customFormat="1" ht="48" x14ac:dyDescent="0.2">
      <c r="A37" s="10">
        <v>33</v>
      </c>
      <c r="B37" s="20" t="s">
        <v>175</v>
      </c>
      <c r="C37" s="30" t="s">
        <v>114</v>
      </c>
      <c r="D37" s="19"/>
      <c r="E37" s="28" t="s">
        <v>176</v>
      </c>
      <c r="F37" s="45">
        <v>0</v>
      </c>
      <c r="G37" s="45">
        <v>0</v>
      </c>
      <c r="H37" s="45">
        <v>200</v>
      </c>
      <c r="I37" s="45">
        <v>200</v>
      </c>
      <c r="J37" s="46"/>
      <c r="K37" s="25">
        <f t="shared" si="2"/>
        <v>0</v>
      </c>
      <c r="L37" s="24">
        <v>0.23</v>
      </c>
      <c r="M37" s="25">
        <f t="shared" si="3"/>
        <v>0</v>
      </c>
      <c r="N37" s="25">
        <f t="shared" si="4"/>
        <v>0</v>
      </c>
      <c r="O37" s="33"/>
      <c r="P37" s="33"/>
      <c r="Q37" s="33"/>
      <c r="R37" s="35"/>
    </row>
    <row r="38" spans="1:18" s="34" customFormat="1" ht="28.5" x14ac:dyDescent="0.2">
      <c r="A38" s="10">
        <v>34</v>
      </c>
      <c r="B38" s="20" t="s">
        <v>92</v>
      </c>
      <c r="C38" s="30" t="s">
        <v>114</v>
      </c>
      <c r="D38" s="19"/>
      <c r="E38" s="60" t="s">
        <v>177</v>
      </c>
      <c r="F38" s="45">
        <v>0</v>
      </c>
      <c r="G38" s="45">
        <v>0</v>
      </c>
      <c r="H38" s="45">
        <v>600</v>
      </c>
      <c r="I38" s="45">
        <v>600</v>
      </c>
      <c r="J38" s="46"/>
      <c r="K38" s="25">
        <f t="shared" si="2"/>
        <v>0</v>
      </c>
      <c r="L38" s="24">
        <v>0.23</v>
      </c>
      <c r="M38" s="25">
        <f t="shared" si="3"/>
        <v>0</v>
      </c>
      <c r="N38" s="25">
        <f t="shared" si="4"/>
        <v>0</v>
      </c>
      <c r="O38" s="33"/>
      <c r="P38" s="33"/>
      <c r="Q38" s="33"/>
      <c r="R38" s="35"/>
    </row>
    <row r="39" spans="1:18" s="34" customFormat="1" ht="36.75" thickBot="1" x14ac:dyDescent="0.25">
      <c r="A39" s="10">
        <v>35</v>
      </c>
      <c r="B39" s="20" t="s">
        <v>211</v>
      </c>
      <c r="C39" s="30" t="s">
        <v>114</v>
      </c>
      <c r="D39" s="19"/>
      <c r="E39" s="28" t="s">
        <v>126</v>
      </c>
      <c r="F39" s="45">
        <v>10</v>
      </c>
      <c r="G39" s="45">
        <v>55</v>
      </c>
      <c r="H39" s="45">
        <v>0</v>
      </c>
      <c r="I39" s="45">
        <v>65</v>
      </c>
      <c r="J39" s="46"/>
      <c r="K39" s="25">
        <f t="shared" si="2"/>
        <v>0</v>
      </c>
      <c r="L39" s="24">
        <v>0.23</v>
      </c>
      <c r="M39" s="25">
        <f t="shared" si="3"/>
        <v>0</v>
      </c>
      <c r="N39" s="25">
        <f t="shared" si="4"/>
        <v>0</v>
      </c>
      <c r="O39" s="33"/>
      <c r="P39" s="33"/>
      <c r="Q39" s="33"/>
      <c r="R39" s="35"/>
    </row>
    <row r="40" spans="1:18" s="34" customFormat="1" ht="48.75" thickBot="1" x14ac:dyDescent="0.25">
      <c r="A40" s="10">
        <v>36</v>
      </c>
      <c r="B40" s="20" t="s">
        <v>212</v>
      </c>
      <c r="C40" s="30" t="s">
        <v>114</v>
      </c>
      <c r="D40" s="19"/>
      <c r="E40" s="28" t="s">
        <v>126</v>
      </c>
      <c r="F40" s="45">
        <v>10</v>
      </c>
      <c r="G40" s="45">
        <v>80</v>
      </c>
      <c r="H40" s="45">
        <v>0</v>
      </c>
      <c r="I40" s="45">
        <v>90</v>
      </c>
      <c r="J40" s="46"/>
      <c r="K40" s="25">
        <f t="shared" si="2"/>
        <v>0</v>
      </c>
      <c r="L40" s="24">
        <v>0.23</v>
      </c>
      <c r="M40" s="25">
        <f t="shared" si="3"/>
        <v>0</v>
      </c>
      <c r="N40" s="25">
        <f t="shared" si="4"/>
        <v>0</v>
      </c>
      <c r="O40" s="33"/>
      <c r="P40" s="33"/>
      <c r="Q40" s="33"/>
      <c r="R40" s="35"/>
    </row>
    <row r="41" spans="1:18" ht="12.75" customHeight="1" thickBot="1" x14ac:dyDescent="0.25">
      <c r="A41" s="21"/>
      <c r="B41" s="39"/>
      <c r="C41" s="39"/>
      <c r="D41" s="15"/>
      <c r="E41" s="15"/>
      <c r="F41" s="15"/>
      <c r="G41" s="15"/>
      <c r="H41" s="15"/>
      <c r="I41" s="15"/>
      <c r="J41" s="16"/>
      <c r="K41" s="17"/>
      <c r="L41" s="26" t="s">
        <v>16</v>
      </c>
      <c r="M41" s="27">
        <f>SUM(M5:M40)</f>
        <v>0</v>
      </c>
      <c r="N41" s="27">
        <f>SUM(N5:N40)</f>
        <v>0</v>
      </c>
      <c r="O41" s="32"/>
      <c r="P41" s="32"/>
      <c r="Q41" s="32"/>
      <c r="R41" s="32"/>
    </row>
    <row r="42" spans="1:18" ht="12.75" customHeight="1" x14ac:dyDescent="0.2">
      <c r="A42" s="11" t="s">
        <v>11</v>
      </c>
      <c r="B42" s="39" t="s">
        <v>13</v>
      </c>
      <c r="C42" s="39"/>
      <c r="D42" s="15"/>
      <c r="E42" s="15"/>
      <c r="F42" s="15"/>
      <c r="G42" s="15"/>
      <c r="H42" s="15"/>
      <c r="I42" s="15"/>
      <c r="J42" s="16"/>
      <c r="K42" s="17"/>
      <c r="L42" s="18"/>
      <c r="M42" s="17"/>
      <c r="N42" s="17"/>
      <c r="O42" s="32"/>
      <c r="P42" s="32"/>
      <c r="Q42" s="32"/>
      <c r="R42" s="32"/>
    </row>
    <row r="43" spans="1:18" ht="32.25" customHeight="1" x14ac:dyDescent="0.2">
      <c r="A43" s="11" t="s">
        <v>11</v>
      </c>
      <c r="B43" s="91" t="s">
        <v>258</v>
      </c>
      <c r="C43" s="91"/>
      <c r="D43" s="91"/>
      <c r="E43" s="91"/>
      <c r="F43" s="91"/>
      <c r="G43" s="91"/>
      <c r="H43" s="91"/>
      <c r="I43" s="91"/>
      <c r="J43" s="91"/>
      <c r="K43" s="91"/>
      <c r="L43" s="18"/>
      <c r="M43" s="17"/>
      <c r="N43" s="17"/>
      <c r="O43" s="32"/>
      <c r="P43" s="32"/>
      <c r="Q43" s="32"/>
      <c r="R43" s="32"/>
    </row>
    <row r="44" spans="1:18" ht="12.75" customHeight="1" x14ac:dyDescent="0.2">
      <c r="A44" s="11" t="s">
        <v>11</v>
      </c>
      <c r="B44" s="48" t="s">
        <v>120</v>
      </c>
      <c r="C44" s="57"/>
      <c r="D44" s="15"/>
      <c r="E44" s="15"/>
      <c r="F44" s="15"/>
      <c r="G44" s="15"/>
      <c r="H44" s="15"/>
      <c r="I44" s="15"/>
      <c r="J44" s="21"/>
      <c r="K44" s="54"/>
      <c r="L44" s="18"/>
      <c r="M44" s="17"/>
      <c r="N44" s="17"/>
      <c r="O44" s="32"/>
      <c r="P44" s="32"/>
      <c r="Q44" s="32"/>
      <c r="R44" s="32"/>
    </row>
    <row r="45" spans="1:18" ht="27" customHeight="1" x14ac:dyDescent="0.2">
      <c r="A45" s="11" t="s">
        <v>11</v>
      </c>
      <c r="B45" s="91" t="s">
        <v>121</v>
      </c>
      <c r="C45" s="91"/>
      <c r="D45" s="91"/>
      <c r="E45" s="91"/>
      <c r="F45" s="91"/>
      <c r="G45" s="91"/>
      <c r="H45" s="91"/>
      <c r="I45" s="91"/>
      <c r="J45" s="91"/>
      <c r="K45" s="91"/>
      <c r="L45" s="18"/>
      <c r="M45" s="17"/>
      <c r="N45" s="17"/>
      <c r="O45" s="32"/>
      <c r="P45" s="32"/>
      <c r="Q45" s="32"/>
      <c r="R45" s="32"/>
    </row>
    <row r="46" spans="1:18" ht="12.75" customHeight="1" x14ac:dyDescent="0.2">
      <c r="A46" s="11" t="s">
        <v>11</v>
      </c>
      <c r="B46" s="48" t="s">
        <v>180</v>
      </c>
      <c r="C46" s="49"/>
      <c r="D46" s="49"/>
      <c r="E46" s="49"/>
      <c r="F46" s="49"/>
      <c r="G46" s="49"/>
      <c r="H46" s="49"/>
      <c r="I46" s="49"/>
      <c r="J46" s="49"/>
      <c r="K46" s="49"/>
      <c r="L46" s="18"/>
      <c r="M46" s="17"/>
      <c r="N46" s="17"/>
      <c r="O46" s="32"/>
      <c r="P46" s="32"/>
      <c r="Q46" s="32"/>
      <c r="R46" s="32"/>
    </row>
    <row r="47" spans="1:18" ht="12.75" customHeight="1" x14ac:dyDescent="0.2">
      <c r="A47" s="11" t="s">
        <v>11</v>
      </c>
      <c r="B47" s="12" t="s">
        <v>12</v>
      </c>
      <c r="C47" s="12"/>
      <c r="D47" s="15"/>
      <c r="E47" s="15"/>
      <c r="F47" s="15"/>
      <c r="G47" s="15"/>
      <c r="H47" s="15"/>
      <c r="I47" s="15"/>
      <c r="J47" s="16"/>
      <c r="K47" s="17"/>
      <c r="L47" s="18"/>
      <c r="M47" s="17"/>
      <c r="N47" s="17"/>
      <c r="O47" s="32"/>
      <c r="P47" s="32"/>
      <c r="Q47" s="32"/>
      <c r="R47" s="32"/>
    </row>
    <row r="48" spans="1:18" ht="12.75" customHeight="1" x14ac:dyDescent="0.2">
      <c r="A48" s="11" t="s">
        <v>11</v>
      </c>
      <c r="B48" s="13" t="s">
        <v>131</v>
      </c>
      <c r="C48" s="13"/>
      <c r="D48" s="3"/>
      <c r="E48" s="3"/>
      <c r="F48" s="3"/>
      <c r="G48" s="3"/>
      <c r="H48" s="3"/>
      <c r="I48" s="3"/>
      <c r="J48" s="3"/>
      <c r="K48" s="4"/>
      <c r="L48" s="6"/>
      <c r="M48" s="7"/>
      <c r="N48" s="8"/>
    </row>
    <row r="49" spans="1:14" ht="12.75" customHeight="1" x14ac:dyDescent="0.2">
      <c r="A49" s="11" t="s">
        <v>11</v>
      </c>
      <c r="B49" s="42" t="s">
        <v>133</v>
      </c>
      <c r="C49" s="43"/>
      <c r="D49" s="44"/>
      <c r="E49" s="3"/>
      <c r="F49" s="3"/>
      <c r="G49" s="3"/>
      <c r="H49" s="3"/>
      <c r="I49" s="3"/>
      <c r="J49" s="3"/>
      <c r="K49" s="4"/>
      <c r="L49" s="6"/>
      <c r="M49" s="7"/>
      <c r="N49" s="8"/>
    </row>
    <row r="50" spans="1:14" ht="12.75" customHeight="1" x14ac:dyDescent="0.2">
      <c r="A50" s="11"/>
      <c r="B50" s="43" t="s">
        <v>132</v>
      </c>
      <c r="C50" s="43"/>
      <c r="D50" s="44"/>
      <c r="E50" s="3"/>
      <c r="F50" s="3"/>
      <c r="G50" s="3"/>
      <c r="H50" s="3"/>
      <c r="I50" s="3"/>
      <c r="J50" s="3"/>
      <c r="K50" s="4"/>
      <c r="L50" s="6"/>
      <c r="M50" s="7"/>
      <c r="N50" s="8"/>
    </row>
    <row r="51" spans="1:14" ht="12.75" customHeight="1" x14ac:dyDescent="0.2">
      <c r="A51" s="11"/>
      <c r="B51" s="23"/>
      <c r="C51" s="23"/>
      <c r="D51" s="3"/>
      <c r="E51" s="3"/>
      <c r="F51" s="3"/>
      <c r="G51" s="3"/>
      <c r="H51" s="3"/>
      <c r="I51" s="3"/>
      <c r="J51" s="3"/>
      <c r="K51" s="4"/>
      <c r="L51" s="6"/>
      <c r="M51" s="7"/>
      <c r="N51" s="8"/>
    </row>
    <row r="52" spans="1:14" ht="12.75" customHeight="1" x14ac:dyDescent="0.2">
      <c r="A52" s="5"/>
      <c r="B52" s="22"/>
      <c r="C52" s="9"/>
      <c r="D52" s="3"/>
      <c r="E52" s="3"/>
      <c r="F52" s="3"/>
      <c r="G52" s="3"/>
      <c r="H52" s="3"/>
      <c r="I52" s="3"/>
      <c r="J52" s="3"/>
      <c r="K52" s="4"/>
      <c r="L52" s="6"/>
      <c r="M52" s="7"/>
      <c r="N52" s="8"/>
    </row>
    <row r="53" spans="1:14" ht="12.75" customHeight="1" x14ac:dyDescent="0.25">
      <c r="A53" s="89" t="s">
        <v>8</v>
      </c>
      <c r="B53" s="89"/>
      <c r="C53" s="38"/>
      <c r="D53" s="90" t="s">
        <v>122</v>
      </c>
      <c r="E53" s="90"/>
      <c r="F53" s="90"/>
      <c r="G53" s="90"/>
      <c r="H53" s="90"/>
      <c r="I53" s="90"/>
      <c r="J53" s="90"/>
      <c r="K53" s="90"/>
    </row>
    <row r="54" spans="1:14" ht="12.75" customHeight="1" x14ac:dyDescent="0.25">
      <c r="A54" s="89"/>
      <c r="B54" s="89"/>
      <c r="C54" s="38"/>
      <c r="D54" s="90"/>
      <c r="E54" s="90"/>
      <c r="F54" s="90"/>
      <c r="G54" s="90"/>
      <c r="H54" s="90"/>
      <c r="I54" s="90"/>
      <c r="J54" s="90"/>
      <c r="K54" s="90"/>
    </row>
    <row r="55" spans="1:14" ht="15.75" x14ac:dyDescent="0.25">
      <c r="A55" s="37"/>
      <c r="B55" s="38"/>
      <c r="C55" s="38"/>
      <c r="D55" s="90"/>
      <c r="E55" s="90"/>
      <c r="F55" s="90"/>
      <c r="G55" s="90"/>
      <c r="H55" s="90"/>
      <c r="I55" s="90"/>
      <c r="J55" s="90"/>
      <c r="K55" s="90"/>
    </row>
    <row r="56" spans="1:14" ht="12.75" customHeight="1" x14ac:dyDescent="0.2">
      <c r="D56" s="90"/>
      <c r="E56" s="90"/>
      <c r="F56" s="90"/>
      <c r="G56" s="90"/>
      <c r="H56" s="90"/>
      <c r="I56" s="90"/>
      <c r="J56" s="90"/>
      <c r="K56" s="90"/>
    </row>
    <row r="57" spans="1:14" ht="12.75" customHeight="1" x14ac:dyDescent="0.2">
      <c r="D57" s="90"/>
      <c r="E57" s="90"/>
      <c r="F57" s="90"/>
      <c r="G57" s="90"/>
      <c r="H57" s="90"/>
      <c r="I57" s="90"/>
      <c r="J57" s="90"/>
      <c r="K57" s="90"/>
    </row>
    <row r="58" spans="1:14" ht="12.75" customHeight="1" x14ac:dyDescent="0.2">
      <c r="D58" s="90"/>
      <c r="E58" s="90"/>
      <c r="F58" s="90"/>
      <c r="G58" s="90"/>
      <c r="H58" s="90"/>
      <c r="I58" s="90"/>
      <c r="J58" s="90"/>
      <c r="K58" s="90"/>
    </row>
    <row r="59" spans="1:14" ht="12.75" customHeight="1" x14ac:dyDescent="0.2">
      <c r="D59" s="90"/>
      <c r="E59" s="90"/>
      <c r="F59" s="90"/>
      <c r="G59" s="90"/>
      <c r="H59" s="90"/>
      <c r="I59" s="90"/>
      <c r="J59" s="90"/>
      <c r="K59" s="90"/>
    </row>
  </sheetData>
  <mergeCells count="5">
    <mergeCell ref="A3:N3"/>
    <mergeCell ref="A53:B54"/>
    <mergeCell ref="D53:K59"/>
    <mergeCell ref="B43:K43"/>
    <mergeCell ref="B45:K45"/>
  </mergeCells>
  <pageMargins left="0.19685039370078741" right="0.19685039370078741" top="0.70866141732283472" bottom="0.70866141732283472" header="0.51181102362204722" footer="0.51181102362204722"/>
  <pageSetup paperSize="9" scale="59" orientation="landscape" r:id="rId1"/>
  <headerFooter alignWithMargins="0">
    <oddHeader>&amp;RPostępowanie nr ZP/29/2019</oddHeader>
    <oddFooter>Strona &amp;P z &amp;N</oddFooter>
  </headerFooter>
  <rowBreaks count="1" manualBreakCount="1">
    <brk id="27"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zoomScale="75" zoomScaleNormal="75" workbookViewId="0">
      <selection activeCell="M6" sqref="M6"/>
    </sheetView>
  </sheetViews>
  <sheetFormatPr defaultRowHeight="12.75" x14ac:dyDescent="0.2"/>
  <cols>
    <col min="1" max="1" width="3.85546875" style="31" customWidth="1"/>
    <col min="2" max="2" width="47.28515625" style="31" customWidth="1"/>
    <col min="3" max="3" width="12.140625" style="31" customWidth="1"/>
    <col min="4" max="4" width="12.5703125" style="31" customWidth="1"/>
    <col min="5" max="5" width="11.85546875" style="31" customWidth="1"/>
    <col min="6" max="8" width="9.28515625" style="31" bestFit="1" customWidth="1"/>
    <col min="9" max="9" width="9.42578125" style="31" bestFit="1" customWidth="1"/>
    <col min="10" max="11" width="9.85546875" style="31" bestFit="1" customWidth="1"/>
    <col min="12" max="12" width="6.85546875" style="31" bestFit="1" customWidth="1"/>
    <col min="13" max="13" width="12" style="31" customWidth="1"/>
    <col min="14" max="14" width="11.42578125"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86" t="s">
        <v>178</v>
      </c>
      <c r="B3" s="87"/>
      <c r="C3" s="87"/>
      <c r="D3" s="87"/>
      <c r="E3" s="87"/>
      <c r="F3" s="87"/>
      <c r="G3" s="87"/>
      <c r="H3" s="87"/>
      <c r="I3" s="87"/>
      <c r="J3" s="87"/>
      <c r="K3" s="87"/>
      <c r="L3" s="87"/>
      <c r="M3" s="87"/>
      <c r="N3" s="88"/>
      <c r="O3" s="33"/>
      <c r="P3" s="33"/>
      <c r="Q3" s="33"/>
      <c r="R3" s="33"/>
    </row>
    <row r="4" spans="1:18" s="34" customFormat="1" ht="58.5" customHeight="1" x14ac:dyDescent="0.2">
      <c r="A4" s="14" t="s">
        <v>0</v>
      </c>
      <c r="B4" s="14" t="s">
        <v>9</v>
      </c>
      <c r="C4" s="14" t="s">
        <v>254</v>
      </c>
      <c r="D4" s="14" t="s">
        <v>10</v>
      </c>
      <c r="E4" s="14" t="s">
        <v>1</v>
      </c>
      <c r="F4" s="14" t="s">
        <v>128</v>
      </c>
      <c r="G4" s="14" t="s">
        <v>129</v>
      </c>
      <c r="H4" s="14" t="s">
        <v>130</v>
      </c>
      <c r="I4" s="14" t="s">
        <v>2</v>
      </c>
      <c r="J4" s="14" t="s">
        <v>3</v>
      </c>
      <c r="K4" s="14" t="s">
        <v>4</v>
      </c>
      <c r="L4" s="14" t="s">
        <v>5</v>
      </c>
      <c r="M4" s="14" t="s">
        <v>6</v>
      </c>
      <c r="N4" s="14" t="s">
        <v>7</v>
      </c>
      <c r="O4" s="33"/>
      <c r="P4" s="33"/>
      <c r="Q4" s="33"/>
      <c r="R4" s="35"/>
    </row>
    <row r="5" spans="1:18" s="34" customFormat="1" ht="276" x14ac:dyDescent="0.2">
      <c r="A5" s="10">
        <v>1</v>
      </c>
      <c r="B5" s="20" t="s">
        <v>259</v>
      </c>
      <c r="C5" s="50" t="s">
        <v>114</v>
      </c>
      <c r="D5" s="19"/>
      <c r="E5" s="47" t="s">
        <v>281</v>
      </c>
      <c r="F5" s="45">
        <v>800</v>
      </c>
      <c r="G5" s="45">
        <v>420</v>
      </c>
      <c r="H5" s="45">
        <v>200</v>
      </c>
      <c r="I5" s="45">
        <v>1420</v>
      </c>
      <c r="J5" s="46"/>
      <c r="K5" s="25">
        <f t="shared" ref="K5:K28" si="0">J5*(1+L5)</f>
        <v>0</v>
      </c>
      <c r="L5" s="24">
        <v>0.23</v>
      </c>
      <c r="M5" s="25">
        <f>J5*I5</f>
        <v>0</v>
      </c>
      <c r="N5" s="25">
        <f t="shared" ref="N5:N28" si="1">M5*L5+M5</f>
        <v>0</v>
      </c>
      <c r="O5" s="33"/>
      <c r="P5" s="33"/>
      <c r="Q5" s="33"/>
      <c r="R5" s="35"/>
    </row>
    <row r="6" spans="1:18" s="34" customFormat="1" ht="276" x14ac:dyDescent="0.2">
      <c r="A6" s="10">
        <v>2</v>
      </c>
      <c r="B6" s="20" t="s">
        <v>260</v>
      </c>
      <c r="C6" s="50" t="s">
        <v>114</v>
      </c>
      <c r="D6" s="19"/>
      <c r="E6" s="47" t="s">
        <v>111</v>
      </c>
      <c r="F6" s="45">
        <v>440</v>
      </c>
      <c r="G6" s="45">
        <v>460</v>
      </c>
      <c r="H6" s="45">
        <v>500</v>
      </c>
      <c r="I6" s="45">
        <v>1400</v>
      </c>
      <c r="J6" s="46"/>
      <c r="K6" s="25">
        <f t="shared" si="0"/>
        <v>0</v>
      </c>
      <c r="L6" s="24">
        <v>0.23</v>
      </c>
      <c r="M6" s="25">
        <f t="shared" ref="M6:M28" si="2">J6*I6</f>
        <v>0</v>
      </c>
      <c r="N6" s="25">
        <f t="shared" si="1"/>
        <v>0</v>
      </c>
      <c r="O6" s="33"/>
      <c r="P6" s="33"/>
      <c r="Q6" s="33"/>
      <c r="R6" s="35"/>
    </row>
    <row r="7" spans="1:18" s="34" customFormat="1" ht="168" x14ac:dyDescent="0.2">
      <c r="A7" s="10">
        <v>3</v>
      </c>
      <c r="B7" s="20" t="s">
        <v>261</v>
      </c>
      <c r="C7" s="50" t="s">
        <v>114</v>
      </c>
      <c r="D7" s="19"/>
      <c r="E7" s="47" t="s">
        <v>282</v>
      </c>
      <c r="F7" s="45">
        <v>1800</v>
      </c>
      <c r="G7" s="45">
        <v>1250</v>
      </c>
      <c r="H7" s="45">
        <v>1850</v>
      </c>
      <c r="I7" s="45">
        <v>4900</v>
      </c>
      <c r="J7" s="46"/>
      <c r="K7" s="25">
        <f t="shared" si="0"/>
        <v>0</v>
      </c>
      <c r="L7" s="24">
        <v>0.23</v>
      </c>
      <c r="M7" s="25">
        <f t="shared" si="2"/>
        <v>0</v>
      </c>
      <c r="N7" s="25">
        <f t="shared" si="1"/>
        <v>0</v>
      </c>
      <c r="O7" s="33"/>
      <c r="P7" s="33"/>
      <c r="Q7" s="33"/>
      <c r="R7" s="35"/>
    </row>
    <row r="8" spans="1:18" s="34" customFormat="1" ht="219" customHeight="1" x14ac:dyDescent="0.2">
      <c r="A8" s="10">
        <v>4</v>
      </c>
      <c r="B8" s="20" t="s">
        <v>330</v>
      </c>
      <c r="C8" s="50" t="s">
        <v>114</v>
      </c>
      <c r="D8" s="19"/>
      <c r="E8" s="47" t="s">
        <v>283</v>
      </c>
      <c r="F8" s="45">
        <v>1400</v>
      </c>
      <c r="G8" s="45">
        <v>550</v>
      </c>
      <c r="H8" s="45">
        <v>700</v>
      </c>
      <c r="I8" s="45">
        <v>2650</v>
      </c>
      <c r="J8" s="46"/>
      <c r="K8" s="25">
        <f t="shared" si="0"/>
        <v>0</v>
      </c>
      <c r="L8" s="24">
        <v>0.23</v>
      </c>
      <c r="M8" s="25">
        <f t="shared" si="2"/>
        <v>0</v>
      </c>
      <c r="N8" s="25">
        <f t="shared" si="1"/>
        <v>0</v>
      </c>
      <c r="O8" s="33"/>
      <c r="P8" s="33"/>
      <c r="Q8" s="33"/>
      <c r="R8" s="35"/>
    </row>
    <row r="9" spans="1:18" s="34" customFormat="1" ht="192" x14ac:dyDescent="0.2">
      <c r="A9" s="10">
        <v>5</v>
      </c>
      <c r="B9" s="20" t="s">
        <v>262</v>
      </c>
      <c r="C9" s="50" t="s">
        <v>114</v>
      </c>
      <c r="D9" s="19"/>
      <c r="E9" s="47" t="s">
        <v>284</v>
      </c>
      <c r="F9" s="45">
        <v>120</v>
      </c>
      <c r="G9" s="45">
        <v>110</v>
      </c>
      <c r="H9" s="45">
        <v>100</v>
      </c>
      <c r="I9" s="45">
        <v>330</v>
      </c>
      <c r="J9" s="46"/>
      <c r="K9" s="25">
        <f t="shared" si="0"/>
        <v>0</v>
      </c>
      <c r="L9" s="24">
        <v>0.23</v>
      </c>
      <c r="M9" s="25">
        <f t="shared" si="2"/>
        <v>0</v>
      </c>
      <c r="N9" s="25">
        <f t="shared" si="1"/>
        <v>0</v>
      </c>
      <c r="O9" s="33"/>
      <c r="P9" s="33"/>
      <c r="Q9" s="33"/>
      <c r="R9" s="35"/>
    </row>
    <row r="10" spans="1:18" s="34" customFormat="1" ht="150" customHeight="1" x14ac:dyDescent="0.2">
      <c r="A10" s="10">
        <v>6</v>
      </c>
      <c r="B10" s="20" t="s">
        <v>263</v>
      </c>
      <c r="C10" s="50" t="s">
        <v>114</v>
      </c>
      <c r="D10" s="19"/>
      <c r="E10" s="47" t="s">
        <v>285</v>
      </c>
      <c r="F10" s="45">
        <v>220</v>
      </c>
      <c r="G10" s="45">
        <v>0</v>
      </c>
      <c r="H10" s="45">
        <v>900</v>
      </c>
      <c r="I10" s="45">
        <v>1120</v>
      </c>
      <c r="J10" s="46"/>
      <c r="K10" s="25">
        <f t="shared" si="0"/>
        <v>0</v>
      </c>
      <c r="L10" s="24">
        <v>0.23</v>
      </c>
      <c r="M10" s="25">
        <f t="shared" si="2"/>
        <v>0</v>
      </c>
      <c r="N10" s="25">
        <f t="shared" si="1"/>
        <v>0</v>
      </c>
      <c r="O10" s="33"/>
      <c r="P10" s="33"/>
      <c r="Q10" s="33"/>
      <c r="R10" s="35"/>
    </row>
    <row r="11" spans="1:18" s="34" customFormat="1" ht="144" x14ac:dyDescent="0.2">
      <c r="A11" s="10">
        <v>7</v>
      </c>
      <c r="B11" s="20" t="s">
        <v>263</v>
      </c>
      <c r="C11" s="50" t="s">
        <v>114</v>
      </c>
      <c r="D11" s="19"/>
      <c r="E11" s="47" t="s">
        <v>111</v>
      </c>
      <c r="F11" s="45">
        <v>30</v>
      </c>
      <c r="G11" s="45">
        <v>0</v>
      </c>
      <c r="H11" s="45">
        <v>50</v>
      </c>
      <c r="I11" s="45">
        <v>80</v>
      </c>
      <c r="J11" s="46"/>
      <c r="K11" s="25">
        <f t="shared" si="0"/>
        <v>0</v>
      </c>
      <c r="L11" s="24">
        <v>0.23</v>
      </c>
      <c r="M11" s="25">
        <f t="shared" si="2"/>
        <v>0</v>
      </c>
      <c r="N11" s="25">
        <f t="shared" si="1"/>
        <v>0</v>
      </c>
      <c r="O11" s="33"/>
      <c r="P11" s="33"/>
      <c r="Q11" s="33"/>
      <c r="R11" s="35"/>
    </row>
    <row r="12" spans="1:18" s="34" customFormat="1" ht="141" customHeight="1" x14ac:dyDescent="0.2">
      <c r="A12" s="10">
        <v>8</v>
      </c>
      <c r="B12" s="20" t="s">
        <v>264</v>
      </c>
      <c r="C12" s="50" t="s">
        <v>114</v>
      </c>
      <c r="D12" s="19"/>
      <c r="E12" s="47" t="s">
        <v>93</v>
      </c>
      <c r="F12" s="45">
        <v>1000</v>
      </c>
      <c r="G12" s="45">
        <v>500</v>
      </c>
      <c r="H12" s="45">
        <v>1400</v>
      </c>
      <c r="I12" s="45">
        <v>2900</v>
      </c>
      <c r="J12" s="46"/>
      <c r="K12" s="25">
        <f t="shared" si="0"/>
        <v>0</v>
      </c>
      <c r="L12" s="24">
        <v>0.23</v>
      </c>
      <c r="M12" s="25">
        <f t="shared" si="2"/>
        <v>0</v>
      </c>
      <c r="N12" s="25">
        <f t="shared" si="1"/>
        <v>0</v>
      </c>
      <c r="O12" s="33"/>
      <c r="P12" s="33"/>
      <c r="Q12" s="33"/>
      <c r="R12" s="35"/>
    </row>
    <row r="13" spans="1:18" s="34" customFormat="1" ht="138.75" customHeight="1" x14ac:dyDescent="0.2">
      <c r="A13" s="10">
        <v>9</v>
      </c>
      <c r="B13" s="20" t="s">
        <v>265</v>
      </c>
      <c r="C13" s="50" t="s">
        <v>114</v>
      </c>
      <c r="D13" s="19"/>
      <c r="E13" s="47" t="s">
        <v>111</v>
      </c>
      <c r="F13" s="45">
        <v>10</v>
      </c>
      <c r="G13" s="45">
        <v>55</v>
      </c>
      <c r="H13" s="45">
        <v>40</v>
      </c>
      <c r="I13" s="45">
        <v>105</v>
      </c>
      <c r="J13" s="46"/>
      <c r="K13" s="25">
        <f t="shared" si="0"/>
        <v>0</v>
      </c>
      <c r="L13" s="24">
        <v>0.23</v>
      </c>
      <c r="M13" s="25">
        <f t="shared" si="2"/>
        <v>0</v>
      </c>
      <c r="N13" s="25">
        <f t="shared" si="1"/>
        <v>0</v>
      </c>
      <c r="O13" s="33"/>
      <c r="P13" s="33"/>
      <c r="Q13" s="33"/>
      <c r="R13" s="35"/>
    </row>
    <row r="14" spans="1:18" s="34" customFormat="1" ht="143.25" customHeight="1" x14ac:dyDescent="0.2">
      <c r="A14" s="10">
        <v>10</v>
      </c>
      <c r="B14" s="20" t="s">
        <v>266</v>
      </c>
      <c r="C14" s="50" t="s">
        <v>114</v>
      </c>
      <c r="D14" s="19"/>
      <c r="E14" s="47" t="s">
        <v>93</v>
      </c>
      <c r="F14" s="45">
        <v>300</v>
      </c>
      <c r="G14" s="45">
        <v>250</v>
      </c>
      <c r="H14" s="45">
        <v>220</v>
      </c>
      <c r="I14" s="45">
        <v>770</v>
      </c>
      <c r="J14" s="46"/>
      <c r="K14" s="25">
        <f t="shared" si="0"/>
        <v>0</v>
      </c>
      <c r="L14" s="24">
        <v>0.23</v>
      </c>
      <c r="M14" s="25">
        <f t="shared" si="2"/>
        <v>0</v>
      </c>
      <c r="N14" s="25">
        <f t="shared" si="1"/>
        <v>0</v>
      </c>
      <c r="O14" s="33"/>
      <c r="P14" s="33"/>
      <c r="Q14" s="33"/>
      <c r="R14" s="35"/>
    </row>
    <row r="15" spans="1:18" s="34" customFormat="1" ht="143.25" customHeight="1" x14ac:dyDescent="0.2">
      <c r="A15" s="10">
        <v>11</v>
      </c>
      <c r="B15" s="20" t="s">
        <v>267</v>
      </c>
      <c r="C15" s="50" t="s">
        <v>114</v>
      </c>
      <c r="D15" s="19"/>
      <c r="E15" s="47" t="s">
        <v>286</v>
      </c>
      <c r="F15" s="45">
        <v>1000</v>
      </c>
      <c r="G15" s="45">
        <v>950</v>
      </c>
      <c r="H15" s="45">
        <v>600</v>
      </c>
      <c r="I15" s="45">
        <v>2550</v>
      </c>
      <c r="J15" s="46"/>
      <c r="K15" s="25">
        <f t="shared" si="0"/>
        <v>0</v>
      </c>
      <c r="L15" s="24">
        <v>0.23</v>
      </c>
      <c r="M15" s="25">
        <f t="shared" si="2"/>
        <v>0</v>
      </c>
      <c r="N15" s="25">
        <f t="shared" si="1"/>
        <v>0</v>
      </c>
      <c r="O15" s="33"/>
      <c r="P15" s="33"/>
      <c r="Q15" s="33"/>
      <c r="R15" s="35"/>
    </row>
    <row r="16" spans="1:18" s="34" customFormat="1" ht="141" customHeight="1" x14ac:dyDescent="0.2">
      <c r="A16" s="10">
        <v>12</v>
      </c>
      <c r="B16" s="20" t="s">
        <v>268</v>
      </c>
      <c r="C16" s="50" t="s">
        <v>114</v>
      </c>
      <c r="D16" s="19"/>
      <c r="E16" s="47" t="s">
        <v>93</v>
      </c>
      <c r="F16" s="45">
        <v>900</v>
      </c>
      <c r="G16" s="45">
        <v>180</v>
      </c>
      <c r="H16" s="45">
        <v>480</v>
      </c>
      <c r="I16" s="45">
        <v>1560</v>
      </c>
      <c r="J16" s="46"/>
      <c r="K16" s="25">
        <f t="shared" si="0"/>
        <v>0</v>
      </c>
      <c r="L16" s="24">
        <v>0.23</v>
      </c>
      <c r="M16" s="25">
        <f t="shared" si="2"/>
        <v>0</v>
      </c>
      <c r="N16" s="25">
        <f t="shared" si="1"/>
        <v>0</v>
      </c>
      <c r="O16" s="33"/>
      <c r="P16" s="33"/>
      <c r="Q16" s="33"/>
      <c r="R16" s="35"/>
    </row>
    <row r="17" spans="1:18" s="34" customFormat="1" ht="216" customHeight="1" x14ac:dyDescent="0.2">
      <c r="A17" s="10">
        <v>13</v>
      </c>
      <c r="B17" s="20" t="s">
        <v>269</v>
      </c>
      <c r="C17" s="50" t="s">
        <v>114</v>
      </c>
      <c r="D17" s="19"/>
      <c r="E17" s="47" t="s">
        <v>101</v>
      </c>
      <c r="F17" s="45">
        <v>270</v>
      </c>
      <c r="G17" s="45">
        <v>300</v>
      </c>
      <c r="H17" s="45">
        <v>20</v>
      </c>
      <c r="I17" s="45">
        <v>590</v>
      </c>
      <c r="J17" s="46"/>
      <c r="K17" s="25">
        <f t="shared" si="0"/>
        <v>0</v>
      </c>
      <c r="L17" s="24">
        <v>0.23</v>
      </c>
      <c r="M17" s="25">
        <f t="shared" si="2"/>
        <v>0</v>
      </c>
      <c r="N17" s="25">
        <f t="shared" si="1"/>
        <v>0</v>
      </c>
      <c r="O17" s="33"/>
      <c r="P17" s="33"/>
      <c r="Q17" s="33"/>
      <c r="R17" s="35"/>
    </row>
    <row r="18" spans="1:18" s="34" customFormat="1" ht="216" customHeight="1" x14ac:dyDescent="0.2">
      <c r="A18" s="10">
        <v>14</v>
      </c>
      <c r="B18" s="20" t="s">
        <v>270</v>
      </c>
      <c r="C18" s="50" t="s">
        <v>114</v>
      </c>
      <c r="D18" s="19"/>
      <c r="E18" s="47" t="s">
        <v>112</v>
      </c>
      <c r="F18" s="45">
        <v>320</v>
      </c>
      <c r="G18" s="45">
        <v>270</v>
      </c>
      <c r="H18" s="45">
        <v>0</v>
      </c>
      <c r="I18" s="45">
        <v>590</v>
      </c>
      <c r="J18" s="46"/>
      <c r="K18" s="25">
        <f t="shared" si="0"/>
        <v>0</v>
      </c>
      <c r="L18" s="24">
        <v>0.23</v>
      </c>
      <c r="M18" s="25">
        <f t="shared" si="2"/>
        <v>0</v>
      </c>
      <c r="N18" s="25">
        <f t="shared" si="1"/>
        <v>0</v>
      </c>
      <c r="O18" s="33"/>
      <c r="P18" s="33"/>
      <c r="Q18" s="33"/>
      <c r="R18" s="35"/>
    </row>
    <row r="19" spans="1:18" s="34" customFormat="1" ht="276" x14ac:dyDescent="0.2">
      <c r="A19" s="10">
        <v>15</v>
      </c>
      <c r="B19" s="20" t="s">
        <v>271</v>
      </c>
      <c r="C19" s="50" t="s">
        <v>114</v>
      </c>
      <c r="D19" s="19"/>
      <c r="E19" s="47" t="s">
        <v>100</v>
      </c>
      <c r="F19" s="45">
        <v>1650</v>
      </c>
      <c r="G19" s="45">
        <v>420</v>
      </c>
      <c r="H19" s="45">
        <v>610</v>
      </c>
      <c r="I19" s="45">
        <v>2680</v>
      </c>
      <c r="J19" s="46"/>
      <c r="K19" s="25">
        <f t="shared" si="0"/>
        <v>0</v>
      </c>
      <c r="L19" s="24">
        <v>0.23</v>
      </c>
      <c r="M19" s="25">
        <f t="shared" si="2"/>
        <v>0</v>
      </c>
      <c r="N19" s="25">
        <f t="shared" si="1"/>
        <v>0</v>
      </c>
      <c r="O19" s="33"/>
      <c r="P19" s="33"/>
      <c r="Q19" s="33"/>
      <c r="R19" s="35"/>
    </row>
    <row r="20" spans="1:18" s="34" customFormat="1" ht="288" x14ac:dyDescent="0.2">
      <c r="A20" s="10">
        <v>16</v>
      </c>
      <c r="B20" s="20" t="s">
        <v>272</v>
      </c>
      <c r="C20" s="50" t="s">
        <v>114</v>
      </c>
      <c r="D20" s="19"/>
      <c r="E20" s="47" t="s">
        <v>112</v>
      </c>
      <c r="F20" s="45">
        <v>800</v>
      </c>
      <c r="G20" s="45">
        <v>600</v>
      </c>
      <c r="H20" s="45">
        <v>200</v>
      </c>
      <c r="I20" s="45">
        <v>1600</v>
      </c>
      <c r="J20" s="46"/>
      <c r="K20" s="25">
        <f t="shared" si="0"/>
        <v>0</v>
      </c>
      <c r="L20" s="24">
        <v>0.23</v>
      </c>
      <c r="M20" s="25">
        <f t="shared" si="2"/>
        <v>0</v>
      </c>
      <c r="N20" s="25">
        <f t="shared" si="1"/>
        <v>0</v>
      </c>
      <c r="O20" s="33"/>
      <c r="P20" s="33"/>
      <c r="Q20" s="33"/>
      <c r="R20" s="35"/>
    </row>
    <row r="21" spans="1:18" s="34" customFormat="1" ht="96" x14ac:dyDescent="0.2">
      <c r="A21" s="10">
        <v>17</v>
      </c>
      <c r="B21" s="20" t="s">
        <v>273</v>
      </c>
      <c r="C21" s="50" t="s">
        <v>114</v>
      </c>
      <c r="D21" s="19"/>
      <c r="E21" s="47" t="s">
        <v>100</v>
      </c>
      <c r="F21" s="45">
        <v>1500</v>
      </c>
      <c r="G21" s="45">
        <v>360</v>
      </c>
      <c r="H21" s="45"/>
      <c r="I21" s="45">
        <v>1860</v>
      </c>
      <c r="J21" s="46"/>
      <c r="K21" s="25">
        <f t="shared" si="0"/>
        <v>0</v>
      </c>
      <c r="L21" s="24">
        <v>0.23</v>
      </c>
      <c r="M21" s="25">
        <f t="shared" si="2"/>
        <v>0</v>
      </c>
      <c r="N21" s="25">
        <f t="shared" si="1"/>
        <v>0</v>
      </c>
      <c r="O21" s="33"/>
      <c r="P21" s="33"/>
      <c r="Q21" s="33"/>
      <c r="R21" s="35"/>
    </row>
    <row r="22" spans="1:18" s="34" customFormat="1" ht="96" x14ac:dyDescent="0.2">
      <c r="A22" s="10">
        <v>18</v>
      </c>
      <c r="B22" s="20" t="s">
        <v>220</v>
      </c>
      <c r="C22" s="50" t="s">
        <v>114</v>
      </c>
      <c r="D22" s="19"/>
      <c r="E22" s="47" t="s">
        <v>101</v>
      </c>
      <c r="F22" s="45">
        <v>340</v>
      </c>
      <c r="G22" s="45">
        <v>100</v>
      </c>
      <c r="H22" s="45">
        <v>80</v>
      </c>
      <c r="I22" s="45">
        <v>520</v>
      </c>
      <c r="J22" s="46"/>
      <c r="K22" s="25">
        <f t="shared" si="0"/>
        <v>0</v>
      </c>
      <c r="L22" s="24">
        <v>0.23</v>
      </c>
      <c r="M22" s="25">
        <f t="shared" si="2"/>
        <v>0</v>
      </c>
      <c r="N22" s="25">
        <f t="shared" si="1"/>
        <v>0</v>
      </c>
      <c r="O22" s="33"/>
      <c r="P22" s="33"/>
      <c r="Q22" s="33"/>
      <c r="R22" s="35"/>
    </row>
    <row r="23" spans="1:18" s="34" customFormat="1" ht="168" x14ac:dyDescent="0.2">
      <c r="A23" s="10">
        <v>19</v>
      </c>
      <c r="B23" s="20" t="s">
        <v>274</v>
      </c>
      <c r="C23" s="50" t="s">
        <v>114</v>
      </c>
      <c r="D23" s="19"/>
      <c r="E23" s="47" t="s">
        <v>101</v>
      </c>
      <c r="F23" s="45">
        <v>150</v>
      </c>
      <c r="G23" s="45">
        <v>250</v>
      </c>
      <c r="H23" s="45">
        <v>0</v>
      </c>
      <c r="I23" s="45">
        <v>400</v>
      </c>
      <c r="J23" s="46"/>
      <c r="K23" s="25">
        <f t="shared" si="0"/>
        <v>0</v>
      </c>
      <c r="L23" s="24">
        <v>0.23</v>
      </c>
      <c r="M23" s="25">
        <f t="shared" si="2"/>
        <v>0</v>
      </c>
      <c r="N23" s="25">
        <f t="shared" si="1"/>
        <v>0</v>
      </c>
      <c r="O23" s="33"/>
      <c r="P23" s="33"/>
      <c r="Q23" s="33"/>
      <c r="R23" s="35"/>
    </row>
    <row r="24" spans="1:18" s="34" customFormat="1" ht="144" x14ac:dyDescent="0.2">
      <c r="A24" s="10">
        <v>20</v>
      </c>
      <c r="B24" s="20" t="s">
        <v>275</v>
      </c>
      <c r="C24" s="50" t="s">
        <v>114</v>
      </c>
      <c r="D24" s="19"/>
      <c r="E24" s="47" t="s">
        <v>112</v>
      </c>
      <c r="F24" s="45">
        <v>280</v>
      </c>
      <c r="G24" s="45">
        <v>120</v>
      </c>
      <c r="H24" s="45">
        <v>10</v>
      </c>
      <c r="I24" s="45">
        <v>410</v>
      </c>
      <c r="J24" s="46"/>
      <c r="K24" s="25">
        <f t="shared" si="0"/>
        <v>0</v>
      </c>
      <c r="L24" s="24">
        <v>0.23</v>
      </c>
      <c r="M24" s="25">
        <f t="shared" si="2"/>
        <v>0</v>
      </c>
      <c r="N24" s="25">
        <f t="shared" si="1"/>
        <v>0</v>
      </c>
      <c r="O24" s="33"/>
      <c r="P24" s="33"/>
      <c r="Q24" s="33"/>
      <c r="R24" s="35"/>
    </row>
    <row r="25" spans="1:18" s="34" customFormat="1" ht="168" x14ac:dyDescent="0.2">
      <c r="A25" s="10">
        <v>21</v>
      </c>
      <c r="B25" s="20" t="s">
        <v>276</v>
      </c>
      <c r="C25" s="50" t="s">
        <v>114</v>
      </c>
      <c r="D25" s="19"/>
      <c r="E25" s="47" t="s">
        <v>101</v>
      </c>
      <c r="F25" s="45">
        <v>1400</v>
      </c>
      <c r="G25" s="45">
        <v>1100</v>
      </c>
      <c r="H25" s="45">
        <v>3060</v>
      </c>
      <c r="I25" s="45">
        <v>5560</v>
      </c>
      <c r="J25" s="46"/>
      <c r="K25" s="25">
        <f t="shared" si="0"/>
        <v>0</v>
      </c>
      <c r="L25" s="24">
        <v>0.23</v>
      </c>
      <c r="M25" s="25">
        <f t="shared" si="2"/>
        <v>0</v>
      </c>
      <c r="N25" s="25">
        <f t="shared" si="1"/>
        <v>0</v>
      </c>
      <c r="O25" s="33"/>
      <c r="P25" s="33"/>
      <c r="Q25" s="33"/>
      <c r="R25" s="35"/>
    </row>
    <row r="26" spans="1:18" s="34" customFormat="1" ht="168" x14ac:dyDescent="0.2">
      <c r="A26" s="52">
        <v>22</v>
      </c>
      <c r="B26" s="51" t="s">
        <v>277</v>
      </c>
      <c r="C26" s="50" t="s">
        <v>114</v>
      </c>
      <c r="D26" s="19"/>
      <c r="E26" s="47" t="s">
        <v>112</v>
      </c>
      <c r="F26" s="45">
        <v>200</v>
      </c>
      <c r="G26" s="45"/>
      <c r="H26" s="45"/>
      <c r="I26" s="45">
        <v>200</v>
      </c>
      <c r="J26" s="46"/>
      <c r="K26" s="25">
        <f t="shared" si="0"/>
        <v>0</v>
      </c>
      <c r="L26" s="24">
        <v>0.23</v>
      </c>
      <c r="M26" s="25">
        <f t="shared" si="2"/>
        <v>0</v>
      </c>
      <c r="N26" s="25">
        <f t="shared" si="1"/>
        <v>0</v>
      </c>
      <c r="O26" s="33"/>
      <c r="P26" s="33"/>
      <c r="Q26" s="33"/>
      <c r="R26" s="35"/>
    </row>
    <row r="27" spans="1:18" s="34" customFormat="1" ht="132" x14ac:dyDescent="0.2">
      <c r="A27" s="10">
        <v>23</v>
      </c>
      <c r="B27" s="20" t="s">
        <v>278</v>
      </c>
      <c r="C27" s="50" t="s">
        <v>14</v>
      </c>
      <c r="D27" s="19"/>
      <c r="E27" s="47" t="s">
        <v>53</v>
      </c>
      <c r="F27" s="45">
        <v>10</v>
      </c>
      <c r="G27" s="45">
        <v>2</v>
      </c>
      <c r="H27" s="45">
        <v>10</v>
      </c>
      <c r="I27" s="45">
        <v>22</v>
      </c>
      <c r="J27" s="46"/>
      <c r="K27" s="25">
        <f t="shared" si="0"/>
        <v>0</v>
      </c>
      <c r="L27" s="24">
        <v>0.23</v>
      </c>
      <c r="M27" s="25">
        <f t="shared" si="2"/>
        <v>0</v>
      </c>
      <c r="N27" s="25">
        <f t="shared" si="1"/>
        <v>0</v>
      </c>
      <c r="O27" s="33"/>
      <c r="P27" s="33"/>
      <c r="Q27" s="33"/>
      <c r="R27" s="35"/>
    </row>
    <row r="28" spans="1:18" s="34" customFormat="1" ht="132" x14ac:dyDescent="0.2">
      <c r="A28" s="10">
        <v>24</v>
      </c>
      <c r="B28" s="20" t="s">
        <v>113</v>
      </c>
      <c r="C28" s="50" t="s">
        <v>14</v>
      </c>
      <c r="D28" s="19"/>
      <c r="E28" s="47" t="s">
        <v>53</v>
      </c>
      <c r="F28" s="45">
        <v>25</v>
      </c>
      <c r="G28" s="45">
        <v>5</v>
      </c>
      <c r="H28" s="45">
        <v>10</v>
      </c>
      <c r="I28" s="45">
        <v>40</v>
      </c>
      <c r="J28" s="46"/>
      <c r="K28" s="25">
        <f t="shared" si="0"/>
        <v>0</v>
      </c>
      <c r="L28" s="24">
        <v>0.23</v>
      </c>
      <c r="M28" s="25">
        <f t="shared" si="2"/>
        <v>0</v>
      </c>
      <c r="N28" s="25">
        <f t="shared" si="1"/>
        <v>0</v>
      </c>
      <c r="O28" s="33"/>
      <c r="P28" s="33"/>
      <c r="Q28" s="33"/>
      <c r="R28" s="35"/>
    </row>
    <row r="29" spans="1:18" s="34" customFormat="1" ht="48" x14ac:dyDescent="0.2">
      <c r="A29" s="10">
        <v>25</v>
      </c>
      <c r="B29" s="20" t="s">
        <v>279</v>
      </c>
      <c r="C29" s="50" t="s">
        <v>14</v>
      </c>
      <c r="D29" s="19"/>
      <c r="E29" s="47" t="s">
        <v>53</v>
      </c>
      <c r="F29" s="45">
        <v>40</v>
      </c>
      <c r="G29" s="45">
        <v>80</v>
      </c>
      <c r="H29" s="45">
        <v>60</v>
      </c>
      <c r="I29" s="45">
        <v>180</v>
      </c>
      <c r="J29" s="46"/>
      <c r="K29" s="25">
        <v>0</v>
      </c>
      <c r="L29" s="24">
        <v>0.23</v>
      </c>
      <c r="M29" s="25">
        <v>0</v>
      </c>
      <c r="N29" s="25">
        <v>0</v>
      </c>
      <c r="O29" s="33"/>
      <c r="P29" s="33"/>
      <c r="Q29" s="33"/>
      <c r="R29" s="35"/>
    </row>
    <row r="30" spans="1:18" s="34" customFormat="1" ht="24" x14ac:dyDescent="0.2">
      <c r="A30" s="10">
        <v>26</v>
      </c>
      <c r="B30" s="20" t="s">
        <v>280</v>
      </c>
      <c r="C30" s="50" t="s">
        <v>14</v>
      </c>
      <c r="D30" s="19"/>
      <c r="E30" s="47" t="s">
        <v>53</v>
      </c>
      <c r="F30" s="45">
        <v>25</v>
      </c>
      <c r="G30" s="45">
        <v>15</v>
      </c>
      <c r="H30" s="45">
        <v>20</v>
      </c>
      <c r="I30" s="45">
        <v>60</v>
      </c>
      <c r="J30" s="46"/>
      <c r="K30" s="25">
        <v>0</v>
      </c>
      <c r="L30" s="24">
        <v>0.23</v>
      </c>
      <c r="M30" s="25">
        <v>0</v>
      </c>
      <c r="N30" s="25">
        <v>0</v>
      </c>
      <c r="O30" s="33"/>
      <c r="P30" s="33"/>
      <c r="Q30" s="33"/>
      <c r="R30" s="35"/>
    </row>
    <row r="31" spans="1:18" s="34" customFormat="1" ht="24.75" thickBot="1" x14ac:dyDescent="0.25">
      <c r="A31" s="10">
        <v>27</v>
      </c>
      <c r="B31" s="20" t="s">
        <v>179</v>
      </c>
      <c r="C31" s="50" t="s">
        <v>14</v>
      </c>
      <c r="D31" s="19"/>
      <c r="E31" s="47" t="s">
        <v>53</v>
      </c>
      <c r="F31" s="45">
        <v>10</v>
      </c>
      <c r="G31" s="45">
        <v>10</v>
      </c>
      <c r="H31" s="45">
        <v>10</v>
      </c>
      <c r="I31" s="45">
        <v>30</v>
      </c>
      <c r="J31" s="46"/>
      <c r="K31" s="25">
        <v>0</v>
      </c>
      <c r="L31" s="24">
        <v>0.23</v>
      </c>
      <c r="M31" s="25">
        <v>0</v>
      </c>
      <c r="N31" s="25">
        <v>0</v>
      </c>
      <c r="O31" s="33"/>
      <c r="P31" s="33"/>
      <c r="Q31" s="33"/>
      <c r="R31" s="35"/>
    </row>
    <row r="32" spans="1:18" ht="12.75" customHeight="1" thickBot="1" x14ac:dyDescent="0.25">
      <c r="A32" s="21"/>
      <c r="B32" s="41"/>
      <c r="C32" s="41"/>
      <c r="D32" s="15"/>
      <c r="E32" s="15"/>
      <c r="F32" s="15"/>
      <c r="G32" s="15"/>
      <c r="H32" s="15"/>
      <c r="I32" s="15"/>
      <c r="J32" s="16"/>
      <c r="K32" s="17"/>
      <c r="L32" s="26" t="s">
        <v>16</v>
      </c>
      <c r="M32" s="27">
        <f>SUM(M5:M31)</f>
        <v>0</v>
      </c>
      <c r="N32" s="27">
        <f>SUM(N5:N31)</f>
        <v>0</v>
      </c>
      <c r="O32" s="32"/>
      <c r="P32" s="32"/>
      <c r="Q32" s="32"/>
      <c r="R32" s="32"/>
    </row>
    <row r="33" spans="1:18" ht="12.75" customHeight="1" x14ac:dyDescent="0.2">
      <c r="A33" s="11" t="s">
        <v>11</v>
      </c>
      <c r="B33" s="41" t="s">
        <v>13</v>
      </c>
      <c r="C33" s="41"/>
      <c r="D33" s="15"/>
      <c r="E33" s="15"/>
      <c r="F33" s="15"/>
      <c r="G33" s="15"/>
      <c r="H33" s="15"/>
      <c r="I33" s="15"/>
      <c r="J33" s="16"/>
      <c r="K33" s="17"/>
      <c r="L33" s="18"/>
      <c r="M33" s="17"/>
      <c r="N33" s="17"/>
      <c r="O33" s="32"/>
      <c r="P33" s="32"/>
      <c r="Q33" s="32"/>
      <c r="R33" s="32"/>
    </row>
    <row r="34" spans="1:18" ht="32.25" customHeight="1" x14ac:dyDescent="0.2">
      <c r="A34" s="11" t="s">
        <v>11</v>
      </c>
      <c r="B34" s="91" t="s">
        <v>287</v>
      </c>
      <c r="C34" s="91"/>
      <c r="D34" s="91"/>
      <c r="E34" s="91"/>
      <c r="F34" s="91"/>
      <c r="G34" s="91"/>
      <c r="H34" s="91"/>
      <c r="I34" s="91"/>
      <c r="J34" s="91"/>
      <c r="K34" s="91"/>
      <c r="L34" s="18"/>
      <c r="M34" s="17"/>
      <c r="N34" s="17"/>
      <c r="O34" s="32"/>
      <c r="P34" s="32"/>
      <c r="Q34" s="32"/>
      <c r="R34" s="32"/>
    </row>
    <row r="35" spans="1:18" x14ac:dyDescent="0.2">
      <c r="A35" s="11" t="s">
        <v>11</v>
      </c>
      <c r="B35" s="91" t="s">
        <v>289</v>
      </c>
      <c r="C35" s="91"/>
      <c r="D35" s="91"/>
      <c r="E35" s="91"/>
      <c r="F35" s="91"/>
      <c r="G35" s="91"/>
      <c r="H35" s="91"/>
      <c r="I35" s="91"/>
      <c r="J35" s="91"/>
      <c r="K35" s="91"/>
      <c r="L35" s="18"/>
      <c r="M35" s="17"/>
      <c r="N35" s="17"/>
      <c r="O35" s="32"/>
      <c r="P35" s="32"/>
      <c r="Q35" s="32"/>
      <c r="R35" s="32"/>
    </row>
    <row r="36" spans="1:18" x14ac:dyDescent="0.2">
      <c r="A36" s="11" t="s">
        <v>11</v>
      </c>
      <c r="B36" s="91" t="s">
        <v>288</v>
      </c>
      <c r="C36" s="91"/>
      <c r="D36" s="91"/>
      <c r="E36" s="91"/>
      <c r="F36" s="91"/>
      <c r="G36" s="91"/>
      <c r="H36" s="91"/>
      <c r="I36" s="91"/>
      <c r="J36" s="91"/>
      <c r="K36" s="91"/>
      <c r="L36" s="18"/>
      <c r="M36" s="17"/>
      <c r="N36" s="17"/>
      <c r="O36" s="32"/>
      <c r="P36" s="32"/>
      <c r="Q36" s="32"/>
      <c r="R36" s="32"/>
    </row>
    <row r="37" spans="1:18" ht="12.75" customHeight="1" x14ac:dyDescent="0.2">
      <c r="A37" s="11" t="s">
        <v>11</v>
      </c>
      <c r="B37" s="48" t="s">
        <v>120</v>
      </c>
      <c r="C37" s="41"/>
      <c r="D37" s="15"/>
      <c r="E37" s="15"/>
      <c r="F37" s="15"/>
      <c r="G37" s="15"/>
      <c r="H37" s="15"/>
      <c r="I37" s="15"/>
      <c r="J37" s="21"/>
      <c r="K37" s="54"/>
      <c r="L37" s="18"/>
      <c r="M37" s="17"/>
      <c r="N37" s="17"/>
      <c r="O37" s="32"/>
      <c r="P37" s="32"/>
      <c r="Q37" s="32"/>
      <c r="R37" s="32"/>
    </row>
    <row r="38" spans="1:18" ht="27" customHeight="1" x14ac:dyDescent="0.2">
      <c r="A38" s="11" t="s">
        <v>11</v>
      </c>
      <c r="B38" s="91" t="s">
        <v>121</v>
      </c>
      <c r="C38" s="91"/>
      <c r="D38" s="91"/>
      <c r="E38" s="91"/>
      <c r="F38" s="91"/>
      <c r="G38" s="91"/>
      <c r="H38" s="91"/>
      <c r="I38" s="91"/>
      <c r="J38" s="91"/>
      <c r="K38" s="91"/>
      <c r="L38" s="18"/>
      <c r="M38" s="17"/>
      <c r="N38" s="17"/>
      <c r="O38" s="32"/>
      <c r="P38" s="32"/>
      <c r="Q38" s="32"/>
      <c r="R38" s="32"/>
    </row>
    <row r="39" spans="1:18" ht="12.75" customHeight="1" x14ac:dyDescent="0.2">
      <c r="A39" s="11" t="s">
        <v>11</v>
      </c>
      <c r="B39" s="48" t="s">
        <v>180</v>
      </c>
      <c r="C39" s="49"/>
      <c r="D39" s="49"/>
      <c r="E39" s="49"/>
      <c r="F39" s="49"/>
      <c r="G39" s="49"/>
      <c r="H39" s="49"/>
      <c r="I39" s="49"/>
      <c r="J39" s="49"/>
      <c r="K39" s="49"/>
      <c r="L39" s="18"/>
      <c r="M39" s="17"/>
      <c r="N39" s="17"/>
      <c r="O39" s="32"/>
      <c r="P39" s="32"/>
      <c r="Q39" s="32"/>
      <c r="R39" s="32"/>
    </row>
    <row r="40" spans="1:18" ht="12.75" customHeight="1" x14ac:dyDescent="0.2">
      <c r="A40" s="11" t="s">
        <v>11</v>
      </c>
      <c r="B40" s="56" t="s">
        <v>193</v>
      </c>
      <c r="C40" s="56"/>
      <c r="D40" s="56"/>
      <c r="E40" s="56"/>
      <c r="F40" s="56"/>
      <c r="G40" s="56"/>
      <c r="H40" s="56"/>
      <c r="I40" s="56"/>
      <c r="J40" s="56"/>
      <c r="K40" s="56"/>
      <c r="L40" s="53"/>
      <c r="M40" s="54"/>
      <c r="N40" s="17"/>
      <c r="O40" s="32"/>
      <c r="P40" s="32"/>
      <c r="Q40" s="32"/>
      <c r="R40" s="32"/>
    </row>
    <row r="41" spans="1:18" ht="41.25" customHeight="1" x14ac:dyDescent="0.2">
      <c r="A41" s="11" t="s">
        <v>11</v>
      </c>
      <c r="B41" s="92" t="s">
        <v>192</v>
      </c>
      <c r="C41" s="92"/>
      <c r="D41" s="92"/>
      <c r="E41" s="92"/>
      <c r="F41" s="92"/>
      <c r="G41" s="92"/>
      <c r="H41" s="92"/>
      <c r="I41" s="92"/>
      <c r="J41" s="92"/>
      <c r="K41" s="92"/>
      <c r="L41" s="92"/>
      <c r="M41" s="54"/>
      <c r="N41" s="17"/>
      <c r="O41" s="32"/>
      <c r="P41" s="32"/>
      <c r="Q41" s="32"/>
      <c r="R41" s="32"/>
    </row>
    <row r="42" spans="1:18" ht="30.75" customHeight="1" x14ac:dyDescent="0.2">
      <c r="A42" s="11" t="s">
        <v>11</v>
      </c>
      <c r="B42" s="91" t="s">
        <v>195</v>
      </c>
      <c r="C42" s="91"/>
      <c r="D42" s="91"/>
      <c r="E42" s="91"/>
      <c r="F42" s="91"/>
      <c r="G42" s="91"/>
      <c r="H42" s="91"/>
      <c r="I42" s="91"/>
      <c r="J42" s="91"/>
      <c r="K42" s="91"/>
      <c r="L42" s="53"/>
      <c r="M42" s="54"/>
      <c r="N42" s="17"/>
      <c r="O42" s="32"/>
      <c r="P42" s="32"/>
      <c r="Q42" s="32"/>
      <c r="R42" s="32"/>
    </row>
    <row r="43" spans="1:18" ht="12.75" customHeight="1" x14ac:dyDescent="0.2">
      <c r="A43" s="11" t="s">
        <v>11</v>
      </c>
      <c r="B43" s="55" t="s">
        <v>12</v>
      </c>
      <c r="C43" s="55"/>
      <c r="D43" s="15"/>
      <c r="E43" s="15"/>
      <c r="F43" s="15"/>
      <c r="G43" s="15"/>
      <c r="H43" s="15"/>
      <c r="I43" s="15"/>
      <c r="J43" s="21"/>
      <c r="K43" s="54"/>
      <c r="L43" s="53"/>
      <c r="M43" s="54"/>
      <c r="N43" s="17"/>
      <c r="O43" s="32"/>
      <c r="P43" s="32"/>
      <c r="Q43" s="32"/>
      <c r="R43" s="32"/>
    </row>
    <row r="44" spans="1:18" ht="12.75" customHeight="1" x14ac:dyDescent="0.2">
      <c r="A44" s="11" t="s">
        <v>11</v>
      </c>
      <c r="B44" s="13" t="s">
        <v>131</v>
      </c>
      <c r="C44" s="13"/>
      <c r="D44" s="3"/>
      <c r="E44" s="3"/>
      <c r="F44" s="3"/>
      <c r="G44" s="3"/>
      <c r="H44" s="3"/>
      <c r="I44" s="3"/>
      <c r="J44" s="3"/>
      <c r="K44" s="4"/>
      <c r="L44" s="6"/>
      <c r="M44" s="7"/>
      <c r="N44" s="8"/>
    </row>
    <row r="45" spans="1:18" ht="12.75" customHeight="1" x14ac:dyDescent="0.2">
      <c r="A45" s="11" t="s">
        <v>11</v>
      </c>
      <c r="B45" s="42" t="s">
        <v>133</v>
      </c>
      <c r="C45" s="43"/>
      <c r="D45" s="44"/>
      <c r="E45" s="3"/>
      <c r="F45" s="3"/>
      <c r="G45" s="3"/>
      <c r="H45" s="3"/>
      <c r="I45" s="3"/>
      <c r="J45" s="3"/>
      <c r="K45" s="4"/>
      <c r="L45" s="6"/>
      <c r="M45" s="7"/>
      <c r="N45" s="8"/>
    </row>
    <row r="46" spans="1:18" ht="12.75" customHeight="1" x14ac:dyDescent="0.2">
      <c r="A46" s="11"/>
      <c r="B46" s="43" t="s">
        <v>132</v>
      </c>
      <c r="C46" s="43"/>
      <c r="D46" s="44"/>
      <c r="E46" s="3"/>
      <c r="F46" s="3"/>
      <c r="G46" s="3"/>
      <c r="H46" s="3"/>
      <c r="I46" s="3"/>
      <c r="J46" s="3"/>
      <c r="K46" s="4"/>
      <c r="L46" s="6"/>
      <c r="M46" s="7"/>
      <c r="N46" s="8"/>
    </row>
    <row r="47" spans="1:18" ht="12.75" customHeight="1" x14ac:dyDescent="0.2">
      <c r="A47" s="11"/>
      <c r="B47" s="23"/>
      <c r="C47" s="23"/>
      <c r="D47" s="3"/>
      <c r="E47" s="3"/>
      <c r="F47" s="3"/>
      <c r="G47" s="3"/>
      <c r="H47" s="3"/>
      <c r="I47" s="3"/>
      <c r="J47" s="3"/>
      <c r="K47" s="4"/>
      <c r="L47" s="6"/>
      <c r="M47" s="7"/>
      <c r="N47" s="8"/>
    </row>
    <row r="48" spans="1:18" ht="12.75" customHeight="1" x14ac:dyDescent="0.2">
      <c r="A48" s="5"/>
      <c r="B48" s="22"/>
      <c r="C48" s="9"/>
      <c r="D48" s="3"/>
      <c r="E48" s="3"/>
      <c r="F48" s="3"/>
      <c r="G48" s="3"/>
      <c r="H48" s="3"/>
      <c r="I48" s="3"/>
      <c r="J48" s="3"/>
      <c r="K48" s="4"/>
      <c r="L48" s="6"/>
      <c r="M48" s="7"/>
      <c r="N48" s="8"/>
    </row>
    <row r="49" spans="1:11" ht="12.75" customHeight="1" x14ac:dyDescent="0.25">
      <c r="A49" s="89" t="s">
        <v>8</v>
      </c>
      <c r="B49" s="89"/>
      <c r="C49" s="40"/>
      <c r="D49" s="90" t="s">
        <v>122</v>
      </c>
      <c r="E49" s="90"/>
      <c r="F49" s="90"/>
      <c r="G49" s="90"/>
      <c r="H49" s="90"/>
      <c r="I49" s="90"/>
      <c r="J49" s="90"/>
      <c r="K49" s="90"/>
    </row>
    <row r="50" spans="1:11" ht="12.75" customHeight="1" x14ac:dyDescent="0.25">
      <c r="A50" s="89"/>
      <c r="B50" s="89"/>
      <c r="C50" s="40"/>
      <c r="D50" s="90"/>
      <c r="E50" s="90"/>
      <c r="F50" s="90"/>
      <c r="G50" s="90"/>
      <c r="H50" s="90"/>
      <c r="I50" s="90"/>
      <c r="J50" s="90"/>
      <c r="K50" s="90"/>
    </row>
    <row r="51" spans="1:11" ht="15.75" x14ac:dyDescent="0.25">
      <c r="A51" s="37"/>
      <c r="B51" s="40"/>
      <c r="C51" s="40"/>
      <c r="D51" s="90"/>
      <c r="E51" s="90"/>
      <c r="F51" s="90"/>
      <c r="G51" s="90"/>
      <c r="H51" s="90"/>
      <c r="I51" s="90"/>
      <c r="J51" s="90"/>
      <c r="K51" s="90"/>
    </row>
    <row r="52" spans="1:11" ht="12.75" customHeight="1" x14ac:dyDescent="0.2">
      <c r="D52" s="90"/>
      <c r="E52" s="90"/>
      <c r="F52" s="90"/>
      <c r="G52" s="90"/>
      <c r="H52" s="90"/>
      <c r="I52" s="90"/>
      <c r="J52" s="90"/>
      <c r="K52" s="90"/>
    </row>
    <row r="53" spans="1:11" ht="12.75" customHeight="1" x14ac:dyDescent="0.2">
      <c r="D53" s="90"/>
      <c r="E53" s="90"/>
      <c r="F53" s="90"/>
      <c r="G53" s="90"/>
      <c r="H53" s="90"/>
      <c r="I53" s="90"/>
      <c r="J53" s="90"/>
      <c r="K53" s="90"/>
    </row>
    <row r="54" spans="1:11" ht="12.75" customHeight="1" x14ac:dyDescent="0.2">
      <c r="D54" s="90"/>
      <c r="E54" s="90"/>
      <c r="F54" s="90"/>
      <c r="G54" s="90"/>
      <c r="H54" s="90"/>
      <c r="I54" s="90"/>
      <c r="J54" s="90"/>
      <c r="K54" s="90"/>
    </row>
    <row r="55" spans="1:11" ht="12.75" customHeight="1" x14ac:dyDescent="0.2">
      <c r="D55" s="90"/>
      <c r="E55" s="90"/>
      <c r="F55" s="90"/>
      <c r="G55" s="90"/>
      <c r="H55" s="90"/>
      <c r="I55" s="90"/>
      <c r="J55" s="90"/>
      <c r="K55" s="90"/>
    </row>
  </sheetData>
  <mergeCells count="9">
    <mergeCell ref="A3:N3"/>
    <mergeCell ref="B34:K34"/>
    <mergeCell ref="B38:K38"/>
    <mergeCell ref="A49:B50"/>
    <mergeCell ref="D49:K55"/>
    <mergeCell ref="B41:L41"/>
    <mergeCell ref="B42:K42"/>
    <mergeCell ref="B35:K35"/>
    <mergeCell ref="B36:K36"/>
  </mergeCells>
  <pageMargins left="0.19685039370078741" right="0.19685039370078741" top="0.70866141732283472" bottom="0.70866141732283472" header="0.51181102362204722" footer="0.51181102362204722"/>
  <pageSetup paperSize="9" scale="77" orientation="landscape" r:id="rId1"/>
  <headerFooter alignWithMargins="0">
    <oddHeader>&amp;RPostępowanie nr ZP/29/2019</oddHeader>
    <oddFooter>Strona &amp;P z &amp;N</oddFooter>
  </headerFooter>
  <rowBreaks count="1" manualBreakCount="1">
    <brk id="6"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75" zoomScaleNormal="75" workbookViewId="0">
      <selection activeCell="B24" sqref="B24"/>
    </sheetView>
  </sheetViews>
  <sheetFormatPr defaultRowHeight="12.75" x14ac:dyDescent="0.2"/>
  <cols>
    <col min="1" max="1" width="3.85546875" style="31" customWidth="1"/>
    <col min="2" max="2" width="45.140625" style="31" customWidth="1"/>
    <col min="3" max="3" width="12.140625" style="31" customWidth="1"/>
    <col min="4" max="4" width="12.5703125" style="31" customWidth="1"/>
    <col min="5" max="5" width="11.85546875" style="31" customWidth="1"/>
    <col min="6" max="6" width="9.140625" style="31" customWidth="1"/>
    <col min="7" max="7" width="7.5703125" style="31" customWidth="1"/>
    <col min="8" max="8" width="9.28515625" style="31" customWidth="1"/>
    <col min="9" max="9" width="9.28515625" style="31" bestFit="1" customWidth="1"/>
    <col min="10" max="11" width="9.85546875" style="31" bestFit="1" customWidth="1"/>
    <col min="12" max="12" width="6.85546875" style="31" bestFit="1" customWidth="1"/>
    <col min="13" max="13" width="13.85546875" style="31" customWidth="1"/>
    <col min="14" max="14" width="14.28515625"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15</v>
      </c>
      <c r="O1" s="32"/>
      <c r="P1" s="32"/>
      <c r="Q1" s="32"/>
    </row>
    <row r="2" spans="1:18" x14ac:dyDescent="0.2">
      <c r="A2" s="2"/>
      <c r="O2" s="32"/>
      <c r="P2" s="32"/>
      <c r="Q2" s="32"/>
    </row>
    <row r="3" spans="1:18" s="34" customFormat="1" ht="15.75" x14ac:dyDescent="0.25">
      <c r="A3" s="86" t="s">
        <v>290</v>
      </c>
      <c r="B3" s="87"/>
      <c r="C3" s="87"/>
      <c r="D3" s="87"/>
      <c r="E3" s="87"/>
      <c r="F3" s="87"/>
      <c r="G3" s="87"/>
      <c r="H3" s="87"/>
      <c r="I3" s="87"/>
      <c r="J3" s="87"/>
      <c r="K3" s="87"/>
      <c r="L3" s="87"/>
      <c r="M3" s="87"/>
      <c r="N3" s="88"/>
      <c r="O3" s="33"/>
      <c r="P3" s="33"/>
      <c r="Q3" s="33"/>
      <c r="R3" s="33"/>
    </row>
    <row r="4" spans="1:18" s="34" customFormat="1" ht="58.5" customHeight="1" x14ac:dyDescent="0.2">
      <c r="A4" s="14" t="s">
        <v>0</v>
      </c>
      <c r="B4" s="14" t="s">
        <v>9</v>
      </c>
      <c r="C4" s="14" t="s">
        <v>254</v>
      </c>
      <c r="D4" s="14" t="s">
        <v>10</v>
      </c>
      <c r="E4" s="14" t="s">
        <v>1</v>
      </c>
      <c r="F4" s="14" t="s">
        <v>128</v>
      </c>
      <c r="G4" s="14" t="s">
        <v>129</v>
      </c>
      <c r="H4" s="14" t="s">
        <v>130</v>
      </c>
      <c r="I4" s="14" t="s">
        <v>2</v>
      </c>
      <c r="J4" s="14" t="s">
        <v>3</v>
      </c>
      <c r="K4" s="14" t="s">
        <v>4</v>
      </c>
      <c r="L4" s="14" t="s">
        <v>5</v>
      </c>
      <c r="M4" s="14" t="s">
        <v>6</v>
      </c>
      <c r="N4" s="14" t="s">
        <v>7</v>
      </c>
      <c r="O4" s="33"/>
      <c r="P4" s="33"/>
      <c r="Q4" s="33"/>
      <c r="R4" s="35"/>
    </row>
    <row r="5" spans="1:18" s="34" customFormat="1" ht="96" x14ac:dyDescent="0.2">
      <c r="A5" s="10">
        <v>1</v>
      </c>
      <c r="B5" s="20" t="s">
        <v>291</v>
      </c>
      <c r="C5" s="30" t="s">
        <v>114</v>
      </c>
      <c r="D5" s="19"/>
      <c r="E5" s="28" t="s">
        <v>293</v>
      </c>
      <c r="F5" s="45">
        <v>150</v>
      </c>
      <c r="G5" s="45">
        <v>40</v>
      </c>
      <c r="H5" s="45">
        <v>20</v>
      </c>
      <c r="I5" s="45">
        <v>210</v>
      </c>
      <c r="J5" s="46"/>
      <c r="K5" s="25">
        <f t="shared" ref="K5:K6" si="0">J5*(1+L5)</f>
        <v>0</v>
      </c>
      <c r="L5" s="24">
        <v>0.23</v>
      </c>
      <c r="M5" s="25">
        <f>J5*I5</f>
        <v>0</v>
      </c>
      <c r="N5" s="25">
        <f t="shared" ref="N5:N6" si="1">M5*L5+M5</f>
        <v>0</v>
      </c>
      <c r="O5" s="33"/>
      <c r="P5" s="33"/>
      <c r="Q5" s="33"/>
      <c r="R5" s="35"/>
    </row>
    <row r="6" spans="1:18" s="34" customFormat="1" ht="72.75" thickBot="1" x14ac:dyDescent="0.25">
      <c r="A6" s="10">
        <v>2</v>
      </c>
      <c r="B6" s="20" t="s">
        <v>292</v>
      </c>
      <c r="C6" s="30" t="s">
        <v>114</v>
      </c>
      <c r="D6" s="19"/>
      <c r="E6" s="28" t="s">
        <v>94</v>
      </c>
      <c r="F6" s="45">
        <v>160</v>
      </c>
      <c r="G6" s="45">
        <v>30</v>
      </c>
      <c r="H6" s="45">
        <v>0</v>
      </c>
      <c r="I6" s="45">
        <v>190</v>
      </c>
      <c r="J6" s="46"/>
      <c r="K6" s="25">
        <f t="shared" si="0"/>
        <v>0</v>
      </c>
      <c r="L6" s="24">
        <v>0.23</v>
      </c>
      <c r="M6" s="25">
        <f t="shared" ref="M6" si="2">J6*I6</f>
        <v>0</v>
      </c>
      <c r="N6" s="25">
        <f t="shared" si="1"/>
        <v>0</v>
      </c>
      <c r="O6" s="33"/>
      <c r="P6" s="33"/>
      <c r="Q6" s="33"/>
      <c r="R6" s="35"/>
    </row>
    <row r="7" spans="1:18" ht="12.75" customHeight="1" thickBot="1" x14ac:dyDescent="0.25">
      <c r="A7" s="21"/>
      <c r="B7" s="41"/>
      <c r="C7" s="41"/>
      <c r="D7" s="15"/>
      <c r="E7" s="15"/>
      <c r="F7" s="15"/>
      <c r="G7" s="15"/>
      <c r="H7" s="15"/>
      <c r="I7" s="15"/>
      <c r="J7" s="16"/>
      <c r="K7" s="17"/>
      <c r="L7" s="26" t="s">
        <v>16</v>
      </c>
      <c r="M7" s="27">
        <f>SUM(M5:M6)</f>
        <v>0</v>
      </c>
      <c r="N7" s="27">
        <f>SUM(N5:N6)</f>
        <v>0</v>
      </c>
      <c r="O7" s="32"/>
      <c r="P7" s="32"/>
      <c r="Q7" s="32"/>
      <c r="R7" s="32"/>
    </row>
    <row r="8" spans="1:18" ht="12.75" customHeight="1" x14ac:dyDescent="0.2">
      <c r="A8" s="11" t="s">
        <v>11</v>
      </c>
      <c r="B8" s="41" t="s">
        <v>13</v>
      </c>
      <c r="C8" s="41"/>
      <c r="D8" s="15"/>
      <c r="E8" s="15"/>
      <c r="F8" s="15"/>
      <c r="G8" s="15"/>
      <c r="H8" s="15"/>
      <c r="I8" s="15"/>
      <c r="J8" s="16"/>
      <c r="K8" s="17"/>
      <c r="L8" s="18"/>
      <c r="M8" s="17"/>
      <c r="N8" s="17"/>
      <c r="O8" s="32"/>
      <c r="P8" s="32"/>
      <c r="Q8" s="32"/>
      <c r="R8" s="32"/>
    </row>
    <row r="9" spans="1:18" s="72" customFormat="1" ht="12.75" customHeight="1" x14ac:dyDescent="0.2">
      <c r="A9" s="67" t="s">
        <v>11</v>
      </c>
      <c r="B9" s="74" t="s">
        <v>333</v>
      </c>
      <c r="C9" s="71"/>
      <c r="D9" s="68"/>
      <c r="E9" s="68"/>
      <c r="F9" s="68"/>
      <c r="G9" s="68"/>
      <c r="H9" s="68"/>
      <c r="I9" s="68"/>
      <c r="J9" s="69"/>
      <c r="K9" s="17"/>
      <c r="L9" s="70"/>
      <c r="M9" s="17"/>
      <c r="N9" s="17"/>
      <c r="O9" s="73"/>
      <c r="P9" s="73"/>
      <c r="Q9" s="73"/>
      <c r="R9" s="73"/>
    </row>
    <row r="10" spans="1:18" ht="27" customHeight="1" x14ac:dyDescent="0.2">
      <c r="A10" s="11" t="s">
        <v>11</v>
      </c>
      <c r="B10" s="91" t="s">
        <v>294</v>
      </c>
      <c r="C10" s="91"/>
      <c r="D10" s="91"/>
      <c r="E10" s="91"/>
      <c r="F10" s="91"/>
      <c r="G10" s="91"/>
      <c r="H10" s="91"/>
      <c r="I10" s="91"/>
      <c r="J10" s="91"/>
      <c r="K10" s="91"/>
      <c r="L10" s="18"/>
      <c r="M10" s="17"/>
      <c r="N10" s="17"/>
      <c r="O10" s="32"/>
      <c r="P10" s="32"/>
      <c r="Q10" s="32"/>
      <c r="R10" s="32"/>
    </row>
    <row r="11" spans="1:18" ht="12.75" customHeight="1" x14ac:dyDescent="0.2">
      <c r="A11" s="11" t="s">
        <v>11</v>
      </c>
      <c r="B11" s="12" t="s">
        <v>12</v>
      </c>
      <c r="C11" s="12"/>
      <c r="D11" s="15"/>
      <c r="E11" s="15"/>
      <c r="F11" s="15"/>
      <c r="G11" s="15"/>
      <c r="H11" s="15"/>
      <c r="I11" s="15"/>
      <c r="J11" s="16"/>
      <c r="K11" s="17"/>
      <c r="L11" s="18"/>
      <c r="M11" s="17"/>
      <c r="N11" s="17"/>
      <c r="O11" s="32"/>
      <c r="P11" s="32"/>
      <c r="Q11" s="32"/>
      <c r="R11" s="32"/>
    </row>
    <row r="12" spans="1:18" ht="12.75" customHeight="1" x14ac:dyDescent="0.2">
      <c r="A12" s="11" t="s">
        <v>11</v>
      </c>
      <c r="B12" s="13" t="s">
        <v>131</v>
      </c>
      <c r="C12" s="13"/>
      <c r="D12" s="3"/>
      <c r="E12" s="3"/>
      <c r="F12" s="3"/>
      <c r="G12" s="3"/>
      <c r="H12" s="3"/>
      <c r="I12" s="3"/>
      <c r="J12" s="3"/>
      <c r="K12" s="4"/>
      <c r="L12" s="6"/>
      <c r="M12" s="7"/>
      <c r="N12" s="8"/>
    </row>
    <row r="13" spans="1:18" ht="12.75" customHeight="1" x14ac:dyDescent="0.2">
      <c r="A13" s="11" t="s">
        <v>11</v>
      </c>
      <c r="B13" s="42" t="s">
        <v>133</v>
      </c>
      <c r="C13" s="43"/>
      <c r="D13" s="44"/>
      <c r="E13" s="3"/>
      <c r="F13" s="3"/>
      <c r="G13" s="3"/>
      <c r="H13" s="3"/>
      <c r="I13" s="3"/>
      <c r="J13" s="3"/>
      <c r="K13" s="4"/>
      <c r="L13" s="6"/>
      <c r="M13" s="7"/>
      <c r="N13" s="8"/>
    </row>
    <row r="14" spans="1:18" ht="12.75" customHeight="1" x14ac:dyDescent="0.2">
      <c r="A14" s="11"/>
      <c r="B14" s="43" t="s">
        <v>132</v>
      </c>
      <c r="C14" s="43"/>
      <c r="D14" s="44"/>
      <c r="E14" s="3"/>
      <c r="F14" s="3"/>
      <c r="G14" s="3"/>
      <c r="H14" s="3"/>
      <c r="I14" s="3"/>
      <c r="J14" s="3"/>
      <c r="K14" s="4"/>
      <c r="L14" s="6"/>
      <c r="M14" s="7"/>
      <c r="N14" s="8"/>
    </row>
    <row r="15" spans="1:18" ht="12.75" customHeight="1" x14ac:dyDescent="0.2">
      <c r="A15" s="11"/>
      <c r="B15" s="23"/>
      <c r="C15" s="23"/>
      <c r="D15" s="3"/>
      <c r="E15" s="3"/>
      <c r="F15" s="3"/>
      <c r="G15" s="3"/>
      <c r="H15" s="3"/>
      <c r="I15" s="3"/>
      <c r="J15" s="3"/>
      <c r="K15" s="4"/>
      <c r="L15" s="6"/>
      <c r="M15" s="7"/>
      <c r="N15" s="8"/>
    </row>
    <row r="16" spans="1:18" ht="12.75" customHeight="1" x14ac:dyDescent="0.2">
      <c r="A16" s="5"/>
      <c r="B16" s="22"/>
      <c r="C16" s="9"/>
      <c r="D16" s="3"/>
      <c r="E16" s="3"/>
      <c r="F16" s="3"/>
      <c r="G16" s="3"/>
      <c r="H16" s="3"/>
      <c r="I16" s="3"/>
      <c r="J16" s="3"/>
      <c r="K16" s="4"/>
      <c r="L16" s="6"/>
      <c r="M16" s="7"/>
      <c r="N16" s="8"/>
    </row>
    <row r="17" spans="1:11" ht="12.75" customHeight="1" x14ac:dyDescent="0.25">
      <c r="A17" s="89" t="s">
        <v>8</v>
      </c>
      <c r="B17" s="89"/>
      <c r="C17" s="40"/>
      <c r="D17" s="90" t="s">
        <v>122</v>
      </c>
      <c r="E17" s="90"/>
      <c r="F17" s="90"/>
      <c r="G17" s="90"/>
      <c r="H17" s="90"/>
      <c r="I17" s="90"/>
      <c r="J17" s="90"/>
      <c r="K17" s="90"/>
    </row>
    <row r="18" spans="1:11" ht="12.75" customHeight="1" x14ac:dyDescent="0.25">
      <c r="A18" s="89"/>
      <c r="B18" s="89"/>
      <c r="C18" s="40"/>
      <c r="D18" s="90"/>
      <c r="E18" s="90"/>
      <c r="F18" s="90"/>
      <c r="G18" s="90"/>
      <c r="H18" s="90"/>
      <c r="I18" s="90"/>
      <c r="J18" s="90"/>
      <c r="K18" s="90"/>
    </row>
    <row r="19" spans="1:11" ht="15.75" x14ac:dyDescent="0.25">
      <c r="A19" s="37"/>
      <c r="B19" s="40"/>
      <c r="C19" s="40"/>
      <c r="D19" s="90"/>
      <c r="E19" s="90"/>
      <c r="F19" s="90"/>
      <c r="G19" s="90"/>
      <c r="H19" s="90"/>
      <c r="I19" s="90"/>
      <c r="J19" s="90"/>
      <c r="K19" s="90"/>
    </row>
    <row r="20" spans="1:11" ht="12.75" customHeight="1" x14ac:dyDescent="0.2">
      <c r="D20" s="90"/>
      <c r="E20" s="90"/>
      <c r="F20" s="90"/>
      <c r="G20" s="90"/>
      <c r="H20" s="90"/>
      <c r="I20" s="90"/>
      <c r="J20" s="90"/>
      <c r="K20" s="90"/>
    </row>
    <row r="21" spans="1:11" ht="12.75" customHeight="1" x14ac:dyDescent="0.2">
      <c r="D21" s="90"/>
      <c r="E21" s="90"/>
      <c r="F21" s="90"/>
      <c r="G21" s="90"/>
      <c r="H21" s="90"/>
      <c r="I21" s="90"/>
      <c r="J21" s="90"/>
      <c r="K21" s="90"/>
    </row>
    <row r="22" spans="1:11" ht="12.75" customHeight="1" x14ac:dyDescent="0.2">
      <c r="D22" s="90"/>
      <c r="E22" s="90"/>
      <c r="F22" s="90"/>
      <c r="G22" s="90"/>
      <c r="H22" s="90"/>
      <c r="I22" s="90"/>
      <c r="J22" s="90"/>
      <c r="K22" s="90"/>
    </row>
    <row r="23" spans="1:11" ht="12.75" customHeight="1" x14ac:dyDescent="0.2">
      <c r="D23" s="90"/>
      <c r="E23" s="90"/>
      <c r="F23" s="90"/>
      <c r="G23" s="90"/>
      <c r="H23" s="90"/>
      <c r="I23" s="90"/>
      <c r="J23" s="90"/>
      <c r="K23" s="90"/>
    </row>
  </sheetData>
  <mergeCells count="4">
    <mergeCell ref="A3:N3"/>
    <mergeCell ref="A17:B18"/>
    <mergeCell ref="D17:K23"/>
    <mergeCell ref="B10:K10"/>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ZP/29/2019</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13</vt:i4>
      </vt:variant>
    </vt:vector>
  </HeadingPairs>
  <TitlesOfParts>
    <vt:vector size="26" baseType="lpstr">
      <vt:lpstr>Pakiet Nr 1</vt:lpstr>
      <vt:lpstr>Pakiet Nr 2</vt:lpstr>
      <vt:lpstr>Pakiet Nr 3</vt:lpstr>
      <vt:lpstr>Pakiet Nr 4</vt:lpstr>
      <vt:lpstr>Pakiet Nr 5</vt:lpstr>
      <vt:lpstr>Pakiet Nr 6</vt:lpstr>
      <vt:lpstr>Pakiet Nr 7</vt:lpstr>
      <vt:lpstr>Pakiet Nr 8</vt:lpstr>
      <vt:lpstr>Pakiet Nr 9</vt:lpstr>
      <vt:lpstr>Pakiet Nr 10</vt:lpstr>
      <vt:lpstr>Pakiet Nr 11</vt:lpstr>
      <vt:lpstr>Pakiet Nr 12</vt:lpstr>
      <vt:lpstr>Pakiet Nr 13</vt:lpstr>
      <vt:lpstr>'Pakiet Nr 1'!Obszar_wydruku</vt:lpstr>
      <vt:lpstr>'Pakiet Nr 10'!Obszar_wydruku</vt:lpstr>
      <vt:lpstr>'Pakiet Nr 11'!Obszar_wydruku</vt:lpstr>
      <vt:lpstr>'Pakiet Nr 12'!Obszar_wydruku</vt:lpstr>
      <vt:lpstr>'Pakiet Nr 13'!Obszar_wydruku</vt:lpstr>
      <vt:lpstr>'Pakiet Nr 2'!Obszar_wydruku</vt:lpstr>
      <vt:lpstr>'Pakiet Nr 3'!Obszar_wydruku</vt:lpstr>
      <vt:lpstr>'Pakiet Nr 4'!Obszar_wydruku</vt:lpstr>
      <vt:lpstr>'Pakiet Nr 5'!Obszar_wydruku</vt:lpstr>
      <vt:lpstr>'Pakiet Nr 6'!Obszar_wydruku</vt:lpstr>
      <vt:lpstr>'Pakiet Nr 7'!Obszar_wydruku</vt:lpstr>
      <vt:lpstr>'Pakiet Nr 8'!Obszar_wydruku</vt:lpstr>
      <vt:lpstr>'Pakiet Nr 9'!Obszar_wydruku</vt:lpstr>
    </vt:vector>
  </TitlesOfParts>
  <Company>SPZOZ USK nr 1 im.N.Barlickiego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ANiedzialkowska</dc:creator>
  <cp:lastModifiedBy>Ewa Twardowska</cp:lastModifiedBy>
  <cp:lastPrinted>2019-04-19T10:35:55Z</cp:lastPrinted>
  <dcterms:created xsi:type="dcterms:W3CDTF">2015-04-23T09:01:24Z</dcterms:created>
  <dcterms:modified xsi:type="dcterms:W3CDTF">2019-05-17T09:11:55Z</dcterms:modified>
</cp:coreProperties>
</file>