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7185" yWindow="65521" windowWidth="10860" windowHeight="11565" tabRatio="896" activeTab="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 sheetId="10" r:id="rId10"/>
    <sheet name="Pakiet Nr 11 " sheetId="11" r:id="rId11"/>
    <sheet name="Pakiet Nr 12 " sheetId="12" r:id="rId12"/>
    <sheet name="Pakiet Nr  13" sheetId="13" r:id="rId13"/>
    <sheet name="Pakiet Nr 14 "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 sheetId="21" r:id="rId21"/>
    <sheet name="Pakiet Nr 22 " sheetId="22" r:id="rId22"/>
    <sheet name="Pakiet Nr 23" sheetId="23" r:id="rId23"/>
    <sheet name="Pakiet Nr 24" sheetId="24" r:id="rId24"/>
    <sheet name="Pakiet Nr 25" sheetId="25" r:id="rId25"/>
    <sheet name="Pakiet Nr 26" sheetId="26" r:id="rId26"/>
  </sheets>
  <definedNames>
    <definedName name="_xlfn.BAHTTEXT" hidden="1">#NAME?</definedName>
  </definedNames>
  <calcPr fullCalcOnLoad="1"/>
</workbook>
</file>

<file path=xl/sharedStrings.xml><?xml version="1.0" encoding="utf-8"?>
<sst xmlns="http://schemas.openxmlformats.org/spreadsheetml/2006/main" count="830" uniqueCount="183">
  <si>
    <t>Dokładna nazwa przedmiotu zamówienia</t>
  </si>
  <si>
    <t>Jedn. miary</t>
  </si>
  <si>
    <t>Cena jedn. netto (PLN)</t>
  </si>
  <si>
    <t>Wartość netto (PLN)</t>
  </si>
  <si>
    <t>Wartość brutto (PLN)</t>
  </si>
  <si>
    <t>szt.</t>
  </si>
  <si>
    <t>Ilość</t>
  </si>
  <si>
    <t>Cena jedn. brutto (PLN)</t>
  </si>
  <si>
    <t>VAT [%]</t>
  </si>
  <si>
    <t xml:space="preserve">* w przypadku większej ilości kodów spełniających warunki należy dołączyć listę kodów na dodatkowej stronie </t>
  </si>
  <si>
    <t>Łączna cena pakietu</t>
  </si>
  <si>
    <t>Określenie właściwej stawki VAT należy do Wykonawcy. Należy podać stawkę VAT obowiązującą na dzień otwarcia ofert.</t>
  </si>
  <si>
    <t>1</t>
  </si>
  <si>
    <t>2</t>
  </si>
  <si>
    <t>3</t>
  </si>
  <si>
    <t>4</t>
  </si>
  <si>
    <t>5</t>
  </si>
  <si>
    <t>6=5x8+5</t>
  </si>
  <si>
    <t>7=2x5</t>
  </si>
  <si>
    <t>8</t>
  </si>
  <si>
    <t>9=7x8+7</t>
  </si>
  <si>
    <t>Ilość jednostek w opak. handl.</t>
  </si>
  <si>
    <t>Nazwa i nr dokumentu dopuszczającego do obrotu i używania</t>
  </si>
  <si>
    <t>Linia krwi tętniczo-żylna do aparatu HD Fresenius 5008 z plastikową igłą umożliwiajaca przeprowadzenie zabiegu HDF On-line. Wymagane parametry - dopasowanie do aparatu, elastyczność</t>
  </si>
  <si>
    <t>Igły tętnicze o grubości 1,5 -1,6 - 1,8 mm, długość igły 25 mm, długość drenu 150 mm, sterylizowana promieniami gamma</t>
  </si>
  <si>
    <t>Igły żylne o grubości 1,5 -1,6 - 1,8 mm, długość igły 25 mm, długość drenu 150 mm, sterylizowana promieniami gamma</t>
  </si>
  <si>
    <t>Łącznik do zabiegu na jedną igłę</t>
  </si>
  <si>
    <t>Koncentrat do dializ F-B kanistry 6 L i 10 L stężenie 8,4%  ( koncentrat dostarczany na europaletach)</t>
  </si>
  <si>
    <t>litr</t>
  </si>
  <si>
    <t>Ładunek suchy NaHCO3 650 g do aparatu do dializ 4008</t>
  </si>
  <si>
    <t>Ładunek suchy NaHCO3 650 g do aparatu do dializ 5008</t>
  </si>
  <si>
    <t>Płyn do dezynfekcji aparatów do dializ na bazie podchlorynu sodu w kanistrach 5 kg</t>
  </si>
  <si>
    <t>Płyn do dezynfekcji aparatów do dializ na bazie 3,5% kwasu nadoctowego w kanistrach 10 kg</t>
  </si>
  <si>
    <t>Płyn do dezynfekcji - dekalcyfikacji aparatów na bazie kwasu cytrynowego i kwasu mlekowego w kanistrach 5L</t>
  </si>
  <si>
    <t>kanister</t>
  </si>
  <si>
    <t>Filtr płynu dializacyjnego do aparatów Fresenius 4008 i 5008</t>
  </si>
  <si>
    <t>Filtr bawełniany 10" 1 um do systemu uzdatniania wody Fresenius AquaB</t>
  </si>
  <si>
    <t>Filtr bawełniany 10"5 um do systemu uzdatniania wody Fresenius AquaB</t>
  </si>
  <si>
    <t>Filtr bawełniany 20" 20 um do systemu uzdatniania wody Fresenius AquaB</t>
  </si>
  <si>
    <t>Filtr do urządzenia Granumix Gx1 9 3/4  1 um</t>
  </si>
  <si>
    <t>Sól tabletkowana do udatniacza wody PN-EN 973:2009,  pakowana w workach po 25 kg, dostawy sukcesywne min.250 - max. 400 kg</t>
  </si>
  <si>
    <t>25 kg</t>
  </si>
  <si>
    <t>Koncentrat do dializ F-A kanistry 6 L i 10 L stężenie potasu 0 - 4 mmol/L, stężenie wapnia 0 - 1,75 mmol/L,  z glukozą 1 g/L (koncentrat dostarczany na europaletach)</t>
  </si>
  <si>
    <t>I</t>
  </si>
  <si>
    <t xml:space="preserve">korki  </t>
  </si>
  <si>
    <t xml:space="preserve">zaciski </t>
  </si>
  <si>
    <t xml:space="preserve">dren łączący </t>
  </si>
  <si>
    <t>Adapter</t>
  </si>
  <si>
    <t xml:space="preserve">Worki 2 l. ikodekstryna </t>
  </si>
  <si>
    <t>II</t>
  </si>
  <si>
    <t>linia główna do aparatu Cycler</t>
  </si>
  <si>
    <t>dodatkowe zabezpieczenie połączenia ( Connection shield )</t>
  </si>
  <si>
    <t>dren łączący Transfer set</t>
  </si>
  <si>
    <t>łącznik tytanowy Adapter</t>
  </si>
  <si>
    <t>III</t>
  </si>
  <si>
    <t>dodatkowe zabezpieczenie połączenia (Connection shield)</t>
  </si>
  <si>
    <t>1.1</t>
  </si>
  <si>
    <t>1.2</t>
  </si>
  <si>
    <t>1.3</t>
  </si>
  <si>
    <t>1.4</t>
  </si>
  <si>
    <t>1.5</t>
  </si>
  <si>
    <t>1.6</t>
  </si>
  <si>
    <t>1.7</t>
  </si>
  <si>
    <t>2.1</t>
  </si>
  <si>
    <t>2.2</t>
  </si>
  <si>
    <t>2.3</t>
  </si>
  <si>
    <t>2.4</t>
  </si>
  <si>
    <t>2.5</t>
  </si>
  <si>
    <t>2.6</t>
  </si>
  <si>
    <t>2.7</t>
  </si>
  <si>
    <t>2.8</t>
  </si>
  <si>
    <t>3.1</t>
  </si>
  <si>
    <t>IV</t>
  </si>
  <si>
    <t>Worki  ADO z ikodekstryną: objętość - 2,0 l</t>
  </si>
  <si>
    <t>1.13</t>
  </si>
  <si>
    <t>1.14</t>
  </si>
  <si>
    <r>
      <t>Worki z płynami dializacyjnymi o poj. 5 000cm</t>
    </r>
    <r>
      <rPr>
        <vertAlign val="superscript"/>
        <sz val="10"/>
        <rFont val="Arial CE"/>
        <family val="0"/>
      </rPr>
      <t>3</t>
    </r>
    <r>
      <rPr>
        <sz val="10"/>
        <rFont val="Arial CE"/>
        <family val="0"/>
      </rPr>
      <t>;                                                                                                 parametry czynników aktywnych:                                              Ca</t>
    </r>
    <r>
      <rPr>
        <vertAlign val="superscript"/>
        <sz val="10"/>
        <rFont val="Arial CE"/>
        <family val="0"/>
      </rPr>
      <t>++</t>
    </r>
    <r>
      <rPr>
        <sz val="10"/>
        <rFont val="Arial CE"/>
        <family val="0"/>
      </rPr>
      <t xml:space="preserve"> 1,25 mmol/l;1,75mmol/l;                                                   glukoza: 1,3-1,5%; 2,2-2,3%;3,8 -4,3%;                                                   Na</t>
    </r>
    <r>
      <rPr>
        <vertAlign val="superscript"/>
        <sz val="10"/>
        <rFont val="Arial CE"/>
        <family val="0"/>
      </rPr>
      <t>+</t>
    </r>
    <r>
      <rPr>
        <sz val="10"/>
        <rFont val="Arial CE"/>
        <family val="0"/>
      </rPr>
      <t xml:space="preserve"> 134mmol/l;                                                                               3-DG (deoksyglukozone) &lt; 35 µmol/l;                                                                     kwasowość roztworu gotowego do podania pacjentowi: pH≈7,0;                                                                                      ze złączem do automatycznej realizacji sterylnego podłączenia drenów wewnątrz cyklera i z kodem paskowym do identyfikacji poprawności stężeń podłączonych worków</t>
    </r>
  </si>
  <si>
    <t>Linie do cyklera dializy automatycznej z korkiem iglicowym</t>
  </si>
  <si>
    <t>Nakrętka dezynfekująca do korka iglicowego</t>
  </si>
  <si>
    <t>Przedłużacz cewnika zamykany korkiem iglicowym</t>
  </si>
  <si>
    <t xml:space="preserve">Adaptor do cewnika </t>
  </si>
  <si>
    <t>Adaptor</t>
  </si>
  <si>
    <t>Łącznik stabilizacyjny</t>
  </si>
  <si>
    <t>Zestaw drenażowy; z workiem PET</t>
  </si>
  <si>
    <t>Korek iglicowy z uszczelką (PIN)</t>
  </si>
  <si>
    <t>zestaw CADO Balance z podwyższonym pakietem bezpieczeństwa do leczenia dla 1 pacjenta na 1 rok płynami z niską zawartością GDP i pH neutralnym, zabezpieczonych sterylnym korkiem iglicowym odcinającym otoczenie zewnętrzne w momencie odłączenia zestawu od pacjenta,z organizerem i z dyskiem automatycznie przełączającym prawidłowe fazy wymian. Płyny Balance z obniżoną zawartością produktów degradacji glukozy (GDP): zawartość 3-DG (deoksyglukozone) &lt; 35 µmol/l</t>
  </si>
  <si>
    <t>Adaptor do cewnika</t>
  </si>
  <si>
    <t>Worki z ikodekstryną 2.0L ADO</t>
  </si>
  <si>
    <t>zestaw ADO Balance z podwyższonym pakietem bezpieczeństwa do leczenia dla 2 pacjentów na 1 rok płynami z niską zawartością GDP i pH neutralnym, automatycznie podłączanych sterylnie przez cykler do zestawu drenów po uprzedniej identyfikacji poprawności kodu paskowego worków, zabezpieczonych sterylnym korkiem iglicowym odcinającym otoczenie zewnętrzne w momencie odłączenia zestawu od pacjenta. Cykler z oprogramowaniem bezwzględnie (brak możliwości wyłączenia lub obejścia alarmu bez usunięcia jego przyczyny) zabezpieczającym przed przepełnieniem pacjenta. Płyny Balance z obniżoną zawartością produktów degradacji glukozy (GDP): zawartość  3-DG (deoksyglukozone) &lt; 35 µmol/l</t>
  </si>
  <si>
    <t>uchwyt łącznika stabilizującego - - podstawa stabilizująca do umieszczenia dysku</t>
  </si>
  <si>
    <t>zestaw przedłużający linie pacjenta ADO</t>
  </si>
  <si>
    <t>worek drenażowy pusty 3000 ml</t>
  </si>
  <si>
    <t xml:space="preserve">Dializator niskoprzepływowy z błoną syntetyczną(polinefron, polysulfon,poliamix, helixon) sterylizowany parą wodną, promieniami tlenkiem etylenu o powierzchni 1,8 -1,9 m2 </t>
  </si>
  <si>
    <t xml:space="preserve">Dializator niskoprzepływowy z błoną syntetyczną(polinefron, polysulfon,poliamix, helixon) sterylizowany parą wodną, promieniami tlenkiem etylenu o powierzchni 2,0-2,2 m2 </t>
  </si>
  <si>
    <t xml:space="preserve">Dializator niskoprzepływowy z błoną syntetyczną(polinefron, polysulfon,poliamix, helixon) sterylizowany parą wodną, promieniami gamma, tlenkiem etylenu o powierzchni 1,6 -1,7 m2 </t>
  </si>
  <si>
    <t>test na twardość wody</t>
  </si>
  <si>
    <t>test na obecnośc pozostałości kwasu nadoctowego. Wymagane parametry: dokładność 1 ppm</t>
  </si>
  <si>
    <t>korek typu OPTI CAP do ADO</t>
  </si>
  <si>
    <t>test</t>
  </si>
  <si>
    <t>Worki  ADO z płynem dializacyjnym :
objętość - 5,0 l, kwasowość roztworu gotowego do podania pacjentowi: pH≈5,5, mleczany 35 mmol/l
stężenie wapnia : 1,25 mmol/l - PD4                         
stężenie glukozy : 1,3- 1,5% , 2,2 - 2,3% , 3,8 - 4,3%</t>
  </si>
  <si>
    <t>test na obecność wolnego chloru w wodzie</t>
  </si>
  <si>
    <t>Zestaw worków z drenami i sterylnym korkiem iglicowym w dysku:                                                                                             płyny dializacyjne o poj. 2 000cm3 lub 2 500cm3;                                                                                      parametry czynników aktywnych:                                                 Ca++ 1,25 mmol/l;1,75mmol/l;                                                   glukoza: 1,3-1,5%; 2,2-2,3%;3,8 -4,3%;                                                     Na+ 134mmol/l;                                                                              3-DG (deoksyglukozone) &lt; 35 µmol/l;                                                                  kwasowość roztworu gotowego do podania pacjentowi: pH≈7,0;  dysk do automatycznego przełączania faz cyklu wymiany płynów</t>
  </si>
  <si>
    <t>4.1</t>
  </si>
  <si>
    <t>4.3</t>
  </si>
  <si>
    <t>4.4</t>
  </si>
  <si>
    <t>Pakiet Nr 1 - Dostawa dializatorów I</t>
  </si>
  <si>
    <t>Cewnik Tenckhoff'a samopozycjonujący oraz prosty uniwersalny rozmiar 47 lub 42, dwumufkowy</t>
  </si>
  <si>
    <t>Cewnik Tenckhoff'a samopozycjonujący oraz prosty -  uniwersalny rozmiar 47, 42, dwumufkowy</t>
  </si>
  <si>
    <t>zestaw drenów 8-końcowy do aparatu Home Choice/Home Choice PRO</t>
  </si>
  <si>
    <t>Worki  ADO z płynem dializacyjnym :
objętość - 2,0 -2,5l
stężenie wapnia : 1,25 mmol/l - PD4
                                  1,75 mmol/l - PD1
stężenie glukozy : 1,3-1,5% , 2,2-2.3% ,</t>
  </si>
  <si>
    <r>
      <t>Dializatorz membraną przeszczepioną heparyną, anty-trombogeniczna, sterylizowany promieniami gamma, o powierzchn</t>
    </r>
    <r>
      <rPr>
        <sz val="10"/>
        <color indexed="8"/>
        <rFont val="Calibri"/>
        <family val="2"/>
      </rPr>
      <t xml:space="preserve">i </t>
    </r>
    <r>
      <rPr>
        <sz val="10"/>
        <color indexed="8"/>
        <rFont val="Calibri"/>
        <family val="2"/>
      </rPr>
      <t>1,35, 1.65 i 2,15 m2 - d wyboru przez zamawiają</t>
    </r>
    <r>
      <rPr>
        <sz val="10"/>
        <rFont val="Calibri"/>
        <family val="2"/>
      </rPr>
      <t>cego</t>
    </r>
  </si>
  <si>
    <t xml:space="preserve">Program  do tworzenia elektronicznej zakodowanej formy zapisu przepisu dializy i do jej zapisania na elektronicznej Karcie Pacjenta kompatybilnej z systemem cyklera Sleep-Safe oraz HARMONY. Program jest jednocześnie bazą danych z elektronicznym zakodowanym zapisem wyników dotychczasowego przebiegu leczenia pacjentów ośrodka oraz narzędziami służącymi do modelowania i profilowania leczenia pacjenta.
</t>
  </si>
  <si>
    <t>System CADO - o jednym połączeniu  w konfiguracji 2 pacjentów / 1 rok ( 4 wymiany / dzień )  dla 5 pacjentów</t>
  </si>
  <si>
    <t>System ADO - w konfiguracji 1 pacjent / 1 rok (15 litrów dziennie) dla 1 pacjenta</t>
  </si>
  <si>
    <t>System ADO - w konfiguracji 1 pacjent / 1 rok (10 litrów dziennie)  dla 2 pacjentów</t>
  </si>
  <si>
    <t>Nazwa/Producent/Nr katalogowy produktu*</t>
  </si>
  <si>
    <r>
      <t xml:space="preserve">Dializator niskoprzepływowy z błoną syntetyczną(polinefron, polysulfon,poliamix, helixon) sterylizowany parą wodną, promieniami gamma, tlenkiem etylenu o powierzchni </t>
    </r>
    <r>
      <rPr>
        <sz val="10"/>
        <rFont val="Calibri"/>
        <family val="2"/>
      </rPr>
      <t xml:space="preserve">1,4 -1,5 m2 </t>
    </r>
  </si>
  <si>
    <t>Pakiet Nr 2 - Dostawa dializatorów II</t>
  </si>
  <si>
    <t>Pakiet Nr 3 - Dostawa dializatorów III</t>
  </si>
  <si>
    <t>Pakiet Nr 4 - Dostawa dializatorów IV</t>
  </si>
  <si>
    <t>Pakiet Nr 5 - Dostawa dializatorów V</t>
  </si>
  <si>
    <t>Dializator z błoną typu medium cut-off do HD -usuwania średnich i dużych cząstek</t>
  </si>
  <si>
    <t>Pakiet Nr 6 - Dostawa dializatorów VI</t>
  </si>
  <si>
    <t>Pakiet Nr 7 - Dostawa dializatorów VII</t>
  </si>
  <si>
    <r>
      <t xml:space="preserve">Dializator wysokoprzepływowy z błoną syntetyczną(polinefron, polysulfon,poliamix, helixon, poracton) sterylizowany parą wodną, promieniami, tlenkiem etylenu o powierzchni </t>
    </r>
    <r>
      <rPr>
        <sz val="10"/>
        <rFont val="Calibri"/>
        <family val="2"/>
      </rPr>
      <t xml:space="preserve">1,4 - 1,6 m2 </t>
    </r>
  </si>
  <si>
    <t>Pakiet Nr 8 - Dostawa dializatorów VIII</t>
  </si>
  <si>
    <r>
      <t xml:space="preserve">Dializator wysokoprzepływowy z błoną syntetyczną(polinefron, polysulfon,poliamix, helixon, poracton) sterylizowany parą wodną, promieniami, tlenkiem etylenu o powierzchni </t>
    </r>
    <r>
      <rPr>
        <sz val="10"/>
        <rFont val="Calibri"/>
        <family val="2"/>
      </rPr>
      <t xml:space="preserve">1,8 - 2,1 m2 </t>
    </r>
  </si>
  <si>
    <t>Pakiet Nr 9 - Dostawa linii krwi tętniczo-żylnej</t>
  </si>
  <si>
    <t>Pakiet Nr 10 - Dostawa igieł do hemodializ</t>
  </si>
  <si>
    <t>Pakiet Nr 11 - Dostawa łączników do zabiegów "na jedną igłę"</t>
  </si>
  <si>
    <t>Pakiet Nr 12 - Dostawa koncentratów do hemodializ</t>
  </si>
  <si>
    <t>Pakiet Nr 13- Dostawa zestawu do przygotowywania roztworu koncentratu F-A</t>
  </si>
  <si>
    <t>Zestaw do przygotowania  w urządzeniu Granumix 100 litrów roztworu koncentratu F-A  w postaci suchych naważek bez kwasu octowego lodowatego w płynie, o stężeniu potasu 2 -3 mmol/L, stężenie wapnia 1,25 - 1,50 mmol/L,  z glukozą 1 g/L (koncentrat dostarczany na europaletach)</t>
  </si>
  <si>
    <t>Pakiet Nr 14 - Dostawa ładunku suchego NaHCO3</t>
  </si>
  <si>
    <t>Pakiet Nr 15 - Dostawa płynów do dezynfekcji aparatów i uzdatniania wody</t>
  </si>
  <si>
    <t>Pakiet Nr 16 - Dostawa filtrów do aparatów do HD i uzdatniacza wody</t>
  </si>
  <si>
    <r>
      <t xml:space="preserve">Zestaw opatrunkowy do dializy otrzewnowej, skład zestawu: kompresy gazowe 13N 8W, rozmiar 7,5x7,5cm, wykonane z przędzy min. 15 TEX (wymagany dokument potwierdzający, nie oświadczenie) – 10 szt, </t>
    </r>
    <r>
      <rPr>
        <sz val="10"/>
        <rFont val="Calibri"/>
        <family val="2"/>
      </rPr>
      <t>plaster przezroczysty, poliuretanowy, foliowy, posiada klej hypoalergiczny akrylowy,  rozmiar 10x12cm – 1 szt    Opakowanie typu twardy blister dwudzielny, spełniający funkcję 2 pojemników. W jednej przegrodzie umieszczone kompresy gazowe, w drugiej plaster przezroczysty. Na części papierowej opakowania, duża, czytelna, podwójnie perforowana etykieta trójdzielna z 2 etykietami typu TAG, służącymi do wklejenia do dokumentacji medycznej. Po odklejeniu TAG’ów etykieta główna pozostaje na części papierowej opakowania. Informacje na TAG’ach: numer LOT, indeks, data ważności. Zestaw sterylizowany w tlenku etylenu, wymagany raport walidacji procesu sterylizacji.</t>
    </r>
  </si>
  <si>
    <t>Pakiet Nr 17 - Zestaw opatrunkowy do dializy otrzewnowej, plaster przezroczysty</t>
  </si>
  <si>
    <t>Pakiet Nr 18 - Zestaw opatrunkowy do dializy otrzewnowej - opatrunek włókninowy</t>
  </si>
  <si>
    <t>Pakiet Nr 19 - Sól tabletkowana</t>
  </si>
  <si>
    <t>Pakiet Nr 20 - Zestaw ADO Balance, Zestaw CADO Balance</t>
  </si>
  <si>
    <r>
      <t xml:space="preserve">Wykonawca użyczy bezpłatnie na okres trwania umowy cyklery do ADO, kompatybilne z zaoferowanymi materiałami, w ilości adekwatnej do ilości leczonych tą metodą pacjentów. Dostawa oraz przekazanie aparatów do użytkowania nastąpi na podstawie protokołu odbioru urządzenia. </t>
    </r>
    <r>
      <rPr>
        <sz val="10"/>
        <color indexed="10"/>
        <rFont val="Calibri"/>
        <family val="2"/>
      </rPr>
      <t>W przypadku konieczności zwrotu płynów do dializy otrzewnowej, które nie zostały wykorzystane przez pacjenta, Zamawiający może zwrócić się do wykonawcy o zutylizowanie  w/w materiału, wówczas wykonawca zutylizuje niewykorzystany materiał. Koszty utylizacji  - po stronie wykonawcy.</t>
    </r>
  </si>
  <si>
    <t>2.9</t>
  </si>
  <si>
    <t>1.8</t>
  </si>
  <si>
    <t>1.9</t>
  </si>
  <si>
    <t>1.10</t>
  </si>
  <si>
    <t>1.11</t>
  </si>
  <si>
    <t>1.12</t>
  </si>
  <si>
    <t>Pakiet Nr 21 - System CADO i ADO</t>
  </si>
  <si>
    <t>Worki z 1,1% roztworem  aminokwasów; objętość 2l; osmolarność 365 mOsmol/l pH w temp. 25°C - 6,6 stężenie wapnia : 1,25 mmol/l - PD4;  stężenie glukozy : 1,36- i 2,27%</t>
  </si>
  <si>
    <t>Worki  ADO z płynem dializacyjnym, luer objętość - 5,0 l; kwasowość roztworu gotowego do podania pacjentowi: pH≈5,5
stężenie wapnia : 1,25 mmol/l - PD4; stężenie glukozy : 1,3- 1,5% , 2,2 - 2,3% , 3,8 - 4,3%</t>
  </si>
  <si>
    <t>2.10</t>
  </si>
  <si>
    <t>3.2</t>
  </si>
  <si>
    <t>3.3</t>
  </si>
  <si>
    <t>3.4</t>
  </si>
  <si>
    <t>3.5</t>
  </si>
  <si>
    <t>3.6</t>
  </si>
  <si>
    <t>3.7</t>
  </si>
  <si>
    <t>3.8</t>
  </si>
  <si>
    <t>3.9</t>
  </si>
  <si>
    <t>3.10</t>
  </si>
  <si>
    <t>4.2</t>
  </si>
  <si>
    <t>Pakiet Nr 22 - Zestawy testów do badania parametrów wody</t>
  </si>
  <si>
    <t>Wymagane próbki</t>
  </si>
  <si>
    <t>20 szt</t>
  </si>
  <si>
    <t>Pakiet Nr 23 - Dostawa linii krwi tętniczo-żylnej II</t>
  </si>
  <si>
    <r>
      <t>Linia krwi tętniczo-żylna do aparatu HD Fresenius 4008 z plastikową igłą, bez zawartości ftalanów (DAHP-free). Wymagane parametry - dopasowanie do aparatu, elastyczność.</t>
    </r>
    <r>
      <rPr>
        <sz val="10"/>
        <rFont val="Calibri"/>
        <family val="2"/>
      </rPr>
      <t>WYMAGANA OCENA UŻYTKOWNIKA</t>
    </r>
  </si>
  <si>
    <t>Pakiet Nr 24 - Igła do linii krwi Spike wraz z zatyczką</t>
  </si>
  <si>
    <r>
      <t xml:space="preserve">Igła do linii krwi Spike wraz z zatyczką Igła do połączenia linii krwi z workiem lub butelką w celu wypełnienia zestawu odpowiednim płynem. Pakowana pojedynczo, Kolor biały, Sterylizacja tlenkiem etylenu, długość całkowita igły wraz z zatyczką 7cm,  Długość ostrza 3,7cm, motylek o szerokości 2,5 cm dla łatwego umiejscowienia igły. Całość zakończona gwintowaną końcówką luer-lock. </t>
    </r>
    <r>
      <rPr>
        <sz val="10"/>
        <rFont val="Calibri"/>
        <family val="2"/>
      </rPr>
      <t xml:space="preserve">WYMAGANA OCENA UŻYTKOWNIKA
 </t>
    </r>
  </si>
  <si>
    <t xml:space="preserve">Worki  CADO z płynem dializacyjnym :
objętość - 1,5l ; 2,0l ; 2,5l ; kwasowość roztworu gotowego do podania pacjentowi: pH≈5,5; mleczany 35mmol/l
stężenie wapnia : 1,25 mmol/l - PD4; 
stężenie glukozy : 1,3- 1,5% , 2,2 - 2,3% , 3,8 - 4,3%  - Pozycja  1.1.  </t>
  </si>
  <si>
    <r>
      <t>Worki  ADO z pły</t>
    </r>
    <r>
      <rPr>
        <sz val="10"/>
        <color indexed="63"/>
        <rFont val="Calibri"/>
        <family val="2"/>
      </rPr>
      <t>nem dializacyjnym pojedyńczy</t>
    </r>
    <r>
      <rPr>
        <sz val="10"/>
        <color indexed="63"/>
        <rFont val="Calibri"/>
        <family val="2"/>
      </rPr>
      <t>; Luer Osm</t>
    </r>
    <r>
      <rPr>
        <sz val="10"/>
        <color indexed="8"/>
        <rFont val="Calibri"/>
        <family val="2"/>
      </rPr>
      <t>olarność 395 mOsmol/l,stężenie buforu w roztworze (15 mmol/l mleczanu + 25 mmol/l wodorowęglanu = 40 mmol/l). stężenie wapnia : 1,25 mmol/l; stężenie glukozy : 1,3- 1,5% , 2,2 - 2,3% , 3,8 - 4,3 objętość - 5,0 l; kwasowość roztworu gotowego do podania pacjentowi: pH≈7,4 stężenie wapnia : 1,25 mmol/l, stężenie glukozy : 1,3- 1,5% , 2,2 - 2,3% , 3,8 - 4,3%</t>
    </r>
  </si>
  <si>
    <r>
      <t xml:space="preserve">Zestaw opatrunkowy do dializy otrzewnowej, skład zestawu: kompresy gazowe 13N 8W, rozmiar 7,5x7,5cm, wykonane z przędzy min. 15 TEX (wymagany dokument potwierdzający, nie oświadczenie) – 10 szt, </t>
    </r>
    <r>
      <rPr>
        <sz val="10"/>
        <rFont val="Calibri"/>
        <family val="2"/>
      </rPr>
      <t xml:space="preserve"> opatrunek włókninowy z klejem hypoalergicznym z opatrunkiem w części centralnej, rozmiar 8x15 cm -1szt.  Opakowanie typu twardy blister dwudzielny, spełniający funkcję 2 pojemników. W jednej przegrodzie umieszczone kompresy gazowe, w drugiej plaster przezroczysty. Na części papierowej opakowania, duża, czytelna, podwójnie perforowana etykieta trójdzielna z 2 etykietami typu TAG, służącymi do wklejenia do dokumentacji medycznej. Po odklejeniu TAG’ów etykieta główna pozostaje na części papierowej opakowania. Informacje na TAG’ach: numer LOT, indeks, data ważności. Zestaw sterylizowany w tlenku etylenu, wymagany raport walidacji procesu sterylizacji.</t>
    </r>
  </si>
  <si>
    <r>
      <t xml:space="preserve">Worki </t>
    </r>
    <r>
      <rPr>
        <sz val="10"/>
        <color indexed="63"/>
        <rFont val="Calibri"/>
        <family val="2"/>
      </rPr>
      <t>ADO  z</t>
    </r>
    <r>
      <rPr>
        <sz val="10"/>
        <rFont val="Calibri"/>
        <family val="2"/>
      </rPr>
      <t xml:space="preserve"> płynami dializacyjnymi o poj. 5000cm</t>
    </r>
    <r>
      <rPr>
        <vertAlign val="superscript"/>
        <sz val="10"/>
        <rFont val="Arial CE"/>
        <family val="0"/>
      </rPr>
      <t>3</t>
    </r>
    <r>
      <rPr>
        <sz val="10"/>
        <rFont val="Arial CE"/>
        <family val="0"/>
      </rPr>
      <t>; parametry czynników aktywnych: Ca</t>
    </r>
    <r>
      <rPr>
        <vertAlign val="superscript"/>
        <sz val="10"/>
        <rFont val="Arial CE"/>
        <family val="0"/>
      </rPr>
      <t>++</t>
    </r>
    <r>
      <rPr>
        <sz val="10"/>
        <rFont val="Arial CE"/>
        <family val="0"/>
      </rPr>
      <t xml:space="preserve"> 1,25 mmol/l; glukoza: 1,3-1,5%; 2,2-2,3%;3,8 -4,3%; Na</t>
    </r>
    <r>
      <rPr>
        <vertAlign val="superscript"/>
        <sz val="10"/>
        <rFont val="Arial CE"/>
        <family val="0"/>
      </rPr>
      <t>+</t>
    </r>
    <r>
      <rPr>
        <sz val="10"/>
        <rFont val="Arial CE"/>
        <family val="0"/>
      </rPr>
      <t xml:space="preserve"> 134mmol/l; bufor: tylko wodorowęglan HCO3- 34mmol/l (wolny od mleczanów); Ultra niska zawartość GDP: 3-DG (deoksyglukozone) &lt; 35 µmol/l;    fizjologiczne miano roztworu gotowego do podania pacjentowi: pH 7,4; ze złączem do automatycznej realizacji sterylnego podłączenia drenów wewnątrz cyklera i z kodem paskowym do identyfikacji poprawności stężeń podłączonych worków</t>
    </r>
  </si>
  <si>
    <r>
      <t>Zestaw workó</t>
    </r>
    <r>
      <rPr>
        <sz val="10"/>
        <color indexed="63"/>
        <rFont val="Arial CE"/>
        <family val="0"/>
      </rPr>
      <t>w</t>
    </r>
    <r>
      <rPr>
        <sz val="10"/>
        <color indexed="63"/>
        <rFont val="Calibri"/>
        <family val="2"/>
      </rPr>
      <t xml:space="preserve"> CADO  z d</t>
    </r>
    <r>
      <rPr>
        <sz val="10"/>
        <rFont val="Calibri"/>
        <family val="2"/>
      </rPr>
      <t>renami i sterylnym korkiem iglicowym w dysku: płyny dializacyjne o poj. 2 000cm3 lub 2 500cm3; parametry czynników aktywnych: Ca++ 1,25 mmol/l; glukoza: 1,3-1,5%; 2,2-2,3%;3,8 -4,3%; Na+ 134mmol/l; bufor: tylko wodorowęglan HCO3- 34mmol/l (wolny od mleczanów); Ultra niska zawartość GDP: 3-DG (deoksyglukozone) &lt; 35 µmol/l; fizjologiczne miano roztworu gotowego do podania pacjentowi: pH 7,4;   dysk do automatycznego przełączania faz cyklu wymiany płynów</t>
    </r>
  </si>
  <si>
    <r>
      <t xml:space="preserve">Worki  ADO z płynem dializacyjnym </t>
    </r>
    <r>
      <rPr>
        <sz val="10"/>
        <color indexed="8"/>
        <rFont val="Calibri"/>
        <family val="2"/>
      </rPr>
      <t xml:space="preserve">Luer, komora roztwór elektrolitu i komora roztworu buforowego objętość -  2,5 - 5 l; kwasowość roztworu gotowego do podania pacjentowi: pH≈7,4; Osmolarność 395 mOsmol/l, stężenie buforu w roztworze (15 mmol/l mleczanu + 25 mmol/l wodorowęglanu = 40 mmol/l). stężenie wapnia : 1,25 mmol/l  stężenie glukozy : 1,3- 1,5% , 2,2 - 2,3% , 3,8 - 4,3%
</t>
    </r>
  </si>
  <si>
    <t>Worki  CADO podwójne z płynem dializacyjnym, luer,komora roztwór elektrolitu i komora roztworu buforowego objętość -  2,0l  ; kwasowość roztworu gotowego do podania pacjentowi: pH≈7,4; Osmolarność 395 mOsmol/l,s ężenie buforu w roztworze (15 mmol/l mleczanu + 25 mmol/l wodorowęglanu = 40 mmol/l). stężenie wapnia : 1,25 mmol/l, stężenie glukozy : 1,3- 1,5% , 2,2 - 2,3% , 3,8 - 4,3%</t>
  </si>
  <si>
    <t>Pakiet Nr 25 - Zestawy do plazmaferezy z podwójną filtracją</t>
  </si>
  <si>
    <t>Zestaw do DFPP, z plazmafiltrem 0,3 m2 i filtrem frakcjonującym o powierzchni czynnej 2,0 m2 i odzysku albuminy nie mniejszym niż 60%, kompatybilny z aparatem Infomed HF-440</t>
  </si>
  <si>
    <t>szt</t>
  </si>
  <si>
    <t>Zestaw do DFPP, z plazmafiltrem 0,6 m2 i filtrem frakcjonującym o powierzchni czynnej 2,0 m2 i odzysku albuminy nie mniejszym niż 60%, wyposażony w dodatkowe linie do antykoagulacji cytrynianowej</t>
  </si>
  <si>
    <t>Pakiet Nr 26 - Zestawy do terapeutycznej wymiany osocza (TPE)</t>
  </si>
  <si>
    <t>Zestaw do TPE do aparatu Informed HF 440 zawierający: zestaw drenów, plazmafiltr 0,3m2, łącznik luer 4xspike, worek na filtrat, zestaw łączeń do antykoagulacji cytrynianowej. Kompatybilny z aparatem Infomed HF 440</t>
  </si>
  <si>
    <t xml:space="preserve">Wykonawca użyczy bezpłatnie na okres trwania umowy podgrzewacze do worków CADO, kompatybilne z zaoferowanymi materiałami, w ilości adekwatnej do ilości leczonych tą metodą pacjentów. Dostawa oraz przekazanie aparatów do użytkowania nastąpi na podstawie protokołu odbioru urządzenia.W przypadku konieczności zwrotu płynów do dializy otrzewnowej, które nie zostały wykorzystane przez pacjenta, Zamawiajacy może zwrócić się do wykonawcy o zutylizowanie  w/w materiału, wówczas wykonawca zutylizuje niewykorzystany materiał. Koszty utylizacji  - po stronie wykonawcy. </t>
  </si>
</sst>
</file>

<file path=xl/styles.xml><?xml version="1.0" encoding="utf-8"?>
<styleSheet xmlns="http://schemas.openxmlformats.org/spreadsheetml/2006/main">
  <numFmts count="3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zł&quot;_);\(#,##0\ &quot;zł&quot;\)"/>
    <numFmt numFmtId="165" formatCode="#,##0\ &quot;zł&quot;_);[Red]\(#,##0\ &quot;zł&quot;\)"/>
    <numFmt numFmtId="166" formatCode="#,##0.00\ &quot;zł&quot;_);\(#,##0.00\ &quot;zł&quot;\)"/>
    <numFmt numFmtId="167" formatCode="#,##0.00\ &quot;zł&quot;_);[Red]\(#,##0.00\ &quot;zł&quot;\)"/>
    <numFmt numFmtId="168" formatCode="_ * #,##0_)\ &quot;zł&quot;_ ;_ * \(#,##0\)\ &quot;zł&quot;_ ;_ * &quot;-&quot;_)\ &quot;zł&quot;_ ;_ @_ "/>
    <numFmt numFmtId="169" formatCode="_ * #,##0_)\ _z_ł_ ;_ * \(#,##0\)\ _z_ł_ ;_ * &quot;-&quot;_)\ _z_ł_ ;_ @_ "/>
    <numFmt numFmtId="170" formatCode="_ * #,##0.00_)\ &quot;zł&quot;_ ;_ * \(#,##0.00\)\ &quot;zł&quot;_ ;_ * &quot;-&quot;??_)\ &quot;zł&quot;_ ;_ @_ "/>
    <numFmt numFmtId="171" formatCode="_ * #,##0.00_)\ _z_ł_ ;_ * \(#,##0.00\)\ _z_ł_ ;_ * &quot;-&quot;??_)\ _z_ł_ ;_ @_ "/>
    <numFmt numFmtId="172" formatCode="#,##0.00\ _z_ł"/>
    <numFmt numFmtId="173" formatCode="[&lt;=9999999]###\-##\-##;\(###\)\ ###\-##\-##"/>
    <numFmt numFmtId="174" formatCode="[&lt;=9999999]###\-##\-##;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
    <numFmt numFmtId="180" formatCode="#,##0.00\ &quot;zł&quot;"/>
    <numFmt numFmtId="181" formatCode="#,##0.00_ ;\-#,##0.00\ "/>
    <numFmt numFmtId="182" formatCode="_-* #,##0.00\ [$€-1]_-;\-* #,##0.00\ [$€-1]_-;_-* &quot;-&quot;??\ [$€-1]_-;_-@_-"/>
    <numFmt numFmtId="183" formatCode="[$-415]d\ mmmm\ yyyy"/>
    <numFmt numFmtId="184" formatCode="\ #,##0.00&quot; zł &quot;;\-#,##0.00&quot; zł &quot;;&quot; -&quot;#&quot; zł &quot;;@\ "/>
    <numFmt numFmtId="185" formatCode="#,##0&quot; zł&quot;;[Red]\-#,##0&quot; zł&quot;"/>
    <numFmt numFmtId="186" formatCode="0.000"/>
    <numFmt numFmtId="187" formatCode="0.0"/>
    <numFmt numFmtId="188" formatCode="0.0000"/>
    <numFmt numFmtId="189" formatCode="_-* #,##0.00\ [$zł-415]_-;\-* #,##0.00\ [$zł-415]_-;_-* &quot;-&quot;??\ [$zł-415]_-;_-@_-"/>
  </numFmts>
  <fonts count="62">
    <font>
      <sz val="10"/>
      <name val="Arial CE"/>
      <family val="0"/>
    </font>
    <font>
      <sz val="10"/>
      <name val="Arial"/>
      <family val="2"/>
    </font>
    <font>
      <u val="single"/>
      <sz val="10"/>
      <color indexed="12"/>
      <name val="Arial CE"/>
      <family val="0"/>
    </font>
    <font>
      <u val="single"/>
      <sz val="10"/>
      <color indexed="36"/>
      <name val="Arial CE"/>
      <family val="0"/>
    </font>
    <font>
      <sz val="10"/>
      <name val="Arial1"/>
      <family val="0"/>
    </font>
    <font>
      <vertAlign val="superscript"/>
      <sz val="10"/>
      <name val="Arial CE"/>
      <family val="0"/>
    </font>
    <font>
      <sz val="10"/>
      <name val="Calibri"/>
      <family val="2"/>
    </font>
    <font>
      <sz val="12"/>
      <name val="Calibri"/>
      <family val="2"/>
    </font>
    <font>
      <sz val="10"/>
      <color indexed="8"/>
      <name val="Calibri"/>
      <family val="2"/>
    </font>
    <font>
      <sz val="10"/>
      <color indexed="10"/>
      <name val="Calibri"/>
      <family val="2"/>
    </font>
    <font>
      <sz val="10"/>
      <color indexed="63"/>
      <name val="Calibri"/>
      <family val="2"/>
    </font>
    <font>
      <sz val="10"/>
      <color indexed="63"/>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14"/>
      <name val="Czcionka tekstu podstawowego"/>
      <family val="2"/>
    </font>
    <font>
      <sz val="11"/>
      <name val="Calibri"/>
      <family val="2"/>
    </font>
    <font>
      <i/>
      <sz val="9"/>
      <name val="Calibri"/>
      <family val="2"/>
    </font>
    <font>
      <sz val="10"/>
      <color indexed="55"/>
      <name val="Calibri"/>
      <family val="2"/>
    </font>
    <font>
      <b/>
      <sz val="10"/>
      <name val="Calibri"/>
      <family val="2"/>
    </font>
    <font>
      <b/>
      <sz val="9"/>
      <name val="Calibri"/>
      <family val="2"/>
    </font>
    <font>
      <sz val="9"/>
      <name val="Calibri"/>
      <family val="2"/>
    </font>
    <font>
      <i/>
      <sz val="10"/>
      <name val="Calibri"/>
      <family val="2"/>
    </font>
    <font>
      <b/>
      <sz val="12"/>
      <name val="Calibri"/>
      <family val="2"/>
    </font>
    <font>
      <b/>
      <sz val="10"/>
      <color indexed="8"/>
      <name val="Calibri"/>
      <family val="2"/>
    </font>
    <font>
      <b/>
      <sz val="12"/>
      <color indexed="1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Calibri"/>
      <family val="2"/>
    </font>
    <font>
      <sz val="10"/>
      <color theme="1"/>
      <name val="Calibri"/>
      <family val="2"/>
    </font>
    <font>
      <b/>
      <sz val="10"/>
      <color theme="1"/>
      <name val="Calibri"/>
      <family val="2"/>
    </font>
    <font>
      <b/>
      <sz val="12"/>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CECFF"/>
        <bgColor indexed="64"/>
      </patternFill>
    </fill>
    <fill>
      <patternFill patternType="solid">
        <fgColor rgb="FFCCFFCC"/>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bottom style="thin"/>
    </border>
    <border>
      <left style="thin">
        <color indexed="8"/>
      </left>
      <right style="thin">
        <color indexed="8"/>
      </right>
      <top style="thin"/>
      <bottom style="thin"/>
    </border>
    <border>
      <left style="medium"/>
      <right style="thin"/>
      <top>
        <color indexed="63"/>
      </top>
      <bottom style="thin"/>
    </border>
    <border>
      <left style="medium"/>
      <right style="thin"/>
      <top style="thin"/>
      <bottom style="thin"/>
    </border>
    <border>
      <left/>
      <right/>
      <top style="thin"/>
      <bottom style="thin"/>
    </border>
    <border>
      <left/>
      <right/>
      <top/>
      <bottom style="thin"/>
    </border>
    <border>
      <left style="thin"/>
      <right style="thin"/>
      <top style="thin"/>
      <bottom style="medium"/>
    </border>
    <border diagonalUp="1" diagonalDown="1">
      <left style="thin"/>
      <right style="thin"/>
      <top style="thin"/>
      <bottom style="thin"/>
      <diagonal style="thin"/>
    </border>
    <border>
      <left style="thin"/>
      <right style="thin"/>
      <top>
        <color indexed="63"/>
      </top>
      <bottom>
        <color indexed="63"/>
      </bottom>
    </border>
    <border>
      <left style="thin"/>
      <right>
        <color indexed="63"/>
      </right>
      <top style="thin"/>
      <bottom style="thin"/>
    </border>
    <border>
      <left style="thin">
        <color indexed="8"/>
      </left>
      <right>
        <color indexed="63"/>
      </right>
      <top>
        <color indexed="63"/>
      </top>
      <bottom>
        <color indexed="63"/>
      </bottom>
    </border>
    <border>
      <left style="thin">
        <color indexed="8"/>
      </left>
      <right>
        <color indexed="63"/>
      </right>
      <top style="thin"/>
      <bottom style="thin"/>
    </border>
    <border>
      <left>
        <color indexed="63"/>
      </left>
      <right style="thin">
        <color indexed="8"/>
      </right>
      <top style="thin"/>
      <bottom style="thin"/>
    </border>
    <border>
      <left>
        <color indexed="63"/>
      </left>
      <right style="thin">
        <color indexed="8"/>
      </right>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 fillId="0" borderId="0" applyNumberFormat="0" applyFill="0" applyBorder="0" applyAlignment="0" applyProtection="0"/>
    <xf numFmtId="0" fontId="44"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5" fillId="0" borderId="3" applyNumberFormat="0" applyFill="0" applyAlignment="0" applyProtection="0"/>
    <xf numFmtId="0" fontId="46" fillId="28"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29" borderId="0" applyNumberFormat="0" applyBorder="0" applyAlignment="0" applyProtection="0"/>
    <xf numFmtId="0" fontId="1" fillId="0" borderId="0">
      <alignment/>
      <protection/>
    </xf>
    <xf numFmtId="0"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2" fillId="26"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7" fillId="31" borderId="0" applyNumberFormat="0" applyBorder="0" applyAlignment="0" applyProtection="0"/>
  </cellStyleXfs>
  <cellXfs count="161">
    <xf numFmtId="0" fontId="0" fillId="0" borderId="0" xfId="0" applyAlignment="1">
      <alignment/>
    </xf>
    <xf numFmtId="0" fontId="30" fillId="0" borderId="10" xfId="59" applyFont="1" applyBorder="1" applyAlignment="1">
      <alignment horizontal="center" vertical="center"/>
      <protection/>
    </xf>
    <xf numFmtId="0" fontId="30" fillId="4" borderId="10" xfId="59" applyFont="1" applyFill="1" applyBorder="1" applyAlignment="1">
      <alignment horizontal="center" vertical="center"/>
      <protection/>
    </xf>
    <xf numFmtId="44" fontId="30" fillId="32" borderId="10" xfId="70" applyFont="1" applyFill="1" applyBorder="1" applyAlignment="1">
      <alignment horizontal="center" vertical="center" wrapText="1"/>
    </xf>
    <xf numFmtId="44" fontId="30" fillId="4" borderId="10" xfId="70" applyNumberFormat="1" applyFont="1" applyFill="1" applyBorder="1" applyAlignment="1">
      <alignment horizontal="center" vertical="center"/>
    </xf>
    <xf numFmtId="44" fontId="30" fillId="4" borderId="10" xfId="70" applyNumberFormat="1" applyFont="1" applyFill="1" applyBorder="1" applyAlignment="1">
      <alignment horizontal="right" vertical="center"/>
    </xf>
    <xf numFmtId="0" fontId="31" fillId="33" borderId="10" xfId="56" applyFont="1" applyFill="1" applyBorder="1" applyAlignment="1" quotePrefix="1">
      <alignment horizontal="center" vertical="center" wrapText="1"/>
      <protection/>
    </xf>
    <xf numFmtId="0" fontId="6" fillId="0" borderId="0" xfId="58" applyFont="1" applyBorder="1" applyAlignment="1">
      <alignment horizontal="left" vertical="center" wrapText="1"/>
      <protection/>
    </xf>
    <xf numFmtId="0"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32" fillId="34" borderId="0" xfId="57" applyFont="1" applyFill="1" applyBorder="1" applyAlignment="1">
      <alignment vertical="center"/>
      <protection/>
    </xf>
    <xf numFmtId="44" fontId="33" fillId="34" borderId="11" xfId="57" applyNumberFormat="1" applyFont="1" applyFill="1" applyBorder="1" applyAlignment="1">
      <alignment vertical="center"/>
      <protection/>
    </xf>
    <xf numFmtId="44" fontId="33" fillId="34" borderId="0" xfId="57" applyNumberFormat="1" applyFont="1" applyFill="1" applyBorder="1" applyAlignment="1">
      <alignment vertical="center"/>
      <protection/>
    </xf>
    <xf numFmtId="0" fontId="6" fillId="0" borderId="0" xfId="59" applyFont="1" applyAlignment="1">
      <alignment vertical="center"/>
      <protection/>
    </xf>
    <xf numFmtId="0" fontId="33" fillId="0" borderId="10" xfId="59" applyFont="1" applyFill="1" applyBorder="1" applyAlignment="1">
      <alignment horizontal="center" vertical="center" wrapText="1"/>
      <protection/>
    </xf>
    <xf numFmtId="2" fontId="34" fillId="0" borderId="10" xfId="0" applyNumberFormat="1" applyFont="1" applyFill="1" applyBorder="1" applyAlignment="1">
      <alignment horizontal="center" vertical="center" wrapText="1"/>
    </xf>
    <xf numFmtId="0" fontId="6" fillId="0" borderId="0" xfId="59" applyFont="1" applyBorder="1" applyAlignment="1">
      <alignment vertical="center"/>
      <protection/>
    </xf>
    <xf numFmtId="0" fontId="31" fillId="0" borderId="12" xfId="60" applyFont="1" applyFill="1" applyBorder="1" applyAlignment="1" quotePrefix="1">
      <alignment horizontal="center" vertical="center" wrapText="1"/>
      <protection/>
    </xf>
    <xf numFmtId="0" fontId="31" fillId="0" borderId="13" xfId="59" applyFont="1" applyBorder="1" applyAlignment="1" quotePrefix="1">
      <alignment horizontal="center" vertical="center" wrapText="1"/>
      <protection/>
    </xf>
    <xf numFmtId="0" fontId="31" fillId="0" borderId="14" xfId="59" applyFont="1" applyBorder="1" applyAlignment="1" quotePrefix="1">
      <alignment horizontal="center" vertical="center" wrapText="1"/>
      <protection/>
    </xf>
    <xf numFmtId="0" fontId="31" fillId="0" borderId="15" xfId="59" applyFont="1" applyBorder="1" applyAlignment="1" quotePrefix="1">
      <alignment horizontal="center" vertical="center" wrapText="1"/>
      <protection/>
    </xf>
    <xf numFmtId="0" fontId="31" fillId="0" borderId="12" xfId="56" applyFont="1" applyBorder="1" applyAlignment="1" quotePrefix="1">
      <alignment horizontal="center" vertical="center" wrapText="1"/>
      <protection/>
    </xf>
    <xf numFmtId="0" fontId="35" fillId="0" borderId="0" xfId="0" applyFont="1" applyAlignment="1">
      <alignment/>
    </xf>
    <xf numFmtId="0" fontId="6" fillId="0" borderId="0" xfId="0" applyFont="1" applyBorder="1" applyAlignment="1">
      <alignment/>
    </xf>
    <xf numFmtId="0" fontId="6" fillId="0" borderId="0" xfId="59" applyFont="1" applyAlignment="1">
      <alignment horizontal="center" vertical="center"/>
      <protection/>
    </xf>
    <xf numFmtId="0" fontId="34" fillId="0" borderId="0" xfId="59" applyFont="1" applyBorder="1" applyAlignment="1">
      <alignment horizontal="center" vertical="center" wrapText="1"/>
      <protection/>
    </xf>
    <xf numFmtId="0" fontId="6" fillId="0" borderId="0" xfId="59" applyFont="1" applyBorder="1" applyAlignment="1">
      <alignment horizontal="center" vertical="center"/>
      <protection/>
    </xf>
    <xf numFmtId="0" fontId="33" fillId="0" borderId="0" xfId="0" applyFont="1" applyAlignment="1">
      <alignment/>
    </xf>
    <xf numFmtId="0" fontId="0" fillId="0" borderId="10" xfId="0" applyFont="1" applyBorder="1" applyAlignment="1">
      <alignment horizontal="center" vertical="center" wrapText="1"/>
    </xf>
    <xf numFmtId="0" fontId="6" fillId="0" borderId="10" xfId="59" applyFont="1" applyBorder="1" applyAlignment="1">
      <alignment horizontal="center" vertical="center" wrapText="1"/>
      <protection/>
    </xf>
    <xf numFmtId="0" fontId="6" fillId="0" borderId="0" xfId="58" applyFont="1" applyAlignment="1">
      <alignment wrapText="1"/>
      <protection/>
    </xf>
    <xf numFmtId="0" fontId="6" fillId="0" borderId="0" xfId="0" applyFont="1" applyAlignment="1">
      <alignment/>
    </xf>
    <xf numFmtId="0" fontId="33" fillId="0" borderId="10" xfId="59" applyFont="1" applyBorder="1" applyAlignment="1">
      <alignment horizontal="center" vertical="center" wrapText="1"/>
      <protection/>
    </xf>
    <xf numFmtId="0" fontId="33" fillId="34" borderId="0" xfId="57" applyFont="1" applyFill="1" applyBorder="1" applyAlignment="1">
      <alignment horizontal="center" vertical="center"/>
      <protection/>
    </xf>
    <xf numFmtId="0" fontId="33" fillId="0" borderId="10" xfId="59" applyFont="1" applyBorder="1" applyAlignment="1">
      <alignment horizontal="center" vertical="center" wrapText="1"/>
      <protection/>
    </xf>
    <xf numFmtId="0" fontId="33" fillId="34" borderId="0" xfId="57" applyFont="1" applyFill="1" applyBorder="1" applyAlignment="1">
      <alignment horizontal="center" vertical="center"/>
      <protection/>
    </xf>
    <xf numFmtId="0" fontId="31" fillId="0" borderId="10" xfId="56" applyFont="1" applyBorder="1" applyAlignment="1" quotePrefix="1">
      <alignment horizontal="center" vertical="center" wrapText="1"/>
      <protection/>
    </xf>
    <xf numFmtId="0" fontId="31" fillId="0" borderId="16" xfId="55" applyFont="1" applyBorder="1" applyAlignment="1" quotePrefix="1">
      <alignment horizontal="center" vertical="center" wrapText="1"/>
      <protection/>
    </xf>
    <xf numFmtId="49" fontId="6" fillId="0" borderId="10" xfId="0" applyNumberFormat="1" applyFont="1" applyBorder="1" applyAlignment="1">
      <alignment vertical="center" wrapText="1"/>
    </xf>
    <xf numFmtId="9" fontId="30" fillId="32" borderId="10" xfId="64" applyFont="1" applyFill="1" applyBorder="1" applyAlignment="1">
      <alignment horizontal="center" vertical="center"/>
    </xf>
    <xf numFmtId="0" fontId="6" fillId="0" borderId="10" xfId="0" applyFont="1" applyFill="1" applyBorder="1" applyAlignment="1">
      <alignment horizontal="center" vertical="center" wrapText="1"/>
    </xf>
    <xf numFmtId="49" fontId="6" fillId="0" borderId="10" xfId="61" applyNumberFormat="1" applyFont="1" applyFill="1" applyBorder="1" applyAlignment="1">
      <alignment horizontal="left" vertical="center" wrapText="1"/>
      <protection/>
    </xf>
    <xf numFmtId="41" fontId="6" fillId="0" borderId="10" xfId="0" applyNumberFormat="1" applyFont="1" applyFill="1" applyBorder="1" applyAlignment="1">
      <alignment horizontal="center" vertical="center" wrapText="1"/>
    </xf>
    <xf numFmtId="0" fontId="6" fillId="0" borderId="17" xfId="59" applyFont="1" applyBorder="1" applyAlignment="1">
      <alignment horizontal="center" vertical="center"/>
      <protection/>
    </xf>
    <xf numFmtId="0" fontId="6" fillId="4" borderId="10" xfId="59" applyFont="1" applyFill="1" applyBorder="1" applyAlignment="1">
      <alignment horizontal="center" vertical="center"/>
      <protection/>
    </xf>
    <xf numFmtId="44" fontId="6" fillId="32" borderId="10" xfId="70" applyFont="1" applyFill="1" applyBorder="1" applyAlignment="1">
      <alignment horizontal="center" vertical="center" wrapText="1"/>
    </xf>
    <xf numFmtId="44" fontId="6" fillId="4" borderId="10" xfId="70" applyNumberFormat="1" applyFont="1" applyFill="1" applyBorder="1" applyAlignment="1">
      <alignment horizontal="center" vertical="center"/>
    </xf>
    <xf numFmtId="44" fontId="6" fillId="4" borderId="10" xfId="70" applyNumberFormat="1" applyFont="1" applyFill="1" applyBorder="1" applyAlignment="1">
      <alignment horizontal="right" vertical="center"/>
    </xf>
    <xf numFmtId="9" fontId="6" fillId="32" borderId="10" xfId="64" applyFont="1" applyFill="1" applyBorder="1" applyAlignment="1">
      <alignment horizontal="center" vertical="center"/>
    </xf>
    <xf numFmtId="0" fontId="36" fillId="33" borderId="10" xfId="56" applyFont="1" applyFill="1" applyBorder="1" applyAlignment="1" quotePrefix="1">
      <alignment horizontal="center" vertical="center" wrapText="1"/>
      <protection/>
    </xf>
    <xf numFmtId="0" fontId="6" fillId="0" borderId="10" xfId="59" applyFont="1" applyBorder="1" applyAlignment="1">
      <alignment horizontal="center" vertical="center"/>
      <protection/>
    </xf>
    <xf numFmtId="0" fontId="33" fillId="0" borderId="0" xfId="61" applyFont="1" applyAlignment="1">
      <alignment horizontal="left" vertical="center" wrapText="1"/>
      <protection/>
    </xf>
    <xf numFmtId="2" fontId="33" fillId="0" borderId="10" xfId="0" applyNumberFormat="1" applyFont="1" applyFill="1" applyBorder="1" applyAlignment="1">
      <alignment horizontal="center" vertical="center" wrapText="1"/>
    </xf>
    <xf numFmtId="0" fontId="36" fillId="0" borderId="18" xfId="56" applyFont="1" applyBorder="1" applyAlignment="1" quotePrefix="1">
      <alignment horizontal="center" vertical="center" wrapText="1"/>
      <protection/>
    </xf>
    <xf numFmtId="0" fontId="36" fillId="0" borderId="15" xfId="55" applyFont="1" applyBorder="1" applyAlignment="1" quotePrefix="1">
      <alignment horizontal="center" vertical="center" wrapText="1"/>
      <protection/>
    </xf>
    <xf numFmtId="0" fontId="36" fillId="0" borderId="12" xfId="60" applyFont="1" applyFill="1" applyBorder="1" applyAlignment="1" quotePrefix="1">
      <alignment horizontal="center" vertical="center" wrapText="1"/>
      <protection/>
    </xf>
    <xf numFmtId="0" fontId="36" fillId="0" borderId="13" xfId="59" applyFont="1" applyBorder="1" applyAlignment="1" quotePrefix="1">
      <alignment horizontal="center" vertical="center" wrapText="1"/>
      <protection/>
    </xf>
    <xf numFmtId="0" fontId="36" fillId="0" borderId="14" xfId="59" applyFont="1" applyBorder="1" applyAlignment="1" quotePrefix="1">
      <alignment horizontal="center" vertical="center" wrapText="1"/>
      <protection/>
    </xf>
    <xf numFmtId="0" fontId="36" fillId="0" borderId="15" xfId="59" applyFont="1" applyBorder="1" applyAlignment="1" quotePrefix="1">
      <alignment horizontal="center" vertical="center" wrapText="1"/>
      <protection/>
    </xf>
    <xf numFmtId="0" fontId="36" fillId="0" borderId="12" xfId="59" applyFont="1" applyBorder="1" applyAlignment="1" quotePrefix="1">
      <alignment horizontal="center" vertical="center" wrapText="1"/>
      <protection/>
    </xf>
    <xf numFmtId="0" fontId="36" fillId="0" borderId="12" xfId="56" applyFont="1" applyBorder="1" applyAlignment="1" quotePrefix="1">
      <alignment horizontal="center" vertical="center" wrapText="1"/>
      <protection/>
    </xf>
    <xf numFmtId="0" fontId="6" fillId="0" borderId="0" xfId="0" applyFont="1" applyAlignment="1">
      <alignment/>
    </xf>
    <xf numFmtId="0" fontId="6" fillId="0" borderId="19" xfId="0" applyFont="1" applyFill="1" applyBorder="1" applyAlignment="1">
      <alignment horizontal="center" vertical="center" wrapText="1"/>
    </xf>
    <xf numFmtId="0" fontId="6" fillId="0" borderId="11" xfId="0" applyFont="1" applyFill="1" applyBorder="1" applyAlignment="1">
      <alignment horizontal="left" vertical="center" wrapText="1"/>
    </xf>
    <xf numFmtId="41" fontId="6" fillId="0" borderId="11" xfId="0" applyNumberFormat="1" applyFont="1" applyFill="1" applyBorder="1" applyAlignment="1">
      <alignment horizontal="center" vertical="center" wrapText="1"/>
    </xf>
    <xf numFmtId="1" fontId="6" fillId="4" borderId="10" xfId="70" applyNumberFormat="1" applyFont="1" applyFill="1" applyBorder="1" applyAlignment="1">
      <alignment horizontal="center" vertical="center"/>
    </xf>
    <xf numFmtId="0" fontId="33" fillId="0" borderId="0" xfId="59" applyFont="1" applyBorder="1" applyAlignment="1">
      <alignment horizontal="center" vertical="center" wrapText="1"/>
      <protection/>
    </xf>
    <xf numFmtId="49" fontId="6" fillId="0" borderId="10" xfId="0" applyNumberFormat="1" applyFont="1" applyBorder="1" applyAlignment="1">
      <alignment horizontal="left" vertical="center" wrapText="1"/>
    </xf>
    <xf numFmtId="0" fontId="36" fillId="0" borderId="14" xfId="56" applyFont="1" applyBorder="1" applyAlignment="1" quotePrefix="1">
      <alignment horizontal="center" vertical="center" wrapText="1"/>
      <protection/>
    </xf>
    <xf numFmtId="0" fontId="6" fillId="0" borderId="10" xfId="61" applyNumberFormat="1" applyFont="1" applyFill="1" applyBorder="1" applyAlignment="1">
      <alignment horizontal="center" vertical="center" wrapText="1"/>
      <protection/>
    </xf>
    <xf numFmtId="0" fontId="36" fillId="0" borderId="10" xfId="56" applyFont="1" applyBorder="1" applyAlignment="1" quotePrefix="1">
      <alignment horizontal="center" vertical="center" wrapText="1"/>
      <protection/>
    </xf>
    <xf numFmtId="0" fontId="36" fillId="0" borderId="16" xfId="55" applyFont="1" applyBorder="1" applyAlignment="1" quotePrefix="1">
      <alignment horizontal="center" vertical="center" wrapText="1"/>
      <protection/>
    </xf>
    <xf numFmtId="0" fontId="6" fillId="0" borderId="10" xfId="0" applyFont="1" applyFill="1" applyBorder="1" applyAlignment="1">
      <alignment horizontal="left" vertical="center" wrapText="1"/>
    </xf>
    <xf numFmtId="1" fontId="6" fillId="0" borderId="10" xfId="61" applyNumberFormat="1" applyFont="1" applyFill="1" applyBorder="1" applyAlignment="1">
      <alignment horizontal="center" vertical="center" wrapText="1"/>
      <protection/>
    </xf>
    <xf numFmtId="49" fontId="6" fillId="0" borderId="10" xfId="0" applyNumberFormat="1" applyFont="1" applyFill="1" applyBorder="1" applyAlignment="1">
      <alignment vertical="center" wrapText="1"/>
    </xf>
    <xf numFmtId="49" fontId="6" fillId="0" borderId="11" xfId="0" applyNumberFormat="1" applyFont="1" applyFill="1" applyBorder="1" applyAlignment="1">
      <alignment vertical="center" wrapText="1"/>
    </xf>
    <xf numFmtId="0" fontId="6" fillId="0" borderId="20" xfId="0" applyFont="1" applyFill="1" applyBorder="1" applyAlignment="1">
      <alignment horizontal="center" vertical="center" wrapText="1"/>
    </xf>
    <xf numFmtId="49" fontId="6" fillId="0" borderId="21"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1" fontId="6" fillId="0" borderId="12" xfId="0" applyNumberFormat="1" applyFont="1" applyFill="1" applyBorder="1" applyAlignment="1">
      <alignment horizontal="center" vertical="center" wrapText="1"/>
    </xf>
    <xf numFmtId="49" fontId="6" fillId="0" borderId="22" xfId="0" applyNumberFormat="1" applyFont="1" applyFill="1" applyBorder="1" applyAlignment="1">
      <alignment vertical="center" wrapText="1"/>
    </xf>
    <xf numFmtId="41" fontId="6" fillId="0" borderId="23" xfId="0" applyNumberFormat="1" applyFont="1" applyFill="1" applyBorder="1" applyAlignment="1">
      <alignment horizontal="center" vertical="center" wrapText="1"/>
    </xf>
    <xf numFmtId="0" fontId="6" fillId="0" borderId="10" xfId="61" applyNumberFormat="1" applyFont="1" applyFill="1" applyBorder="1" applyAlignment="1">
      <alignment horizontal="left" vertical="center" wrapText="1"/>
      <protection/>
    </xf>
    <xf numFmtId="0" fontId="33" fillId="0" borderId="10" xfId="61" applyNumberFormat="1" applyFont="1" applyFill="1" applyBorder="1" applyAlignment="1">
      <alignment horizontal="left" vertical="center" wrapText="1"/>
      <protection/>
    </xf>
    <xf numFmtId="0" fontId="6" fillId="4" borderId="24" xfId="59" applyFont="1" applyFill="1" applyBorder="1" applyAlignment="1">
      <alignment horizontal="center" vertical="center" wrapText="1"/>
      <protection/>
    </xf>
    <xf numFmtId="0" fontId="6" fillId="4" borderId="24" xfId="59" applyFont="1" applyFill="1" applyBorder="1" applyAlignment="1">
      <alignment horizontal="center" vertical="center"/>
      <protection/>
    </xf>
    <xf numFmtId="44" fontId="6" fillId="4" borderId="10" xfId="70" applyFont="1" applyFill="1" applyBorder="1" applyAlignment="1">
      <alignment horizontal="right" vertical="center"/>
    </xf>
    <xf numFmtId="44" fontId="6" fillId="32" borderId="0" xfId="70" applyFont="1" applyFill="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left" wrapText="1"/>
    </xf>
    <xf numFmtId="0" fontId="33" fillId="0" borderId="10" xfId="59" applyFont="1" applyBorder="1" applyAlignment="1">
      <alignment horizontal="center" vertical="center" wrapText="1"/>
      <protection/>
    </xf>
    <xf numFmtId="0" fontId="33" fillId="34" borderId="0" xfId="57" applyFont="1" applyFill="1" applyBorder="1" applyAlignment="1">
      <alignment horizontal="center" vertical="center"/>
      <protection/>
    </xf>
    <xf numFmtId="0" fontId="31" fillId="0" borderId="10" xfId="56" applyFont="1" applyBorder="1" applyAlignment="1" quotePrefix="1">
      <alignment horizontal="center" vertical="center" wrapText="1"/>
      <protection/>
    </xf>
    <xf numFmtId="0" fontId="33" fillId="0" borderId="10" xfId="59" applyFont="1" applyBorder="1" applyAlignment="1">
      <alignment horizontal="center" vertical="center" wrapText="1"/>
      <protection/>
    </xf>
    <xf numFmtId="0" fontId="31" fillId="0" borderId="10" xfId="56" applyFont="1" applyBorder="1" applyAlignment="1" quotePrefix="1">
      <alignment horizontal="center" vertical="center" wrapText="1"/>
      <protection/>
    </xf>
    <xf numFmtId="0" fontId="6" fillId="33" borderId="10" xfId="59" applyFont="1" applyFill="1" applyBorder="1" applyAlignment="1">
      <alignment horizontal="center" vertical="center"/>
      <protection/>
    </xf>
    <xf numFmtId="44" fontId="6" fillId="33" borderId="10" xfId="70" applyNumberFormat="1" applyFont="1" applyFill="1" applyBorder="1" applyAlignment="1">
      <alignment horizontal="right" vertical="center"/>
    </xf>
    <xf numFmtId="44" fontId="33" fillId="33" borderId="25" xfId="57" applyNumberFormat="1" applyFont="1" applyFill="1" applyBorder="1" applyAlignment="1">
      <alignment vertical="center"/>
      <protection/>
    </xf>
    <xf numFmtId="0" fontId="6" fillId="33" borderId="0" xfId="59" applyFont="1" applyFill="1" applyAlignment="1">
      <alignment vertical="center"/>
      <protection/>
    </xf>
    <xf numFmtId="0" fontId="32" fillId="35" borderId="0" xfId="57" applyFont="1" applyFill="1" applyBorder="1" applyAlignment="1">
      <alignment vertical="center"/>
      <protection/>
    </xf>
    <xf numFmtId="0" fontId="36" fillId="33" borderId="17" xfId="56" applyFont="1" applyFill="1" applyBorder="1" applyAlignment="1" quotePrefix="1">
      <alignment horizontal="center" vertical="center" wrapText="1"/>
      <protection/>
    </xf>
    <xf numFmtId="0" fontId="33" fillId="0" borderId="10" xfId="59" applyFont="1" applyBorder="1" applyAlignment="1">
      <alignment horizontal="center" vertical="center" wrapText="1"/>
      <protection/>
    </xf>
    <xf numFmtId="0" fontId="33" fillId="34" borderId="0" xfId="57" applyFont="1" applyFill="1" applyBorder="1" applyAlignment="1">
      <alignment horizontal="center" vertical="center"/>
      <protection/>
    </xf>
    <xf numFmtId="0" fontId="31" fillId="0" borderId="10" xfId="56" applyFont="1" applyBorder="1" applyAlignment="1" quotePrefix="1">
      <alignment horizontal="center" vertical="center" wrapText="1"/>
      <protection/>
    </xf>
    <xf numFmtId="0" fontId="33" fillId="0" borderId="10" xfId="59" applyFont="1" applyBorder="1" applyAlignment="1">
      <alignment horizontal="center" vertical="center" wrapText="1"/>
      <protection/>
    </xf>
    <xf numFmtId="0" fontId="33" fillId="34" borderId="0" xfId="57" applyFont="1" applyFill="1" applyBorder="1" applyAlignment="1">
      <alignment horizontal="center" vertical="center"/>
      <protection/>
    </xf>
    <xf numFmtId="0" fontId="31" fillId="0" borderId="10" xfId="56" applyFont="1" applyBorder="1" applyAlignment="1" quotePrefix="1">
      <alignment horizontal="center" vertical="center" wrapText="1"/>
      <protection/>
    </xf>
    <xf numFmtId="0" fontId="33" fillId="0" borderId="10" xfId="59" applyFont="1" applyBorder="1" applyAlignment="1">
      <alignment horizontal="center" vertical="center" wrapText="1"/>
      <protection/>
    </xf>
    <xf numFmtId="0" fontId="58" fillId="0" borderId="0" xfId="59" applyFont="1" applyAlignment="1">
      <alignment vertical="center"/>
      <protection/>
    </xf>
    <xf numFmtId="0" fontId="37" fillId="0" borderId="0" xfId="61" applyFont="1" applyAlignment="1">
      <alignment horizontal="left" vertical="center" wrapText="1"/>
      <protection/>
    </xf>
    <xf numFmtId="0" fontId="33" fillId="0" borderId="10" xfId="59" applyFont="1" applyBorder="1" applyAlignment="1">
      <alignment horizontal="center" vertical="center" wrapText="1"/>
      <protection/>
    </xf>
    <xf numFmtId="0" fontId="33" fillId="34" borderId="0" xfId="57" applyFont="1" applyFill="1" applyBorder="1" applyAlignment="1">
      <alignment horizontal="center" vertical="center"/>
      <protection/>
    </xf>
    <xf numFmtId="0" fontId="6" fillId="34" borderId="0" xfId="57" applyFont="1" applyFill="1" applyBorder="1" applyAlignment="1">
      <alignment vertical="center"/>
      <protection/>
    </xf>
    <xf numFmtId="0" fontId="0" fillId="0" borderId="10" xfId="0" applyBorder="1" applyAlignment="1">
      <alignment horizontal="center" vertical="center" wrapText="1"/>
    </xf>
    <xf numFmtId="0" fontId="6" fillId="35" borderId="10" xfId="61" applyNumberFormat="1" applyFont="1" applyFill="1" applyBorder="1" applyAlignment="1">
      <alignment horizontal="left" vertical="center" wrapText="1"/>
      <protection/>
    </xf>
    <xf numFmtId="0" fontId="6" fillId="35" borderId="10" xfId="0" applyFont="1" applyFill="1" applyBorder="1" applyAlignment="1">
      <alignment wrapText="1"/>
    </xf>
    <xf numFmtId="0" fontId="6" fillId="35" borderId="0" xfId="61" applyNumberFormat="1" applyFont="1" applyFill="1" applyBorder="1" applyAlignment="1">
      <alignment horizontal="center" vertical="center" wrapText="1"/>
      <protection/>
    </xf>
    <xf numFmtId="0" fontId="6" fillId="35" borderId="0" xfId="59" applyFont="1" applyFill="1" applyBorder="1" applyAlignment="1">
      <alignment horizontal="center" vertical="center"/>
      <protection/>
    </xf>
    <xf numFmtId="0" fontId="59" fillId="35" borderId="10" xfId="0" applyFont="1" applyFill="1" applyBorder="1" applyAlignment="1">
      <alignment wrapText="1"/>
    </xf>
    <xf numFmtId="0" fontId="6" fillId="35" borderId="10" xfId="61" applyNumberFormat="1" applyFont="1" applyFill="1" applyBorder="1" applyAlignment="1">
      <alignment horizontal="center" vertical="center" wrapText="1"/>
      <protection/>
    </xf>
    <xf numFmtId="0" fontId="6" fillId="35" borderId="10" xfId="59" applyFont="1" applyFill="1" applyBorder="1" applyAlignment="1">
      <alignment horizontal="center" vertical="center"/>
      <protection/>
    </xf>
    <xf numFmtId="0" fontId="6" fillId="35" borderId="10" xfId="0" applyFont="1" applyFill="1" applyBorder="1" applyAlignment="1">
      <alignment/>
    </xf>
    <xf numFmtId="0" fontId="6" fillId="35" borderId="10" xfId="0" applyFont="1" applyFill="1" applyBorder="1" applyAlignment="1">
      <alignment horizontal="left" wrapText="1"/>
    </xf>
    <xf numFmtId="0" fontId="6" fillId="35" borderId="10" xfId="0" applyFont="1" applyFill="1" applyBorder="1" applyAlignment="1">
      <alignment vertical="center" wrapText="1"/>
    </xf>
    <xf numFmtId="0" fontId="33" fillId="35" borderId="10" xfId="61" applyNumberFormat="1" applyFont="1" applyFill="1" applyBorder="1" applyAlignment="1">
      <alignment horizontal="left" vertical="center" wrapText="1"/>
      <protection/>
    </xf>
    <xf numFmtId="0" fontId="60" fillId="35" borderId="26" xfId="0" applyFont="1" applyFill="1" applyBorder="1" applyAlignment="1">
      <alignment horizontal="center" vertical="center" wrapText="1"/>
    </xf>
    <xf numFmtId="0" fontId="60" fillId="35" borderId="21" xfId="0" applyFont="1" applyFill="1" applyBorder="1" applyAlignment="1">
      <alignment horizontal="center" vertical="center" wrapText="1"/>
    </xf>
    <xf numFmtId="0" fontId="60" fillId="35" borderId="17" xfId="0" applyFont="1" applyFill="1" applyBorder="1" applyAlignment="1">
      <alignment horizontal="center" vertical="center" wrapText="1"/>
    </xf>
    <xf numFmtId="0" fontId="59" fillId="35" borderId="10" xfId="0" applyFont="1" applyFill="1" applyBorder="1" applyAlignment="1">
      <alignment vertical="center" wrapText="1"/>
    </xf>
    <xf numFmtId="0" fontId="6" fillId="35" borderId="10" xfId="58" applyFont="1" applyFill="1" applyBorder="1" applyAlignment="1">
      <alignment horizontal="left" vertical="center" wrapText="1"/>
      <protection/>
    </xf>
    <xf numFmtId="44" fontId="33" fillId="35" borderId="11" xfId="57" applyNumberFormat="1" applyFont="1" applyFill="1" applyBorder="1" applyAlignment="1">
      <alignment vertical="center"/>
      <protection/>
    </xf>
    <xf numFmtId="0" fontId="31" fillId="0" borderId="0" xfId="59" applyFont="1" applyBorder="1" applyAlignment="1" quotePrefix="1">
      <alignment horizontal="center" vertical="center" wrapText="1"/>
      <protection/>
    </xf>
    <xf numFmtId="0" fontId="6" fillId="0" borderId="10" xfId="0" applyNumberFormat="1" applyFont="1" applyBorder="1" applyAlignment="1">
      <alignment vertical="center" wrapText="1"/>
    </xf>
    <xf numFmtId="0" fontId="0" fillId="0" borderId="10" xfId="0" applyFont="1" applyBorder="1" applyAlignment="1">
      <alignment horizontal="center" vertical="center" wrapText="1"/>
    </xf>
    <xf numFmtId="0" fontId="33" fillId="0" borderId="10" xfId="59" applyFont="1" applyBorder="1" applyAlignment="1">
      <alignment horizontal="center" vertical="center" wrapText="1"/>
      <protection/>
    </xf>
    <xf numFmtId="0" fontId="33" fillId="34" borderId="0" xfId="57" applyFont="1" applyFill="1" applyBorder="1" applyAlignment="1">
      <alignment horizontal="center" vertical="center"/>
      <protection/>
    </xf>
    <xf numFmtId="0" fontId="61" fillId="0" borderId="10" xfId="59" applyFont="1" applyBorder="1" applyAlignment="1">
      <alignment horizontal="center" vertical="center" wrapText="1"/>
      <protection/>
    </xf>
    <xf numFmtId="0" fontId="37" fillId="0" borderId="0" xfId="61" applyFont="1" applyAlignment="1">
      <alignment horizontal="left" vertical="center" wrapText="1"/>
      <protection/>
    </xf>
    <xf numFmtId="0" fontId="33" fillId="0" borderId="10" xfId="59" applyFont="1" applyBorder="1" applyAlignment="1">
      <alignment horizontal="center" vertical="center" wrapText="1"/>
      <protection/>
    </xf>
    <xf numFmtId="0" fontId="31" fillId="0" borderId="27" xfId="56" applyFont="1" applyBorder="1" applyAlignment="1" quotePrefix="1">
      <alignment horizontal="center" vertical="center" wrapText="1"/>
      <protection/>
    </xf>
    <xf numFmtId="0" fontId="31" fillId="0" borderId="0" xfId="56" applyFont="1" applyBorder="1" applyAlignment="1">
      <alignment horizontal="center" vertical="center" wrapText="1"/>
      <protection/>
    </xf>
    <xf numFmtId="0" fontId="33" fillId="34" borderId="0" xfId="57" applyFont="1" applyFill="1" applyBorder="1" applyAlignment="1">
      <alignment horizontal="center" vertical="center"/>
      <protection/>
    </xf>
    <xf numFmtId="0" fontId="31" fillId="0" borderId="10" xfId="56" applyFont="1" applyBorder="1" applyAlignment="1" quotePrefix="1">
      <alignment horizontal="center" vertical="center" wrapText="1"/>
      <protection/>
    </xf>
    <xf numFmtId="0" fontId="31" fillId="0" borderId="10" xfId="56" applyFont="1" applyBorder="1" applyAlignment="1">
      <alignment horizontal="center" vertical="center" wrapText="1"/>
      <protection/>
    </xf>
    <xf numFmtId="0" fontId="36" fillId="0" borderId="28" xfId="56" applyFont="1" applyBorder="1" applyAlignment="1" quotePrefix="1">
      <alignment horizontal="center" vertical="center" wrapText="1"/>
      <protection/>
    </xf>
    <xf numFmtId="0" fontId="36" fillId="0" borderId="29" xfId="56" applyFont="1" applyBorder="1" applyAlignment="1">
      <alignment horizontal="center" vertical="center" wrapText="1"/>
      <protection/>
    </xf>
    <xf numFmtId="0" fontId="36" fillId="0" borderId="27" xfId="56" applyFont="1" applyBorder="1" applyAlignment="1" quotePrefix="1">
      <alignment horizontal="center" vertical="center" wrapText="1"/>
      <protection/>
    </xf>
    <xf numFmtId="0" fontId="36" fillId="0" borderId="30" xfId="56" applyFont="1" applyBorder="1" applyAlignment="1">
      <alignment horizontal="center" vertical="center" wrapText="1"/>
      <protection/>
    </xf>
    <xf numFmtId="0" fontId="36" fillId="0" borderId="10" xfId="56" applyFont="1" applyBorder="1" applyAlignment="1" quotePrefix="1">
      <alignment horizontal="center" vertical="center" wrapText="1"/>
      <protection/>
    </xf>
    <xf numFmtId="0" fontId="36" fillId="0" borderId="10" xfId="56" applyFont="1" applyBorder="1" applyAlignment="1">
      <alignment horizontal="center" vertical="center" wrapText="1"/>
      <protection/>
    </xf>
    <xf numFmtId="0" fontId="0" fillId="0" borderId="22" xfId="0" applyBorder="1" applyAlignment="1">
      <alignment horizontal="left"/>
    </xf>
    <xf numFmtId="0" fontId="7" fillId="0" borderId="21" xfId="0" applyFont="1" applyBorder="1" applyAlignment="1">
      <alignment horizontal="center" vertical="center" wrapText="1"/>
    </xf>
    <xf numFmtId="0" fontId="7" fillId="0" borderId="17" xfId="0" applyFont="1" applyBorder="1" applyAlignment="1">
      <alignment horizontal="center" vertical="center" wrapText="1"/>
    </xf>
    <xf numFmtId="0" fontId="60" fillId="0" borderId="26"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0" fillId="35" borderId="26" xfId="0" applyFont="1" applyFill="1" applyBorder="1" applyAlignment="1">
      <alignment horizontal="center" vertical="center" wrapText="1"/>
    </xf>
    <xf numFmtId="0" fontId="60" fillId="35" borderId="21" xfId="0" applyFont="1" applyFill="1" applyBorder="1" applyAlignment="1">
      <alignment horizontal="center" vertical="center" wrapText="1"/>
    </xf>
    <xf numFmtId="0" fontId="60" fillId="35" borderId="17" xfId="0" applyFont="1" applyFill="1" applyBorder="1" applyAlignment="1">
      <alignment horizontal="center" vertical="center" wrapText="1"/>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efault" xfId="41"/>
    <cellStyle name="Dobre" xfId="42"/>
    <cellStyle name="Comma" xfId="43"/>
    <cellStyle name="Comma [0]"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3" xfId="54"/>
    <cellStyle name="Normalny_Arkusz11" xfId="55"/>
    <cellStyle name="Normalny_Arkusz13" xfId="56"/>
    <cellStyle name="Normalny_Arkusz5" xfId="57"/>
    <cellStyle name="Normalny_Arkusz9" xfId="58"/>
    <cellStyle name="Normalny_kardiowert_w2-zal2" xfId="59"/>
    <cellStyle name="Normalny_pak. nr 1, 2009" xfId="60"/>
    <cellStyle name="Normalny_Przedmiot zamówienia - załącznik2" xfId="61"/>
    <cellStyle name="Obliczenia" xfId="62"/>
    <cellStyle name="Followed Hyperlink" xfId="63"/>
    <cellStyle name="Percent" xfId="64"/>
    <cellStyle name="Suma" xfId="65"/>
    <cellStyle name="Tekst objaśnienia" xfId="66"/>
    <cellStyle name="Tekst ostrzeżenia" xfId="67"/>
    <cellStyle name="Tytuł" xfId="68"/>
    <cellStyle name="Uwaga" xfId="69"/>
    <cellStyle name="Currency" xfId="70"/>
    <cellStyle name="Currency [0]" xfId="71"/>
    <cellStyle name="Walutowy 2" xfId="72"/>
    <cellStyle name="Złe"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3"/>
  <sheetViews>
    <sheetView tabSelected="1" view="pageBreakPreview" zoomScaleSheetLayoutView="100" workbookViewId="0" topLeftCell="A1">
      <selection activeCell="F4" sqref="F4"/>
    </sheetView>
  </sheetViews>
  <sheetFormatPr defaultColWidth="9.00390625" defaultRowHeight="12.75"/>
  <cols>
    <col min="1" max="1" width="6.00390625" style="0" customWidth="1"/>
    <col min="2" max="2" width="26.00390625" style="0" customWidth="1"/>
    <col min="3" max="3" width="7.00390625" style="0" customWidth="1"/>
    <col min="4" max="4" width="7.625" style="0" customWidth="1"/>
    <col min="5" max="5" width="12.25390625" style="0" customWidth="1"/>
    <col min="6" max="6" width="9.75390625" style="0" bestFit="1" customWidth="1"/>
    <col min="7" max="7" width="10.125" style="0" bestFit="1" customWidth="1"/>
    <col min="8" max="8" width="13.625" style="0" customWidth="1"/>
    <col min="9" max="9" width="9.25390625" style="0" bestFit="1" customWidth="1"/>
    <col min="10" max="10" width="17.625" style="0" customWidth="1"/>
    <col min="11" max="11" width="15.75390625" style="0" customWidth="1"/>
  </cols>
  <sheetData>
    <row r="1" spans="1:10" s="13" customFormat="1" ht="21.75" customHeight="1">
      <c r="A1" s="137" t="s">
        <v>105</v>
      </c>
      <c r="B1" s="137"/>
      <c r="C1" s="137"/>
      <c r="D1" s="137"/>
      <c r="E1" s="137"/>
      <c r="F1" s="137"/>
      <c r="G1" s="137"/>
      <c r="H1" s="137"/>
      <c r="I1" s="137"/>
      <c r="J1" s="137"/>
    </row>
    <row r="2" spans="1:11" s="16" customFormat="1" ht="52.5" customHeight="1">
      <c r="A2" s="138" t="s">
        <v>0</v>
      </c>
      <c r="B2" s="138"/>
      <c r="C2" s="101" t="s">
        <v>6</v>
      </c>
      <c r="D2" s="101" t="s">
        <v>1</v>
      </c>
      <c r="E2" s="14" t="s">
        <v>115</v>
      </c>
      <c r="F2" s="101" t="s">
        <v>2</v>
      </c>
      <c r="G2" s="101" t="s">
        <v>7</v>
      </c>
      <c r="H2" s="101" t="s">
        <v>3</v>
      </c>
      <c r="I2" s="101" t="s">
        <v>8</v>
      </c>
      <c r="J2" s="101" t="s">
        <v>4</v>
      </c>
      <c r="K2" s="15" t="s">
        <v>22</v>
      </c>
    </row>
    <row r="3" spans="1:11" s="22" customFormat="1" ht="13.5" customHeight="1">
      <c r="A3" s="139" t="s">
        <v>12</v>
      </c>
      <c r="B3" s="140"/>
      <c r="C3" s="103" t="s">
        <v>13</v>
      </c>
      <c r="D3" s="37" t="s">
        <v>14</v>
      </c>
      <c r="E3" s="17" t="s">
        <v>15</v>
      </c>
      <c r="F3" s="17" t="s">
        <v>16</v>
      </c>
      <c r="G3" s="18" t="s">
        <v>17</v>
      </c>
      <c r="H3" s="19" t="s">
        <v>18</v>
      </c>
      <c r="I3" s="19" t="s">
        <v>19</v>
      </c>
      <c r="J3" s="20" t="s">
        <v>20</v>
      </c>
      <c r="K3" s="21">
        <v>11</v>
      </c>
    </row>
    <row r="4" spans="1:11" s="22" customFormat="1" ht="108.75" customHeight="1">
      <c r="A4" s="40">
        <v>1</v>
      </c>
      <c r="B4" s="38" t="s">
        <v>116</v>
      </c>
      <c r="C4" s="1">
        <v>500</v>
      </c>
      <c r="D4" s="1" t="s">
        <v>5</v>
      </c>
      <c r="E4" s="2"/>
      <c r="F4" s="3"/>
      <c r="G4" s="4">
        <f>F4*I4+F4</f>
        <v>0</v>
      </c>
      <c r="H4" s="5">
        <f>C4*F4</f>
        <v>0</v>
      </c>
      <c r="I4" s="39">
        <v>0.08</v>
      </c>
      <c r="J4" s="5">
        <f>H4+H4*I4</f>
        <v>0</v>
      </c>
      <c r="K4" s="6"/>
    </row>
    <row r="5" spans="1:11" s="23" customFormat="1" ht="12.75">
      <c r="A5" s="7"/>
      <c r="B5" s="7"/>
      <c r="C5" s="8"/>
      <c r="D5" s="9"/>
      <c r="E5" s="10"/>
      <c r="F5" s="141" t="s">
        <v>10</v>
      </c>
      <c r="G5" s="141"/>
      <c r="H5" s="11">
        <f>SUM(H4:H4)</f>
        <v>0</v>
      </c>
      <c r="I5" s="10"/>
      <c r="J5" s="11">
        <f>SUM(J4:J4)</f>
        <v>0</v>
      </c>
      <c r="K5" s="13"/>
    </row>
    <row r="6" spans="1:11" s="23" customFormat="1" ht="12.75">
      <c r="A6" s="7"/>
      <c r="B6" s="7"/>
      <c r="C6" s="8"/>
      <c r="D6" s="9"/>
      <c r="E6" s="10"/>
      <c r="F6" s="102"/>
      <c r="G6" s="102"/>
      <c r="H6" s="12"/>
      <c r="I6" s="10"/>
      <c r="J6" s="12"/>
      <c r="K6" s="13"/>
    </row>
    <row r="7" spans="1:10" s="13" customFormat="1" ht="12.75">
      <c r="A7" s="13" t="s">
        <v>9</v>
      </c>
      <c r="E7" s="24"/>
      <c r="F7" s="25"/>
      <c r="G7" s="26"/>
      <c r="H7" s="24"/>
      <c r="I7" s="24"/>
      <c r="J7" s="24"/>
    </row>
    <row r="8" spans="1:10" s="13" customFormat="1" ht="12.75" customHeight="1">
      <c r="A8" s="27" t="s">
        <v>11</v>
      </c>
      <c r="E8" s="24"/>
      <c r="F8" s="24"/>
      <c r="G8" s="24"/>
      <c r="H8" s="24"/>
      <c r="I8" s="24"/>
      <c r="J8" s="24"/>
    </row>
    <row r="9" spans="1:10" s="13" customFormat="1" ht="12.75" customHeight="1">
      <c r="A9" s="27"/>
      <c r="E9" s="24"/>
      <c r="F9" s="24"/>
      <c r="G9" s="24"/>
      <c r="H9" s="24"/>
      <c r="I9" s="24"/>
      <c r="J9" s="24"/>
    </row>
    <row r="10" spans="5:10" s="13" customFormat="1" ht="12.75" customHeight="1">
      <c r="E10" s="24"/>
      <c r="F10" s="24"/>
      <c r="G10" s="24"/>
      <c r="H10" s="24"/>
      <c r="I10" s="24"/>
      <c r="J10" s="24"/>
    </row>
    <row r="11" spans="5:10" s="13" customFormat="1" ht="12.75">
      <c r="E11" s="24"/>
      <c r="F11" s="24"/>
      <c r="G11" s="24"/>
      <c r="H11" s="24"/>
      <c r="I11" s="24"/>
      <c r="J11" s="24"/>
    </row>
    <row r="12" spans="5:10" s="13" customFormat="1" ht="12.75">
      <c r="E12" s="24"/>
      <c r="F12" s="24"/>
      <c r="G12" s="24"/>
      <c r="H12" s="24"/>
      <c r="I12" s="24"/>
      <c r="J12" s="24"/>
    </row>
    <row r="13" spans="5:10" s="13" customFormat="1" ht="12.75">
      <c r="E13" s="24"/>
      <c r="F13" s="24"/>
      <c r="G13" s="24"/>
      <c r="H13" s="24"/>
      <c r="I13" s="24"/>
      <c r="J13" s="24"/>
    </row>
  </sheetData>
  <sheetProtection/>
  <mergeCells count="4">
    <mergeCell ref="A1:J1"/>
    <mergeCell ref="A2:B2"/>
    <mergeCell ref="A3:B3"/>
    <mergeCell ref="F5:G5"/>
  </mergeCells>
  <printOptions/>
  <pageMargins left="0.25" right="0.25" top="0.75" bottom="0.75" header="0.3" footer="0.3"/>
  <pageSetup horizontalDpi="600" verticalDpi="600" orientation="landscape" paperSize="9" r:id="rId1"/>
  <headerFooter>
    <oddHeader>&amp;LZP//2019&amp;CFormularz asortymentowo-cenowo-ilościowy&amp;RZałącznik nr 2</oddHeader>
  </headerFooter>
</worksheet>
</file>

<file path=xl/worksheets/sheet10.xml><?xml version="1.0" encoding="utf-8"?>
<worksheet xmlns="http://schemas.openxmlformats.org/spreadsheetml/2006/main" xmlns:r="http://schemas.openxmlformats.org/officeDocument/2006/relationships">
  <dimension ref="A1:K11"/>
  <sheetViews>
    <sheetView view="pageBreakPreview" zoomScaleNormal="80" zoomScaleSheetLayoutView="100" zoomScalePageLayoutView="90" workbookViewId="0" topLeftCell="A1">
      <selection activeCell="F4" sqref="F4:F5"/>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37" t="s">
        <v>128</v>
      </c>
      <c r="B1" s="137"/>
      <c r="C1" s="137"/>
      <c r="D1" s="137"/>
      <c r="E1" s="137"/>
      <c r="F1" s="137"/>
      <c r="G1" s="137"/>
      <c r="H1" s="137"/>
      <c r="I1" s="137"/>
      <c r="J1" s="137"/>
    </row>
    <row r="2" spans="1:11" s="16" customFormat="1" ht="52.5" customHeight="1">
      <c r="A2" s="138" t="s">
        <v>0</v>
      </c>
      <c r="B2" s="138"/>
      <c r="C2" s="32" t="s">
        <v>6</v>
      </c>
      <c r="D2" s="32" t="s">
        <v>1</v>
      </c>
      <c r="E2" s="14" t="s">
        <v>115</v>
      </c>
      <c r="F2" s="32" t="s">
        <v>2</v>
      </c>
      <c r="G2" s="32" t="s">
        <v>7</v>
      </c>
      <c r="H2" s="32" t="s">
        <v>3</v>
      </c>
      <c r="I2" s="32" t="s">
        <v>8</v>
      </c>
      <c r="J2" s="32" t="s">
        <v>4</v>
      </c>
      <c r="K2" s="52" t="s">
        <v>22</v>
      </c>
    </row>
    <row r="3" spans="1:11" s="61" customFormat="1" ht="13.5" customHeight="1">
      <c r="A3" s="144" t="s">
        <v>12</v>
      </c>
      <c r="B3" s="145"/>
      <c r="C3" s="53" t="s">
        <v>13</v>
      </c>
      <c r="D3" s="54" t="s">
        <v>14</v>
      </c>
      <c r="E3" s="55" t="s">
        <v>15</v>
      </c>
      <c r="F3" s="55" t="s">
        <v>16</v>
      </c>
      <c r="G3" s="56" t="s">
        <v>17</v>
      </c>
      <c r="H3" s="57" t="s">
        <v>18</v>
      </c>
      <c r="I3" s="57" t="s">
        <v>19</v>
      </c>
      <c r="J3" s="58" t="s">
        <v>20</v>
      </c>
      <c r="K3" s="60">
        <v>11</v>
      </c>
    </row>
    <row r="4" spans="1:11" s="16" customFormat="1" ht="57.75" customHeight="1">
      <c r="A4" s="62">
        <v>1</v>
      </c>
      <c r="B4" s="63" t="s">
        <v>24</v>
      </c>
      <c r="C4" s="64">
        <v>12000</v>
      </c>
      <c r="D4" s="50" t="s">
        <v>5</v>
      </c>
      <c r="E4" s="44"/>
      <c r="F4" s="45"/>
      <c r="G4" s="46">
        <f>F4*I4+F4</f>
        <v>0</v>
      </c>
      <c r="H4" s="47">
        <f>C4*F4</f>
        <v>0</v>
      </c>
      <c r="I4" s="48">
        <v>0.08</v>
      </c>
      <c r="J4" s="47">
        <f>H4+H4*I4</f>
        <v>0</v>
      </c>
      <c r="K4" s="49"/>
    </row>
    <row r="5" spans="1:11" s="16" customFormat="1" ht="57.75" customHeight="1">
      <c r="A5" s="62">
        <v>2</v>
      </c>
      <c r="B5" s="63" t="s">
        <v>25</v>
      </c>
      <c r="C5" s="42">
        <v>12000</v>
      </c>
      <c r="D5" s="50" t="s">
        <v>5</v>
      </c>
      <c r="E5" s="44"/>
      <c r="F5" s="45"/>
      <c r="G5" s="46">
        <f>F5*I5+F5</f>
        <v>0</v>
      </c>
      <c r="H5" s="47">
        <f>C5*F5</f>
        <v>0</v>
      </c>
      <c r="I5" s="48">
        <v>0.08</v>
      </c>
      <c r="J5" s="47">
        <f>H5+H5*I5</f>
        <v>0</v>
      </c>
      <c r="K5" s="49"/>
    </row>
    <row r="6" spans="1:11" s="23" customFormat="1" ht="12.75">
      <c r="A6" s="7"/>
      <c r="B6" s="7"/>
      <c r="C6" s="8"/>
      <c r="D6" s="9"/>
      <c r="E6" s="10"/>
      <c r="F6" s="141" t="s">
        <v>10</v>
      </c>
      <c r="G6" s="141"/>
      <c r="H6" s="11">
        <f>SUM(H4:H5)</f>
        <v>0</v>
      </c>
      <c r="I6" s="10"/>
      <c r="J6" s="11">
        <f>SUM(J4:J5)</f>
        <v>0</v>
      </c>
      <c r="K6" s="13"/>
    </row>
    <row r="7" spans="1:11" s="23" customFormat="1" ht="12.75">
      <c r="A7" s="7"/>
      <c r="B7" s="7"/>
      <c r="C7" s="8"/>
      <c r="D7" s="9"/>
      <c r="E7" s="10"/>
      <c r="F7" s="33"/>
      <c r="G7" s="33"/>
      <c r="H7" s="12"/>
      <c r="I7" s="10"/>
      <c r="J7" s="12"/>
      <c r="K7" s="13"/>
    </row>
    <row r="8" spans="1:7" ht="12.75">
      <c r="A8" s="13" t="s">
        <v>9</v>
      </c>
      <c r="F8" s="66"/>
      <c r="G8" s="26"/>
    </row>
    <row r="9" ht="12.75">
      <c r="F9" s="66"/>
    </row>
    <row r="10" ht="12.75" customHeight="1">
      <c r="A10" s="27" t="s">
        <v>11</v>
      </c>
    </row>
    <row r="11" ht="12.75" customHeight="1">
      <c r="A11" s="27"/>
    </row>
    <row r="12" ht="12.75" customHeight="1"/>
  </sheetData>
  <sheetProtection/>
  <mergeCells count="4">
    <mergeCell ref="A1:J1"/>
    <mergeCell ref="A2:B2"/>
    <mergeCell ref="A3:B3"/>
    <mergeCell ref="F6:G6"/>
  </mergeCells>
  <printOptions/>
  <pageMargins left="0.25" right="0.25" top="0.75" bottom="0.75" header="0.3" footer="0.3"/>
  <pageSetup fitToHeight="0" horizontalDpi="600" verticalDpi="600" orientation="landscape" paperSize="9" scale="99" r:id="rId1"/>
  <headerFooter>
    <oddHeader>&amp;LZP//2019&amp;CFormularz asortymentowo-cenowo-ilościowy&amp;RZałącznik nr 2</oddHeader>
  </headerFooter>
</worksheet>
</file>

<file path=xl/worksheets/sheet11.xml><?xml version="1.0" encoding="utf-8"?>
<worksheet xmlns="http://schemas.openxmlformats.org/spreadsheetml/2006/main" xmlns:r="http://schemas.openxmlformats.org/officeDocument/2006/relationships">
  <dimension ref="A1:K10"/>
  <sheetViews>
    <sheetView view="pageBreakPreview" zoomScaleNormal="80" zoomScaleSheetLayoutView="100" zoomScalePageLayoutView="90" workbookViewId="0" topLeftCell="A1">
      <selection activeCell="F4" sqref="F4"/>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37" t="s">
        <v>129</v>
      </c>
      <c r="B1" s="137"/>
      <c r="C1" s="137"/>
      <c r="D1" s="137"/>
      <c r="E1" s="137"/>
      <c r="F1" s="137"/>
      <c r="G1" s="137"/>
      <c r="H1" s="137"/>
      <c r="I1" s="137"/>
      <c r="J1" s="137"/>
    </row>
    <row r="2" spans="1:11" s="16" customFormat="1" ht="52.5" customHeight="1">
      <c r="A2" s="138" t="s">
        <v>0</v>
      </c>
      <c r="B2" s="138"/>
      <c r="C2" s="32" t="s">
        <v>6</v>
      </c>
      <c r="D2" s="32" t="s">
        <v>1</v>
      </c>
      <c r="E2" s="14" t="s">
        <v>115</v>
      </c>
      <c r="F2" s="32" t="s">
        <v>2</v>
      </c>
      <c r="G2" s="32" t="s">
        <v>7</v>
      </c>
      <c r="H2" s="32" t="s">
        <v>3</v>
      </c>
      <c r="I2" s="32" t="s">
        <v>8</v>
      </c>
      <c r="J2" s="32" t="s">
        <v>4</v>
      </c>
      <c r="K2" s="52" t="s">
        <v>22</v>
      </c>
    </row>
    <row r="3" spans="1:11" s="61" customFormat="1" ht="13.5" customHeight="1">
      <c r="A3" s="146" t="s">
        <v>12</v>
      </c>
      <c r="B3" s="147"/>
      <c r="C3" s="68" t="s">
        <v>13</v>
      </c>
      <c r="D3" s="54" t="s">
        <v>14</v>
      </c>
      <c r="E3" s="55" t="s">
        <v>15</v>
      </c>
      <c r="F3" s="55" t="s">
        <v>16</v>
      </c>
      <c r="G3" s="56" t="s">
        <v>17</v>
      </c>
      <c r="H3" s="57" t="s">
        <v>18</v>
      </c>
      <c r="I3" s="57" t="s">
        <v>19</v>
      </c>
      <c r="J3" s="58" t="s">
        <v>20</v>
      </c>
      <c r="K3" s="60">
        <v>11</v>
      </c>
    </row>
    <row r="4" spans="1:11" s="16" customFormat="1" ht="108.75" customHeight="1">
      <c r="A4" s="41" t="s">
        <v>12</v>
      </c>
      <c r="B4" s="67" t="s">
        <v>26</v>
      </c>
      <c r="C4" s="69">
        <v>1000</v>
      </c>
      <c r="D4" s="50" t="s">
        <v>5</v>
      </c>
      <c r="E4" s="44"/>
      <c r="F4" s="45"/>
      <c r="G4" s="46">
        <f>F4*I4+F4</f>
        <v>0</v>
      </c>
      <c r="H4" s="47">
        <f>C4*F4</f>
        <v>0</v>
      </c>
      <c r="I4" s="48">
        <v>0.08</v>
      </c>
      <c r="J4" s="47">
        <f>H4+H4*I4</f>
        <v>0</v>
      </c>
      <c r="K4" s="49"/>
    </row>
    <row r="5" spans="1:11" s="23" customFormat="1" ht="12.75">
      <c r="A5" s="7"/>
      <c r="B5" s="7"/>
      <c r="C5" s="8"/>
      <c r="D5" s="9"/>
      <c r="E5" s="10"/>
      <c r="F5" s="141" t="s">
        <v>10</v>
      </c>
      <c r="G5" s="141"/>
      <c r="H5" s="11">
        <f>SUM(H4:H4)</f>
        <v>0</v>
      </c>
      <c r="I5" s="10"/>
      <c r="J5" s="11">
        <f>SUM(J4:J4)</f>
        <v>0</v>
      </c>
      <c r="K5" s="13"/>
    </row>
    <row r="6" spans="1:11" s="23" customFormat="1" ht="12.75">
      <c r="A6" s="7"/>
      <c r="B6" s="7"/>
      <c r="C6" s="8"/>
      <c r="D6" s="9"/>
      <c r="E6" s="10"/>
      <c r="F6" s="33"/>
      <c r="G6" s="33"/>
      <c r="H6" s="12"/>
      <c r="I6" s="10"/>
      <c r="J6" s="12"/>
      <c r="K6" s="13"/>
    </row>
    <row r="7" spans="1:7" ht="12.75">
      <c r="A7" s="13" t="s">
        <v>9</v>
      </c>
      <c r="F7" s="66"/>
      <c r="G7" s="26"/>
    </row>
    <row r="8" ht="12.75">
      <c r="F8" s="66"/>
    </row>
    <row r="9" ht="12.75" customHeight="1">
      <c r="A9" s="27" t="s">
        <v>11</v>
      </c>
    </row>
    <row r="10" ht="12.75" customHeight="1">
      <c r="A10" s="27"/>
    </row>
    <row r="11" ht="12.75" customHeight="1"/>
  </sheetData>
  <sheetProtection/>
  <mergeCells count="4">
    <mergeCell ref="A1:J1"/>
    <mergeCell ref="A2:B2"/>
    <mergeCell ref="A3:B3"/>
    <mergeCell ref="F5:G5"/>
  </mergeCells>
  <printOptions/>
  <pageMargins left="0.25" right="0.25" top="0.75" bottom="0.75" header="0.3" footer="0.3"/>
  <pageSetup fitToHeight="0" horizontalDpi="600" verticalDpi="600" orientation="landscape" paperSize="9" scale="99" r:id="rId1"/>
  <headerFooter>
    <oddHeader>&amp;LZP//2019&amp;CFormularz asortymentowo-cenowo-ilościowy&amp;RZałącznik nr 2</oddHeader>
  </headerFooter>
</worksheet>
</file>

<file path=xl/worksheets/sheet12.xml><?xml version="1.0" encoding="utf-8"?>
<worksheet xmlns="http://schemas.openxmlformats.org/spreadsheetml/2006/main" xmlns:r="http://schemas.openxmlformats.org/officeDocument/2006/relationships">
  <dimension ref="A1:K11"/>
  <sheetViews>
    <sheetView view="pageBreakPreview" zoomScaleNormal="80" zoomScaleSheetLayoutView="100" zoomScalePageLayoutView="90" workbookViewId="0" topLeftCell="A1">
      <selection activeCell="M16" sqref="M16"/>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37" t="s">
        <v>130</v>
      </c>
      <c r="B1" s="137"/>
      <c r="C1" s="137"/>
      <c r="D1" s="137"/>
      <c r="E1" s="137"/>
      <c r="F1" s="137"/>
      <c r="G1" s="137"/>
      <c r="H1" s="137"/>
      <c r="I1" s="137"/>
      <c r="J1" s="137"/>
    </row>
    <row r="2" spans="1:11" s="16" customFormat="1" ht="52.5" customHeight="1">
      <c r="A2" s="138" t="s">
        <v>0</v>
      </c>
      <c r="B2" s="138"/>
      <c r="C2" s="32" t="s">
        <v>6</v>
      </c>
      <c r="D2" s="32" t="s">
        <v>1</v>
      </c>
      <c r="E2" s="14" t="s">
        <v>115</v>
      </c>
      <c r="F2" s="32" t="s">
        <v>2</v>
      </c>
      <c r="G2" s="32" t="s">
        <v>7</v>
      </c>
      <c r="H2" s="32" t="s">
        <v>3</v>
      </c>
      <c r="I2" s="32" t="s">
        <v>8</v>
      </c>
      <c r="J2" s="32" t="s">
        <v>4</v>
      </c>
      <c r="K2" s="52" t="s">
        <v>22</v>
      </c>
    </row>
    <row r="3" spans="1:11" s="61" customFormat="1" ht="13.5" customHeight="1">
      <c r="A3" s="148" t="s">
        <v>12</v>
      </c>
      <c r="B3" s="149"/>
      <c r="C3" s="70" t="s">
        <v>13</v>
      </c>
      <c r="D3" s="71" t="s">
        <v>14</v>
      </c>
      <c r="E3" s="55" t="s">
        <v>15</v>
      </c>
      <c r="F3" s="55" t="s">
        <v>16</v>
      </c>
      <c r="G3" s="56" t="s">
        <v>17</v>
      </c>
      <c r="H3" s="57" t="s">
        <v>18</v>
      </c>
      <c r="I3" s="57" t="s">
        <v>19</v>
      </c>
      <c r="J3" s="58" t="s">
        <v>20</v>
      </c>
      <c r="K3" s="60">
        <v>11</v>
      </c>
    </row>
    <row r="4" spans="1:11" s="16" customFormat="1" ht="63.75">
      <c r="A4" s="40">
        <v>1</v>
      </c>
      <c r="B4" s="72" t="s">
        <v>42</v>
      </c>
      <c r="C4" s="42">
        <v>20000</v>
      </c>
      <c r="D4" s="43" t="s">
        <v>28</v>
      </c>
      <c r="E4" s="44"/>
      <c r="F4" s="45"/>
      <c r="G4" s="46">
        <f>F4*I4+F4</f>
        <v>0</v>
      </c>
      <c r="H4" s="47">
        <f>C4*F4</f>
        <v>0</v>
      </c>
      <c r="I4" s="48">
        <v>0.08</v>
      </c>
      <c r="J4" s="47">
        <f>H4+H4*I4</f>
        <v>0</v>
      </c>
      <c r="K4" s="49"/>
    </row>
    <row r="5" spans="1:11" s="16" customFormat="1" ht="48.75" customHeight="1">
      <c r="A5" s="62">
        <v>2</v>
      </c>
      <c r="B5" s="63" t="s">
        <v>27</v>
      </c>
      <c r="C5" s="42">
        <v>30000</v>
      </c>
      <c r="D5" s="50" t="s">
        <v>28</v>
      </c>
      <c r="E5" s="44"/>
      <c r="F5" s="45"/>
      <c r="G5" s="46">
        <f>F5*I5+F5</f>
        <v>0</v>
      </c>
      <c r="H5" s="47">
        <f>C5*F5</f>
        <v>0</v>
      </c>
      <c r="I5" s="48">
        <v>0.08</v>
      </c>
      <c r="J5" s="47">
        <f>H5+H5*I5</f>
        <v>0</v>
      </c>
      <c r="K5" s="49"/>
    </row>
    <row r="6" spans="1:11" s="23" customFormat="1" ht="12.75">
      <c r="A6" s="7"/>
      <c r="B6" s="7"/>
      <c r="C6" s="8"/>
      <c r="D6" s="9"/>
      <c r="E6" s="10"/>
      <c r="F6" s="141" t="s">
        <v>10</v>
      </c>
      <c r="G6" s="141"/>
      <c r="H6" s="11">
        <f>SUM(H4:H5)</f>
        <v>0</v>
      </c>
      <c r="I6" s="10"/>
      <c r="J6" s="11">
        <f>SUM(J4:J5)</f>
        <v>0</v>
      </c>
      <c r="K6" s="13"/>
    </row>
    <row r="7" spans="1:11" s="23" customFormat="1" ht="12.75">
      <c r="A7" s="7"/>
      <c r="B7" s="7"/>
      <c r="C7" s="8"/>
      <c r="D7" s="9"/>
      <c r="E7" s="10"/>
      <c r="F7" s="33"/>
      <c r="G7" s="33"/>
      <c r="H7" s="12"/>
      <c r="I7" s="10"/>
      <c r="J7" s="12"/>
      <c r="K7" s="13"/>
    </row>
    <row r="8" spans="1:7" ht="12.75">
      <c r="A8" s="13" t="s">
        <v>9</v>
      </c>
      <c r="F8" s="66"/>
      <c r="G8" s="26"/>
    </row>
    <row r="9" ht="12.75">
      <c r="F9" s="66"/>
    </row>
    <row r="10" ht="12.75" customHeight="1">
      <c r="A10" s="27" t="s">
        <v>11</v>
      </c>
    </row>
    <row r="11" ht="12.75" customHeight="1">
      <c r="A11" s="27"/>
    </row>
    <row r="12" ht="12.75" customHeight="1"/>
  </sheetData>
  <sheetProtection/>
  <mergeCells count="4">
    <mergeCell ref="A1:J1"/>
    <mergeCell ref="A2:B2"/>
    <mergeCell ref="A3:B3"/>
    <mergeCell ref="F6:G6"/>
  </mergeCells>
  <printOptions/>
  <pageMargins left="0.25" right="0.25" top="0.75" bottom="0.75" header="0.3" footer="0.3"/>
  <pageSetup fitToHeight="0" horizontalDpi="600" verticalDpi="600" orientation="landscape" paperSize="9" scale="99" r:id="rId1"/>
  <headerFooter>
    <oddHeader>&amp;LZP//2019&amp;CFormularz asortymentowo-cenowo-ilościowy&amp;RZałącznik nr 2</oddHeader>
  </headerFooter>
</worksheet>
</file>

<file path=xl/worksheets/sheet13.xml><?xml version="1.0" encoding="utf-8"?>
<worksheet xmlns="http://schemas.openxmlformats.org/spreadsheetml/2006/main" xmlns:r="http://schemas.openxmlformats.org/officeDocument/2006/relationships">
  <dimension ref="A1:K10"/>
  <sheetViews>
    <sheetView view="pageBreakPreview" zoomScaleNormal="80" zoomScaleSheetLayoutView="100" zoomScalePageLayoutView="90" workbookViewId="0" topLeftCell="A1">
      <selection activeCell="F4" sqref="F4"/>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37" t="s">
        <v>131</v>
      </c>
      <c r="B1" s="137"/>
      <c r="C1" s="137"/>
      <c r="D1" s="137"/>
      <c r="E1" s="137"/>
      <c r="F1" s="137"/>
      <c r="G1" s="137"/>
      <c r="H1" s="137"/>
      <c r="I1" s="137"/>
      <c r="J1" s="137"/>
    </row>
    <row r="2" spans="1:11" s="16" customFormat="1" ht="52.5" customHeight="1">
      <c r="A2" s="138" t="s">
        <v>0</v>
      </c>
      <c r="B2" s="138"/>
      <c r="C2" s="32" t="s">
        <v>6</v>
      </c>
      <c r="D2" s="32" t="s">
        <v>1</v>
      </c>
      <c r="E2" s="14" t="s">
        <v>115</v>
      </c>
      <c r="F2" s="32" t="s">
        <v>2</v>
      </c>
      <c r="G2" s="32" t="s">
        <v>7</v>
      </c>
      <c r="H2" s="32" t="s">
        <v>3</v>
      </c>
      <c r="I2" s="32" t="s">
        <v>8</v>
      </c>
      <c r="J2" s="32" t="s">
        <v>4</v>
      </c>
      <c r="K2" s="52" t="s">
        <v>22</v>
      </c>
    </row>
    <row r="3" spans="1:11" s="61" customFormat="1" ht="13.5" customHeight="1">
      <c r="A3" s="146" t="s">
        <v>12</v>
      </c>
      <c r="B3" s="147"/>
      <c r="C3" s="68" t="s">
        <v>13</v>
      </c>
      <c r="D3" s="54" t="s">
        <v>14</v>
      </c>
      <c r="E3" s="55" t="s">
        <v>15</v>
      </c>
      <c r="F3" s="55" t="s">
        <v>16</v>
      </c>
      <c r="G3" s="56" t="s">
        <v>17</v>
      </c>
      <c r="H3" s="57" t="s">
        <v>18</v>
      </c>
      <c r="I3" s="57" t="s">
        <v>19</v>
      </c>
      <c r="J3" s="58" t="s">
        <v>20</v>
      </c>
      <c r="K3" s="60">
        <v>11</v>
      </c>
    </row>
    <row r="4" spans="1:11" s="16" customFormat="1" ht="129" customHeight="1">
      <c r="A4" s="41" t="s">
        <v>12</v>
      </c>
      <c r="B4" s="72" t="s">
        <v>132</v>
      </c>
      <c r="C4" s="73">
        <v>45000</v>
      </c>
      <c r="D4" s="50" t="s">
        <v>28</v>
      </c>
      <c r="E4" s="44"/>
      <c r="F4" s="45"/>
      <c r="G4" s="46">
        <f>F4*I4+F4</f>
        <v>0</v>
      </c>
      <c r="H4" s="47">
        <f>C4*F4</f>
        <v>0</v>
      </c>
      <c r="I4" s="48">
        <v>0.08</v>
      </c>
      <c r="J4" s="47">
        <f>H4+H4*I4</f>
        <v>0</v>
      </c>
      <c r="K4" s="49"/>
    </row>
    <row r="5" spans="1:11" s="23" customFormat="1" ht="12.75">
      <c r="A5" s="7"/>
      <c r="B5" s="7"/>
      <c r="C5" s="8"/>
      <c r="D5" s="9"/>
      <c r="E5" s="10"/>
      <c r="F5" s="141" t="s">
        <v>10</v>
      </c>
      <c r="G5" s="141"/>
      <c r="H5" s="11">
        <f>SUM(H4:H4)</f>
        <v>0</v>
      </c>
      <c r="I5" s="10"/>
      <c r="J5" s="11">
        <f>SUM(J4:J4)</f>
        <v>0</v>
      </c>
      <c r="K5" s="13"/>
    </row>
    <row r="6" spans="1:11" s="23" customFormat="1" ht="12.75">
      <c r="A6" s="7"/>
      <c r="B6" s="7"/>
      <c r="C6" s="8"/>
      <c r="D6" s="9"/>
      <c r="E6" s="10"/>
      <c r="F6" s="33"/>
      <c r="G6" s="33"/>
      <c r="H6" s="12"/>
      <c r="I6" s="10"/>
      <c r="J6" s="12"/>
      <c r="K6" s="13"/>
    </row>
    <row r="7" spans="1:7" ht="12.75">
      <c r="A7" s="13" t="s">
        <v>9</v>
      </c>
      <c r="F7" s="66"/>
      <c r="G7" s="26"/>
    </row>
    <row r="8" ht="12.75">
      <c r="F8" s="66"/>
    </row>
    <row r="9" ht="12.75" customHeight="1">
      <c r="A9" s="27" t="s">
        <v>11</v>
      </c>
    </row>
    <row r="10" ht="12.75" customHeight="1">
      <c r="A10" s="27"/>
    </row>
    <row r="11" ht="12.75" customHeight="1"/>
  </sheetData>
  <sheetProtection/>
  <mergeCells count="4">
    <mergeCell ref="A1:J1"/>
    <mergeCell ref="A2:B2"/>
    <mergeCell ref="A3:B3"/>
    <mergeCell ref="F5:G5"/>
  </mergeCells>
  <printOptions/>
  <pageMargins left="0.25" right="0.25" top="0.75" bottom="0.75" header="0.3" footer="0.3"/>
  <pageSetup fitToHeight="0" horizontalDpi="600" verticalDpi="600" orientation="landscape" paperSize="9" scale="99" r:id="rId1"/>
  <headerFooter>
    <oddHeader>&amp;LZP//2019&amp;CFormularz asortymentowo-cenowo-ilościowy&amp;RZałącznik nr 2</oddHeader>
  </headerFooter>
</worksheet>
</file>

<file path=xl/worksheets/sheet14.xml><?xml version="1.0" encoding="utf-8"?>
<worksheet xmlns="http://schemas.openxmlformats.org/spreadsheetml/2006/main" xmlns:r="http://schemas.openxmlformats.org/officeDocument/2006/relationships">
  <dimension ref="A1:K11"/>
  <sheetViews>
    <sheetView view="pageBreakPreview" zoomScaleNormal="80" zoomScaleSheetLayoutView="100" zoomScalePageLayoutView="90" workbookViewId="0" topLeftCell="A1">
      <selection activeCell="F5" sqref="F5"/>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37" t="s">
        <v>133</v>
      </c>
      <c r="B1" s="137"/>
      <c r="C1" s="137"/>
      <c r="D1" s="137"/>
      <c r="E1" s="137"/>
      <c r="F1" s="137"/>
      <c r="G1" s="137"/>
      <c r="H1" s="137"/>
      <c r="I1" s="137"/>
      <c r="J1" s="137"/>
    </row>
    <row r="2" spans="1:11" s="16" customFormat="1" ht="52.5" customHeight="1">
      <c r="A2" s="138" t="s">
        <v>0</v>
      </c>
      <c r="B2" s="138"/>
      <c r="C2" s="32" t="s">
        <v>6</v>
      </c>
      <c r="D2" s="32" t="s">
        <v>1</v>
      </c>
      <c r="E2" s="14" t="s">
        <v>115</v>
      </c>
      <c r="F2" s="32" t="s">
        <v>2</v>
      </c>
      <c r="G2" s="32" t="s">
        <v>7</v>
      </c>
      <c r="H2" s="32" t="s">
        <v>3</v>
      </c>
      <c r="I2" s="32" t="s">
        <v>8</v>
      </c>
      <c r="J2" s="32" t="s">
        <v>4</v>
      </c>
      <c r="K2" s="52" t="s">
        <v>22</v>
      </c>
    </row>
    <row r="3" spans="1:11" s="61" customFormat="1" ht="13.5" customHeight="1">
      <c r="A3" s="148" t="s">
        <v>12</v>
      </c>
      <c r="B3" s="149"/>
      <c r="C3" s="70" t="s">
        <v>13</v>
      </c>
      <c r="D3" s="71" t="s">
        <v>14</v>
      </c>
      <c r="E3" s="55" t="s">
        <v>15</v>
      </c>
      <c r="F3" s="55" t="s">
        <v>16</v>
      </c>
      <c r="G3" s="56" t="s">
        <v>17</v>
      </c>
      <c r="H3" s="57" t="s">
        <v>18</v>
      </c>
      <c r="I3" s="57" t="s">
        <v>19</v>
      </c>
      <c r="J3" s="58" t="s">
        <v>20</v>
      </c>
      <c r="K3" s="60">
        <v>11</v>
      </c>
    </row>
    <row r="4" spans="1:11" s="16" customFormat="1" ht="25.5">
      <c r="A4" s="40">
        <v>1</v>
      </c>
      <c r="B4" s="74" t="s">
        <v>29</v>
      </c>
      <c r="C4" s="42">
        <v>13000</v>
      </c>
      <c r="D4" s="43" t="s">
        <v>5</v>
      </c>
      <c r="E4" s="44"/>
      <c r="F4" s="45"/>
      <c r="G4" s="46">
        <f>F4*I4+F4</f>
        <v>0</v>
      </c>
      <c r="H4" s="47">
        <f>C4*F4</f>
        <v>0</v>
      </c>
      <c r="I4" s="48">
        <v>0.08</v>
      </c>
      <c r="J4" s="47">
        <f>H4+H4*I4</f>
        <v>0</v>
      </c>
      <c r="K4" s="49"/>
    </row>
    <row r="5" spans="1:11" s="16" customFormat="1" ht="25.5">
      <c r="A5" s="62">
        <v>2</v>
      </c>
      <c r="B5" s="75" t="s">
        <v>30</v>
      </c>
      <c r="C5" s="42">
        <v>5000</v>
      </c>
      <c r="D5" s="50" t="s">
        <v>5</v>
      </c>
      <c r="E5" s="44"/>
      <c r="F5" s="45"/>
      <c r="G5" s="46">
        <f>F5*I5+F5</f>
        <v>0</v>
      </c>
      <c r="H5" s="47">
        <f>C5*F5</f>
        <v>0</v>
      </c>
      <c r="I5" s="48">
        <v>0.08</v>
      </c>
      <c r="J5" s="47">
        <f>H5+H5*I5</f>
        <v>0</v>
      </c>
      <c r="K5" s="49"/>
    </row>
    <row r="6" spans="1:11" s="23" customFormat="1" ht="12.75">
      <c r="A6" s="7"/>
      <c r="B6" s="7"/>
      <c r="C6" s="8"/>
      <c r="D6" s="9"/>
      <c r="E6" s="10"/>
      <c r="F6" s="141" t="s">
        <v>10</v>
      </c>
      <c r="G6" s="141"/>
      <c r="H6" s="11">
        <f>SUM(H4:H5)</f>
        <v>0</v>
      </c>
      <c r="I6" s="10"/>
      <c r="J6" s="11">
        <f>SUM(J4:J5)</f>
        <v>0</v>
      </c>
      <c r="K6" s="13"/>
    </row>
    <row r="7" spans="1:11" s="23" customFormat="1" ht="12.75">
      <c r="A7" s="7"/>
      <c r="B7" s="7"/>
      <c r="C7" s="8"/>
      <c r="D7" s="9"/>
      <c r="E7" s="10"/>
      <c r="F7" s="33"/>
      <c r="G7" s="33"/>
      <c r="H7" s="12"/>
      <c r="I7" s="10"/>
      <c r="J7" s="12"/>
      <c r="K7" s="13"/>
    </row>
    <row r="8" spans="1:7" ht="12.75">
      <c r="A8" s="13" t="s">
        <v>9</v>
      </c>
      <c r="F8" s="66"/>
      <c r="G8" s="26"/>
    </row>
    <row r="9" ht="12.75">
      <c r="F9" s="66"/>
    </row>
    <row r="10" ht="12.75" customHeight="1">
      <c r="A10" s="27" t="s">
        <v>11</v>
      </c>
    </row>
    <row r="11" ht="12.75" customHeight="1">
      <c r="A11" s="27"/>
    </row>
    <row r="12" ht="12.75" customHeight="1"/>
  </sheetData>
  <sheetProtection/>
  <mergeCells count="4">
    <mergeCell ref="A1:J1"/>
    <mergeCell ref="A2:B2"/>
    <mergeCell ref="A3:B3"/>
    <mergeCell ref="F6:G6"/>
  </mergeCells>
  <printOptions/>
  <pageMargins left="0.25" right="0.25" top="0.75" bottom="0.75" header="0.3" footer="0.3"/>
  <pageSetup fitToHeight="0" horizontalDpi="600" verticalDpi="600" orientation="landscape" paperSize="9" scale="99" r:id="rId1"/>
  <headerFooter>
    <oddHeader>&amp;LZP//2019&amp;CFormularz asortymentowo-cenowo-ilościowy&amp;RZałącznik nr 2</oddHeader>
  </headerFooter>
</worksheet>
</file>

<file path=xl/worksheets/sheet15.xml><?xml version="1.0" encoding="utf-8"?>
<worksheet xmlns="http://schemas.openxmlformats.org/spreadsheetml/2006/main" xmlns:r="http://schemas.openxmlformats.org/officeDocument/2006/relationships">
  <dimension ref="A1:K12"/>
  <sheetViews>
    <sheetView view="pageBreakPreview" zoomScaleNormal="80" zoomScaleSheetLayoutView="100" zoomScalePageLayoutView="90" workbookViewId="0" topLeftCell="A1">
      <selection activeCell="G6" sqref="G6"/>
    </sheetView>
  </sheetViews>
  <sheetFormatPr defaultColWidth="11.375" defaultRowHeight="12.75"/>
  <cols>
    <col min="1" max="1" width="6.25390625" style="13" customWidth="1"/>
    <col min="2" max="2" width="30.625" style="13" customWidth="1"/>
    <col min="3" max="3" width="11.00390625" style="13" customWidth="1"/>
    <col min="4" max="4" width="9.12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37" t="s">
        <v>134</v>
      </c>
      <c r="B1" s="137"/>
      <c r="C1" s="137"/>
      <c r="D1" s="137"/>
      <c r="E1" s="137"/>
      <c r="F1" s="137"/>
      <c r="G1" s="137"/>
      <c r="H1" s="137"/>
      <c r="I1" s="137"/>
      <c r="J1" s="137"/>
    </row>
    <row r="2" spans="1:11" s="16" customFormat="1" ht="52.5" customHeight="1">
      <c r="A2" s="138" t="s">
        <v>0</v>
      </c>
      <c r="B2" s="138"/>
      <c r="C2" s="32" t="s">
        <v>6</v>
      </c>
      <c r="D2" s="32" t="s">
        <v>1</v>
      </c>
      <c r="E2" s="14" t="s">
        <v>115</v>
      </c>
      <c r="F2" s="32" t="s">
        <v>2</v>
      </c>
      <c r="G2" s="32" t="s">
        <v>7</v>
      </c>
      <c r="H2" s="32" t="s">
        <v>3</v>
      </c>
      <c r="I2" s="32" t="s">
        <v>8</v>
      </c>
      <c r="J2" s="32" t="s">
        <v>4</v>
      </c>
      <c r="K2" s="52" t="s">
        <v>22</v>
      </c>
    </row>
    <row r="3" spans="1:11" s="61" customFormat="1" ht="13.5" customHeight="1">
      <c r="A3" s="148" t="s">
        <v>12</v>
      </c>
      <c r="B3" s="149"/>
      <c r="C3" s="70" t="s">
        <v>13</v>
      </c>
      <c r="D3" s="71" t="s">
        <v>14</v>
      </c>
      <c r="E3" s="55" t="s">
        <v>15</v>
      </c>
      <c r="F3" s="55" t="s">
        <v>16</v>
      </c>
      <c r="G3" s="56" t="s">
        <v>17</v>
      </c>
      <c r="H3" s="57" t="s">
        <v>18</v>
      </c>
      <c r="I3" s="57" t="s">
        <v>19</v>
      </c>
      <c r="J3" s="58" t="s">
        <v>20</v>
      </c>
      <c r="K3" s="60">
        <v>11</v>
      </c>
    </row>
    <row r="4" spans="1:11" s="16" customFormat="1" ht="38.25">
      <c r="A4" s="40">
        <v>1</v>
      </c>
      <c r="B4" s="72" t="s">
        <v>31</v>
      </c>
      <c r="C4" s="42">
        <v>20</v>
      </c>
      <c r="D4" s="43" t="s">
        <v>34</v>
      </c>
      <c r="E4" s="44"/>
      <c r="F4" s="45"/>
      <c r="G4" s="46">
        <f>F4*I4+F4</f>
        <v>0</v>
      </c>
      <c r="H4" s="47">
        <f>C4*F4</f>
        <v>0</v>
      </c>
      <c r="I4" s="48">
        <v>0.08</v>
      </c>
      <c r="J4" s="47">
        <f>H4+H4*I4</f>
        <v>0</v>
      </c>
      <c r="K4" s="49"/>
    </row>
    <row r="5" spans="1:11" s="16" customFormat="1" ht="43.5" customHeight="1">
      <c r="A5" s="62">
        <v>2</v>
      </c>
      <c r="B5" s="63" t="s">
        <v>32</v>
      </c>
      <c r="C5" s="42">
        <v>14</v>
      </c>
      <c r="D5" s="50" t="s">
        <v>34</v>
      </c>
      <c r="E5" s="44"/>
      <c r="F5" s="45"/>
      <c r="G5" s="46">
        <f>F5*I5+F5</f>
        <v>0</v>
      </c>
      <c r="H5" s="47">
        <f>C5*F5</f>
        <v>0</v>
      </c>
      <c r="I5" s="48">
        <v>0.08</v>
      </c>
      <c r="J5" s="47">
        <f>H5+H5*I5</f>
        <v>0</v>
      </c>
      <c r="K5" s="49"/>
    </row>
    <row r="6" spans="1:11" s="16" customFormat="1" ht="57" customHeight="1">
      <c r="A6" s="76">
        <v>3</v>
      </c>
      <c r="B6" s="72" t="s">
        <v>33</v>
      </c>
      <c r="C6" s="42">
        <v>300</v>
      </c>
      <c r="D6" s="50" t="s">
        <v>34</v>
      </c>
      <c r="E6" s="44"/>
      <c r="F6" s="45"/>
      <c r="G6" s="46">
        <f>F6*I6+F6</f>
        <v>0</v>
      </c>
      <c r="H6" s="47">
        <f>C6*F6</f>
        <v>0</v>
      </c>
      <c r="I6" s="48">
        <v>0.08</v>
      </c>
      <c r="J6" s="47">
        <f>H6+H6*I6</f>
        <v>0</v>
      </c>
      <c r="K6" s="49"/>
    </row>
    <row r="7" spans="1:11" s="23" customFormat="1" ht="12.75">
      <c r="A7" s="7"/>
      <c r="B7" s="7"/>
      <c r="C7" s="8"/>
      <c r="D7" s="9"/>
      <c r="E7" s="10"/>
      <c r="F7" s="141" t="s">
        <v>10</v>
      </c>
      <c r="G7" s="141"/>
      <c r="H7" s="11">
        <f>SUM(H4:H6)</f>
        <v>0</v>
      </c>
      <c r="I7" s="10"/>
      <c r="J7" s="11">
        <f>SUM(J4:J6)</f>
        <v>0</v>
      </c>
      <c r="K7" s="13"/>
    </row>
    <row r="8" spans="1:11" s="23" customFormat="1" ht="12.75">
      <c r="A8" s="7"/>
      <c r="B8" s="7"/>
      <c r="C8" s="8"/>
      <c r="D8" s="9"/>
      <c r="E8" s="10"/>
      <c r="F8" s="33"/>
      <c r="G8" s="33"/>
      <c r="H8" s="12"/>
      <c r="I8" s="10"/>
      <c r="J8" s="12"/>
      <c r="K8" s="13"/>
    </row>
    <row r="9" spans="1:7" ht="12.75">
      <c r="A9" s="13" t="s">
        <v>9</v>
      </c>
      <c r="F9" s="66"/>
      <c r="G9" s="26"/>
    </row>
    <row r="10" ht="12.75">
      <c r="F10" s="66"/>
    </row>
    <row r="11" ht="12.75" customHeight="1">
      <c r="A11" s="27" t="s">
        <v>11</v>
      </c>
    </row>
    <row r="12" ht="12.75" customHeight="1">
      <c r="A12" s="27"/>
    </row>
    <row r="13" ht="12.75" customHeight="1"/>
  </sheetData>
  <sheetProtection/>
  <mergeCells count="4">
    <mergeCell ref="A1:J1"/>
    <mergeCell ref="A2:B2"/>
    <mergeCell ref="A3:B3"/>
    <mergeCell ref="F7:G7"/>
  </mergeCells>
  <printOptions/>
  <pageMargins left="0.25" right="0.25" top="0.75" bottom="0.75" header="0.3" footer="0.3"/>
  <pageSetup fitToHeight="0" horizontalDpi="600" verticalDpi="600" orientation="landscape" paperSize="9" scale="98" r:id="rId1"/>
  <headerFooter>
    <oddHeader>&amp;LZP//2019&amp;CFormularz asortymentowo-cenowo-ilościowy&amp;RZałącznik nr 2</oddHeader>
  </headerFooter>
</worksheet>
</file>

<file path=xl/worksheets/sheet16.xml><?xml version="1.0" encoding="utf-8"?>
<worksheet xmlns="http://schemas.openxmlformats.org/spreadsheetml/2006/main" xmlns:r="http://schemas.openxmlformats.org/officeDocument/2006/relationships">
  <dimension ref="A1:K14"/>
  <sheetViews>
    <sheetView view="pageBreakPreview" zoomScaleNormal="80" zoomScaleSheetLayoutView="100" zoomScalePageLayoutView="90" workbookViewId="0" topLeftCell="A1">
      <selection activeCell="F4" sqref="F4:F8"/>
    </sheetView>
  </sheetViews>
  <sheetFormatPr defaultColWidth="11.375" defaultRowHeight="12.75"/>
  <cols>
    <col min="1" max="1" width="6.25390625" style="13" customWidth="1"/>
    <col min="2" max="2" width="30.625" style="13" customWidth="1"/>
    <col min="3" max="3" width="6.37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37" t="s">
        <v>135</v>
      </c>
      <c r="B1" s="137"/>
      <c r="C1" s="137"/>
      <c r="D1" s="137"/>
      <c r="E1" s="137"/>
      <c r="F1" s="137"/>
      <c r="G1" s="137"/>
      <c r="H1" s="137"/>
      <c r="I1" s="137"/>
      <c r="J1" s="137"/>
    </row>
    <row r="2" spans="1:11" s="16" customFormat="1" ht="52.5" customHeight="1">
      <c r="A2" s="138" t="s">
        <v>0</v>
      </c>
      <c r="B2" s="138"/>
      <c r="C2" s="32" t="s">
        <v>6</v>
      </c>
      <c r="D2" s="32" t="s">
        <v>1</v>
      </c>
      <c r="E2" s="14" t="s">
        <v>115</v>
      </c>
      <c r="F2" s="32" t="s">
        <v>2</v>
      </c>
      <c r="G2" s="32" t="s">
        <v>7</v>
      </c>
      <c r="H2" s="32" t="s">
        <v>3</v>
      </c>
      <c r="I2" s="32" t="s">
        <v>8</v>
      </c>
      <c r="J2" s="32" t="s">
        <v>4</v>
      </c>
      <c r="K2" s="52" t="s">
        <v>22</v>
      </c>
    </row>
    <row r="3" spans="1:11" s="61" customFormat="1" ht="13.5" customHeight="1">
      <c r="A3" s="146" t="s">
        <v>12</v>
      </c>
      <c r="B3" s="147"/>
      <c r="C3" s="68" t="s">
        <v>13</v>
      </c>
      <c r="D3" s="54" t="s">
        <v>14</v>
      </c>
      <c r="E3" s="55" t="s">
        <v>15</v>
      </c>
      <c r="F3" s="55" t="s">
        <v>16</v>
      </c>
      <c r="G3" s="56" t="s">
        <v>17</v>
      </c>
      <c r="H3" s="57" t="s">
        <v>18</v>
      </c>
      <c r="I3" s="57" t="s">
        <v>19</v>
      </c>
      <c r="J3" s="58" t="s">
        <v>20</v>
      </c>
      <c r="K3" s="60">
        <v>11</v>
      </c>
    </row>
    <row r="4" spans="1:11" s="16" customFormat="1" ht="37.5" customHeight="1">
      <c r="A4" s="82">
        <v>1</v>
      </c>
      <c r="B4" s="77" t="s">
        <v>35</v>
      </c>
      <c r="C4" s="42">
        <v>140</v>
      </c>
      <c r="D4" s="50" t="s">
        <v>5</v>
      </c>
      <c r="E4" s="44"/>
      <c r="F4" s="45"/>
      <c r="G4" s="46">
        <f>F4*I4+F4</f>
        <v>0</v>
      </c>
      <c r="H4" s="47">
        <f>C4*F4</f>
        <v>0</v>
      </c>
      <c r="I4" s="48">
        <v>0.08</v>
      </c>
      <c r="J4" s="47">
        <f>H4+H4*I4</f>
        <v>0</v>
      </c>
      <c r="K4" s="49"/>
    </row>
    <row r="5" spans="1:11" s="16" customFormat="1" ht="28.5" customHeight="1">
      <c r="A5" s="82">
        <v>2</v>
      </c>
      <c r="B5" s="78" t="s">
        <v>36</v>
      </c>
      <c r="C5" s="42">
        <v>5</v>
      </c>
      <c r="D5" s="50" t="s">
        <v>5</v>
      </c>
      <c r="E5" s="44"/>
      <c r="F5" s="45"/>
      <c r="G5" s="46">
        <f>F5*I5+F5</f>
        <v>0</v>
      </c>
      <c r="H5" s="47">
        <f>C5*F5</f>
        <v>0</v>
      </c>
      <c r="I5" s="48">
        <v>0.08</v>
      </c>
      <c r="J5" s="47">
        <f>H5+H5*I5</f>
        <v>0</v>
      </c>
      <c r="K5" s="49"/>
    </row>
    <row r="6" spans="1:11" s="16" customFormat="1" ht="28.5" customHeight="1">
      <c r="A6" s="82">
        <v>3</v>
      </c>
      <c r="B6" s="77" t="s">
        <v>37</v>
      </c>
      <c r="C6" s="42">
        <v>5</v>
      </c>
      <c r="D6" s="50" t="s">
        <v>5</v>
      </c>
      <c r="E6" s="44"/>
      <c r="F6" s="45"/>
      <c r="G6" s="46">
        <f>F6*I6+F6</f>
        <v>0</v>
      </c>
      <c r="H6" s="47">
        <f>C6*F6</f>
        <v>0</v>
      </c>
      <c r="I6" s="48">
        <v>0.08</v>
      </c>
      <c r="J6" s="47">
        <f>H6+H6*I6</f>
        <v>0</v>
      </c>
      <c r="K6" s="49"/>
    </row>
    <row r="7" spans="1:11" s="16" customFormat="1" ht="28.5" customHeight="1">
      <c r="A7" s="82">
        <v>4</v>
      </c>
      <c r="B7" s="77" t="s">
        <v>38</v>
      </c>
      <c r="C7" s="79">
        <v>5</v>
      </c>
      <c r="D7" s="50" t="s">
        <v>5</v>
      </c>
      <c r="E7" s="44"/>
      <c r="F7" s="45"/>
      <c r="G7" s="46">
        <f>F7*I7+F7</f>
        <v>0</v>
      </c>
      <c r="H7" s="47">
        <f>C7*F7</f>
        <v>0</v>
      </c>
      <c r="I7" s="48">
        <v>0.08</v>
      </c>
      <c r="J7" s="47">
        <f>H7+H7*I7</f>
        <v>0</v>
      </c>
      <c r="K7" s="49"/>
    </row>
    <row r="8" spans="1:11" s="16" customFormat="1" ht="28.5" customHeight="1" thickBot="1">
      <c r="A8" s="82">
        <v>5</v>
      </c>
      <c r="B8" s="80" t="s">
        <v>39</v>
      </c>
      <c r="C8" s="81">
        <v>20</v>
      </c>
      <c r="D8" s="50" t="s">
        <v>5</v>
      </c>
      <c r="E8" s="44"/>
      <c r="F8" s="45"/>
      <c r="G8" s="46">
        <f>F8*I8+F8</f>
        <v>0</v>
      </c>
      <c r="H8" s="47">
        <f>C8*F8</f>
        <v>0</v>
      </c>
      <c r="I8" s="48">
        <v>0.08</v>
      </c>
      <c r="J8" s="47">
        <f>H8+H8*I8</f>
        <v>0</v>
      </c>
      <c r="K8" s="49"/>
    </row>
    <row r="9" spans="1:11" s="23" customFormat="1" ht="12.75">
      <c r="A9" s="7"/>
      <c r="B9" s="7"/>
      <c r="C9" s="8"/>
      <c r="D9" s="9"/>
      <c r="E9" s="10"/>
      <c r="F9" s="141" t="s">
        <v>10</v>
      </c>
      <c r="G9" s="141"/>
      <c r="H9" s="11">
        <f>SUM(H4:H8)</f>
        <v>0</v>
      </c>
      <c r="I9" s="10"/>
      <c r="J9" s="11">
        <f>SUM(J4:J8)</f>
        <v>0</v>
      </c>
      <c r="K9" s="13"/>
    </row>
    <row r="10" spans="1:11" s="23" customFormat="1" ht="12.75">
      <c r="A10" s="7"/>
      <c r="B10" s="7"/>
      <c r="C10" s="8"/>
      <c r="D10" s="9"/>
      <c r="E10" s="10"/>
      <c r="F10" s="33"/>
      <c r="G10" s="33"/>
      <c r="H10" s="12"/>
      <c r="I10" s="10"/>
      <c r="J10" s="12"/>
      <c r="K10" s="13"/>
    </row>
    <row r="11" spans="1:7" ht="12.75">
      <c r="A11" s="13" t="s">
        <v>9</v>
      </c>
      <c r="F11" s="66"/>
      <c r="G11" s="26"/>
    </row>
    <row r="12" ht="12.75">
      <c r="F12" s="66"/>
    </row>
    <row r="13" ht="12.75" customHeight="1">
      <c r="A13" s="27" t="s">
        <v>11</v>
      </c>
    </row>
    <row r="14" ht="12.75" customHeight="1">
      <c r="A14" s="27"/>
    </row>
    <row r="15" ht="12.75" customHeight="1"/>
  </sheetData>
  <sheetProtection/>
  <mergeCells count="4">
    <mergeCell ref="A1:J1"/>
    <mergeCell ref="A2:B2"/>
    <mergeCell ref="A3:B3"/>
    <mergeCell ref="F9:G9"/>
  </mergeCells>
  <printOptions/>
  <pageMargins left="0.25" right="0.25" top="0.75" bottom="0.75" header="0.3" footer="0.3"/>
  <pageSetup fitToHeight="0" horizontalDpi="600" verticalDpi="600" orientation="landscape" paperSize="9" scale="98" r:id="rId1"/>
  <headerFooter>
    <oddHeader>&amp;LZP//2019&amp;CFormularz asortymentowo-cenowo-ilościowy&amp;RZałącznik nr 2</oddHeader>
  </headerFooter>
</worksheet>
</file>

<file path=xl/worksheets/sheet17.xml><?xml version="1.0" encoding="utf-8"?>
<worksheet xmlns="http://schemas.openxmlformats.org/spreadsheetml/2006/main" xmlns:r="http://schemas.openxmlformats.org/officeDocument/2006/relationships">
  <dimension ref="A1:K10"/>
  <sheetViews>
    <sheetView view="pageBreakPreview" zoomScaleNormal="80" zoomScaleSheetLayoutView="100" zoomScalePageLayoutView="90" workbookViewId="0" topLeftCell="A1">
      <selection activeCell="F8" sqref="F8"/>
    </sheetView>
  </sheetViews>
  <sheetFormatPr defaultColWidth="11.375" defaultRowHeight="12.75"/>
  <cols>
    <col min="1" max="1" width="6.25390625" style="13" customWidth="1"/>
    <col min="2" max="2" width="36.7539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37" t="s">
        <v>137</v>
      </c>
      <c r="B1" s="137"/>
      <c r="C1" s="137"/>
      <c r="D1" s="137"/>
      <c r="E1" s="137"/>
      <c r="F1" s="137"/>
      <c r="G1" s="137"/>
      <c r="H1" s="137"/>
      <c r="I1" s="137"/>
      <c r="J1" s="137"/>
    </row>
    <row r="2" spans="1:11" s="16" customFormat="1" ht="52.5" customHeight="1">
      <c r="A2" s="138" t="s">
        <v>0</v>
      </c>
      <c r="B2" s="138"/>
      <c r="C2" s="110" t="s">
        <v>6</v>
      </c>
      <c r="D2" s="110" t="s">
        <v>1</v>
      </c>
      <c r="E2" s="14" t="s">
        <v>115</v>
      </c>
      <c r="F2" s="110" t="s">
        <v>2</v>
      </c>
      <c r="G2" s="110" t="s">
        <v>7</v>
      </c>
      <c r="H2" s="110" t="s">
        <v>3</v>
      </c>
      <c r="I2" s="110" t="s">
        <v>8</v>
      </c>
      <c r="J2" s="110" t="s">
        <v>4</v>
      </c>
      <c r="K2" s="52" t="s">
        <v>22</v>
      </c>
    </row>
    <row r="3" spans="1:11" s="61" customFormat="1" ht="14.25" customHeight="1">
      <c r="A3" s="146" t="s">
        <v>12</v>
      </c>
      <c r="B3" s="147"/>
      <c r="C3" s="68" t="s">
        <v>13</v>
      </c>
      <c r="D3" s="54" t="s">
        <v>14</v>
      </c>
      <c r="E3" s="55" t="s">
        <v>15</v>
      </c>
      <c r="F3" s="55" t="s">
        <v>16</v>
      </c>
      <c r="G3" s="56" t="s">
        <v>17</v>
      </c>
      <c r="H3" s="57" t="s">
        <v>18</v>
      </c>
      <c r="I3" s="57" t="s">
        <v>19</v>
      </c>
      <c r="J3" s="58" t="s">
        <v>20</v>
      </c>
      <c r="K3" s="60">
        <v>11</v>
      </c>
    </row>
    <row r="4" spans="1:11" s="61" customFormat="1" ht="285.75" customHeight="1">
      <c r="A4" s="82">
        <v>1</v>
      </c>
      <c r="B4" s="72" t="s">
        <v>136</v>
      </c>
      <c r="C4" s="42">
        <v>2000</v>
      </c>
      <c r="D4" s="50" t="s">
        <v>5</v>
      </c>
      <c r="E4" s="44"/>
      <c r="F4" s="45"/>
      <c r="G4" s="46">
        <f>F4*I4+F4</f>
        <v>0</v>
      </c>
      <c r="H4" s="47">
        <f>C4*F4</f>
        <v>0</v>
      </c>
      <c r="I4" s="48">
        <v>0.08</v>
      </c>
      <c r="J4" s="47">
        <f>H4+H4*I4</f>
        <v>0</v>
      </c>
      <c r="K4" s="49"/>
    </row>
    <row r="5" spans="1:11" s="23" customFormat="1" ht="12.75">
      <c r="A5" s="7"/>
      <c r="B5" s="7"/>
      <c r="C5" s="8"/>
      <c r="D5" s="9"/>
      <c r="E5" s="112"/>
      <c r="F5" s="141" t="s">
        <v>10</v>
      </c>
      <c r="G5" s="141"/>
      <c r="H5" s="11">
        <f>SUM(H4:H4)</f>
        <v>0</v>
      </c>
      <c r="I5" s="112"/>
      <c r="J5" s="11">
        <f>SUM(J4:J4)</f>
        <v>0</v>
      </c>
      <c r="K5" s="13"/>
    </row>
    <row r="6" spans="1:11" s="23" customFormat="1" ht="12.75">
      <c r="A6" s="7"/>
      <c r="B6" s="7"/>
      <c r="C6" s="8"/>
      <c r="D6" s="9"/>
      <c r="E6" s="10"/>
      <c r="F6" s="33"/>
      <c r="G6" s="33"/>
      <c r="H6" s="12"/>
      <c r="I6" s="10"/>
      <c r="J6" s="12"/>
      <c r="K6" s="13"/>
    </row>
    <row r="7" spans="1:7" ht="12.75">
      <c r="A7" s="13" t="s">
        <v>9</v>
      </c>
      <c r="F7" s="66"/>
      <c r="G7" s="26"/>
    </row>
    <row r="8" ht="12.75">
      <c r="F8" s="66"/>
    </row>
    <row r="9" ht="12.75" customHeight="1">
      <c r="A9" s="27" t="s">
        <v>11</v>
      </c>
    </row>
    <row r="10" ht="12.75" customHeight="1">
      <c r="A10" s="27"/>
    </row>
    <row r="11" ht="12.75" customHeight="1"/>
  </sheetData>
  <sheetProtection/>
  <mergeCells count="4">
    <mergeCell ref="A1:J1"/>
    <mergeCell ref="A2:B2"/>
    <mergeCell ref="A3:B3"/>
    <mergeCell ref="F5:G5"/>
  </mergeCells>
  <printOptions/>
  <pageMargins left="0.25" right="0.25" top="0.75" bottom="0.75" header="0.3" footer="0.3"/>
  <pageSetup fitToHeight="0" horizontalDpi="600" verticalDpi="600" orientation="landscape" paperSize="9" scale="91" r:id="rId1"/>
  <headerFooter>
    <oddHeader>&amp;LZP//2019&amp;CFormularz asortymentowo-cenowo-ilościowy&amp;RZałącznik nr 2</oddHeader>
  </headerFooter>
</worksheet>
</file>

<file path=xl/worksheets/sheet18.xml><?xml version="1.0" encoding="utf-8"?>
<worksheet xmlns="http://schemas.openxmlformats.org/spreadsheetml/2006/main" xmlns:r="http://schemas.openxmlformats.org/officeDocument/2006/relationships">
  <dimension ref="A1:J9"/>
  <sheetViews>
    <sheetView view="pageBreakPreview" zoomScaleSheetLayoutView="100" workbookViewId="0" topLeftCell="A1">
      <selection activeCell="F4" sqref="F4"/>
    </sheetView>
  </sheetViews>
  <sheetFormatPr defaultColWidth="9.125" defaultRowHeight="12.75"/>
  <cols>
    <col min="1" max="1" width="6.25390625" style="0" customWidth="1"/>
    <col min="2" max="2" width="40.625" style="0" customWidth="1"/>
    <col min="3" max="3" width="11.125" style="0" customWidth="1"/>
    <col min="4" max="4" width="7.625" style="0" customWidth="1"/>
    <col min="6" max="7" width="9.25390625" style="0" bestFit="1" customWidth="1"/>
    <col min="8" max="8" width="10.625" style="0" bestFit="1" customWidth="1"/>
    <col min="9" max="9" width="9.25390625" style="0" bestFit="1" customWidth="1"/>
    <col min="10" max="10" width="10.625" style="0" bestFit="1" customWidth="1"/>
    <col min="11" max="11" width="15.75390625" style="0" customWidth="1"/>
  </cols>
  <sheetData>
    <row r="1" spans="1:7" ht="12.75">
      <c r="A1" s="150" t="s">
        <v>138</v>
      </c>
      <c r="B1" s="150"/>
      <c r="C1" s="150"/>
      <c r="D1" s="150"/>
      <c r="E1" s="150"/>
      <c r="F1" s="150"/>
      <c r="G1" s="150"/>
    </row>
    <row r="2" spans="1:10" ht="76.5">
      <c r="A2" s="138" t="s">
        <v>0</v>
      </c>
      <c r="B2" s="138"/>
      <c r="C2" s="107" t="s">
        <v>6</v>
      </c>
      <c r="D2" s="107" t="s">
        <v>1</v>
      </c>
      <c r="E2" s="14" t="s">
        <v>115</v>
      </c>
      <c r="F2" s="107" t="s">
        <v>2</v>
      </c>
      <c r="G2" s="107" t="s">
        <v>7</v>
      </c>
      <c r="H2" s="107" t="s">
        <v>3</v>
      </c>
      <c r="I2" s="107" t="s">
        <v>8</v>
      </c>
      <c r="J2" s="107" t="s">
        <v>4</v>
      </c>
    </row>
    <row r="3" spans="1:10" ht="12.75">
      <c r="A3" s="146" t="s">
        <v>12</v>
      </c>
      <c r="B3" s="147"/>
      <c r="C3" s="68" t="s">
        <v>13</v>
      </c>
      <c r="D3" s="54" t="s">
        <v>14</v>
      </c>
      <c r="E3" s="55" t="s">
        <v>15</v>
      </c>
      <c r="F3" s="55" t="s">
        <v>16</v>
      </c>
      <c r="G3" s="56" t="s">
        <v>17</v>
      </c>
      <c r="H3" s="57" t="s">
        <v>18</v>
      </c>
      <c r="I3" s="57" t="s">
        <v>19</v>
      </c>
      <c r="J3" s="58" t="s">
        <v>20</v>
      </c>
    </row>
    <row r="4" spans="1:10" ht="253.5" customHeight="1">
      <c r="A4" s="82">
        <v>1</v>
      </c>
      <c r="B4" s="72" t="s">
        <v>171</v>
      </c>
      <c r="C4" s="42">
        <v>1000</v>
      </c>
      <c r="D4" s="50" t="s">
        <v>5</v>
      </c>
      <c r="E4" s="44"/>
      <c r="F4" s="45"/>
      <c r="G4" s="46">
        <f>F4*I4+F4</f>
        <v>0</v>
      </c>
      <c r="H4" s="47">
        <f>C4*F4</f>
        <v>0</v>
      </c>
      <c r="I4" s="48">
        <v>0.08</v>
      </c>
      <c r="J4" s="47">
        <f>H4+H4*I4</f>
        <v>0</v>
      </c>
    </row>
    <row r="5" spans="1:10" ht="12.75">
      <c r="A5" s="7"/>
      <c r="B5" s="7"/>
      <c r="C5" s="8"/>
      <c r="D5" s="9"/>
      <c r="E5" s="10"/>
      <c r="F5" s="141" t="s">
        <v>10</v>
      </c>
      <c r="G5" s="141"/>
      <c r="H5" s="11">
        <f>SUM(H4:H4)</f>
        <v>0</v>
      </c>
      <c r="I5" s="10"/>
      <c r="J5" s="11">
        <f>SUM(J4:J4)</f>
        <v>0</v>
      </c>
    </row>
    <row r="6" spans="1:10" ht="12.75">
      <c r="A6" s="7"/>
      <c r="B6" s="7"/>
      <c r="C6" s="8"/>
      <c r="D6" s="9"/>
      <c r="E6" s="10"/>
      <c r="F6" s="111"/>
      <c r="G6" s="111"/>
      <c r="H6" s="12"/>
      <c r="I6" s="10"/>
      <c r="J6" s="12"/>
    </row>
    <row r="7" spans="1:10" ht="12.75">
      <c r="A7" s="13" t="s">
        <v>9</v>
      </c>
      <c r="B7" s="13"/>
      <c r="C7" s="13"/>
      <c r="D7" s="13"/>
      <c r="E7" s="24"/>
      <c r="F7" s="66"/>
      <c r="G7" s="26"/>
      <c r="H7" s="24"/>
      <c r="I7" s="24"/>
      <c r="J7" s="24"/>
    </row>
    <row r="8" spans="1:10" ht="12.75">
      <c r="A8" s="13"/>
      <c r="B8" s="13"/>
      <c r="C8" s="13"/>
      <c r="D8" s="13"/>
      <c r="E8" s="24"/>
      <c r="F8" s="66"/>
      <c r="G8" s="24"/>
      <c r="H8" s="24"/>
      <c r="I8" s="24"/>
      <c r="J8" s="24"/>
    </row>
    <row r="9" spans="1:10" ht="12.75">
      <c r="A9" s="27" t="s">
        <v>11</v>
      </c>
      <c r="B9" s="13"/>
      <c r="C9" s="13"/>
      <c r="D9" s="13"/>
      <c r="E9" s="24"/>
      <c r="F9" s="24"/>
      <c r="G9" s="24"/>
      <c r="H9" s="24"/>
      <c r="I9" s="24"/>
      <c r="J9" s="24"/>
    </row>
  </sheetData>
  <sheetProtection/>
  <mergeCells count="4">
    <mergeCell ref="A2:B2"/>
    <mergeCell ref="A3:B3"/>
    <mergeCell ref="F5:G5"/>
    <mergeCell ref="A1:G1"/>
  </mergeCells>
  <printOptions/>
  <pageMargins left="0.25" right="0.25" top="0.75" bottom="0.75" header="0.3" footer="0.3"/>
  <pageSetup horizontalDpi="300" verticalDpi="300" orientation="landscape" paperSize="9" r:id="rId1"/>
  <headerFooter>
    <oddHeader>&amp;LZP//2019&amp;CFormularz asortymentowo-cenowo-ilościowy&amp;RZałącznik nr 2</oddHeader>
  </headerFooter>
</worksheet>
</file>

<file path=xl/worksheets/sheet19.xml><?xml version="1.0" encoding="utf-8"?>
<worksheet xmlns="http://schemas.openxmlformats.org/spreadsheetml/2006/main" xmlns:r="http://schemas.openxmlformats.org/officeDocument/2006/relationships">
  <dimension ref="A1:L10"/>
  <sheetViews>
    <sheetView view="pageBreakPreview" zoomScaleNormal="80" zoomScaleSheetLayoutView="100" zoomScalePageLayoutView="90" workbookViewId="0" topLeftCell="A1">
      <selection activeCell="F4" sqref="F4"/>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0.25390625" style="24" customWidth="1"/>
    <col min="12" max="12" width="19.375" style="13" customWidth="1"/>
    <col min="13" max="16384" width="11.375" style="13" customWidth="1"/>
  </cols>
  <sheetData>
    <row r="1" spans="1:11" ht="21.75" customHeight="1">
      <c r="A1" s="137" t="s">
        <v>139</v>
      </c>
      <c r="B1" s="137"/>
      <c r="C1" s="137"/>
      <c r="D1" s="137"/>
      <c r="E1" s="137"/>
      <c r="F1" s="137"/>
      <c r="G1" s="137"/>
      <c r="H1" s="137"/>
      <c r="I1" s="137"/>
      <c r="J1" s="137"/>
      <c r="K1" s="51"/>
    </row>
    <row r="2" spans="1:12" s="16" customFormat="1" ht="52.5" customHeight="1">
      <c r="A2" s="138" t="s">
        <v>0</v>
      </c>
      <c r="B2" s="138"/>
      <c r="C2" s="32" t="s">
        <v>6</v>
      </c>
      <c r="D2" s="32" t="s">
        <v>1</v>
      </c>
      <c r="E2" s="14" t="s">
        <v>115</v>
      </c>
      <c r="F2" s="32" t="s">
        <v>2</v>
      </c>
      <c r="G2" s="32" t="s">
        <v>7</v>
      </c>
      <c r="H2" s="32" t="s">
        <v>3</v>
      </c>
      <c r="I2" s="32" t="s">
        <v>8</v>
      </c>
      <c r="J2" s="32" t="s">
        <v>4</v>
      </c>
      <c r="K2" s="32" t="s">
        <v>21</v>
      </c>
      <c r="L2" s="52" t="s">
        <v>22</v>
      </c>
    </row>
    <row r="3" spans="1:12" s="61" customFormat="1" ht="13.5" customHeight="1">
      <c r="A3" s="146" t="s">
        <v>12</v>
      </c>
      <c r="B3" s="147"/>
      <c r="C3" s="68" t="s">
        <v>13</v>
      </c>
      <c r="D3" s="54" t="s">
        <v>14</v>
      </c>
      <c r="E3" s="55" t="s">
        <v>15</v>
      </c>
      <c r="F3" s="55" t="s">
        <v>16</v>
      </c>
      <c r="G3" s="56" t="s">
        <v>17</v>
      </c>
      <c r="H3" s="57" t="s">
        <v>18</v>
      </c>
      <c r="I3" s="57" t="s">
        <v>19</v>
      </c>
      <c r="J3" s="58" t="s">
        <v>20</v>
      </c>
      <c r="K3" s="59">
        <v>10</v>
      </c>
      <c r="L3" s="60">
        <v>11</v>
      </c>
    </row>
    <row r="4" spans="1:12" s="16" customFormat="1" ht="108.75" customHeight="1">
      <c r="A4" s="50">
        <v>1</v>
      </c>
      <c r="B4" s="29" t="s">
        <v>40</v>
      </c>
      <c r="C4" s="69">
        <v>300</v>
      </c>
      <c r="D4" s="50" t="s">
        <v>5</v>
      </c>
      <c r="E4" s="44"/>
      <c r="F4" s="45"/>
      <c r="G4" s="46">
        <f>F4*I4+F4</f>
        <v>0</v>
      </c>
      <c r="H4" s="47">
        <f>C4*F4</f>
        <v>0</v>
      </c>
      <c r="I4" s="48">
        <v>0.08</v>
      </c>
      <c r="J4" s="47">
        <f>H4+H4*I4</f>
        <v>0</v>
      </c>
      <c r="K4" s="65" t="s">
        <v>41</v>
      </c>
      <c r="L4" s="49"/>
    </row>
    <row r="5" spans="1:12" s="23" customFormat="1" ht="12.75">
      <c r="A5" s="7"/>
      <c r="B5" s="7"/>
      <c r="C5" s="8"/>
      <c r="D5" s="9"/>
      <c r="E5" s="10"/>
      <c r="F5" s="141" t="s">
        <v>10</v>
      </c>
      <c r="G5" s="141"/>
      <c r="H5" s="11">
        <f>SUM(H4:H4)</f>
        <v>0</v>
      </c>
      <c r="I5" s="10"/>
      <c r="J5" s="11">
        <f>SUM(J4:J4)</f>
        <v>0</v>
      </c>
      <c r="K5" s="12"/>
      <c r="L5" s="13"/>
    </row>
    <row r="6" spans="1:12" s="23" customFormat="1" ht="12.75">
      <c r="A6" s="7"/>
      <c r="B6" s="7"/>
      <c r="C6" s="8"/>
      <c r="D6" s="9"/>
      <c r="E6" s="10"/>
      <c r="F6" s="33"/>
      <c r="G6" s="33"/>
      <c r="H6" s="12"/>
      <c r="I6" s="10"/>
      <c r="J6" s="12"/>
      <c r="K6" s="12"/>
      <c r="L6" s="13"/>
    </row>
    <row r="7" spans="1:7" ht="12.75">
      <c r="A7" s="13" t="s">
        <v>9</v>
      </c>
      <c r="F7" s="66"/>
      <c r="G7" s="26"/>
    </row>
    <row r="8" ht="12.75">
      <c r="F8" s="66"/>
    </row>
    <row r="9" ht="12.75" customHeight="1">
      <c r="A9" s="27" t="s">
        <v>11</v>
      </c>
    </row>
    <row r="10" ht="12.75" customHeight="1">
      <c r="A10" s="27"/>
    </row>
    <row r="11" ht="12.75" customHeight="1"/>
  </sheetData>
  <sheetProtection/>
  <mergeCells count="4">
    <mergeCell ref="A1:J1"/>
    <mergeCell ref="A2:B2"/>
    <mergeCell ref="A3:B3"/>
    <mergeCell ref="F5:G5"/>
  </mergeCells>
  <printOptions/>
  <pageMargins left="0.25" right="0.25" top="0.75" bottom="0.75" header="0.3" footer="0.3"/>
  <pageSetup fitToHeight="0" horizontalDpi="600" verticalDpi="600" orientation="landscape" paperSize="9" scale="87" r:id="rId1"/>
  <headerFooter>
    <oddHeader>&amp;LZP//2019&amp;CFormularz asortymentowo-cenowo-ilościowy&amp;RZałącznik nr 2</oddHeader>
  </headerFooter>
</worksheet>
</file>

<file path=xl/worksheets/sheet2.xml><?xml version="1.0" encoding="utf-8"?>
<worksheet xmlns="http://schemas.openxmlformats.org/spreadsheetml/2006/main" xmlns:r="http://schemas.openxmlformats.org/officeDocument/2006/relationships">
  <dimension ref="A1:K9"/>
  <sheetViews>
    <sheetView view="pageBreakPreview" zoomScaleNormal="80" zoomScaleSheetLayoutView="100" zoomScalePageLayoutView="90" workbookViewId="0" topLeftCell="A1">
      <selection activeCell="F4" sqref="F4"/>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37" t="s">
        <v>117</v>
      </c>
      <c r="B1" s="137"/>
      <c r="C1" s="137"/>
      <c r="D1" s="137"/>
      <c r="E1" s="137"/>
      <c r="F1" s="137"/>
      <c r="G1" s="137"/>
      <c r="H1" s="137"/>
      <c r="I1" s="137"/>
      <c r="J1" s="137"/>
    </row>
    <row r="2" spans="1:11" s="16" customFormat="1" ht="52.5" customHeight="1">
      <c r="A2" s="138" t="s">
        <v>0</v>
      </c>
      <c r="B2" s="138"/>
      <c r="C2" s="32" t="s">
        <v>6</v>
      </c>
      <c r="D2" s="32" t="s">
        <v>1</v>
      </c>
      <c r="E2" s="14" t="s">
        <v>115</v>
      </c>
      <c r="F2" s="32" t="s">
        <v>2</v>
      </c>
      <c r="G2" s="32" t="s">
        <v>7</v>
      </c>
      <c r="H2" s="32" t="s">
        <v>3</v>
      </c>
      <c r="I2" s="32" t="s">
        <v>8</v>
      </c>
      <c r="J2" s="32" t="s">
        <v>4</v>
      </c>
      <c r="K2" s="15" t="s">
        <v>22</v>
      </c>
    </row>
    <row r="3" spans="1:11" s="22" customFormat="1" ht="13.5" customHeight="1">
      <c r="A3" s="139" t="s">
        <v>12</v>
      </c>
      <c r="B3" s="140"/>
      <c r="C3" s="36" t="s">
        <v>13</v>
      </c>
      <c r="D3" s="37" t="s">
        <v>14</v>
      </c>
      <c r="E3" s="17" t="s">
        <v>15</v>
      </c>
      <c r="F3" s="17" t="s">
        <v>16</v>
      </c>
      <c r="G3" s="18" t="s">
        <v>17</v>
      </c>
      <c r="H3" s="19" t="s">
        <v>18</v>
      </c>
      <c r="I3" s="19" t="s">
        <v>19</v>
      </c>
      <c r="J3" s="20" t="s">
        <v>20</v>
      </c>
      <c r="K3" s="21">
        <v>11</v>
      </c>
    </row>
    <row r="4" spans="1:11" s="22" customFormat="1" ht="108.75" customHeight="1">
      <c r="A4" s="40">
        <v>1</v>
      </c>
      <c r="B4" s="38" t="s">
        <v>94</v>
      </c>
      <c r="C4" s="1">
        <v>8000</v>
      </c>
      <c r="D4" s="1" t="s">
        <v>5</v>
      </c>
      <c r="E4" s="2"/>
      <c r="F4" s="3"/>
      <c r="G4" s="4">
        <f>F4*I4+F4</f>
        <v>0</v>
      </c>
      <c r="H4" s="5">
        <f>C4*F4</f>
        <v>0</v>
      </c>
      <c r="I4" s="39">
        <v>0.08</v>
      </c>
      <c r="J4" s="5">
        <f>H4+H4*I4</f>
        <v>0</v>
      </c>
      <c r="K4" s="6"/>
    </row>
    <row r="5" spans="1:11" s="23" customFormat="1" ht="12.75">
      <c r="A5" s="7"/>
      <c r="B5" s="7"/>
      <c r="C5" s="8"/>
      <c r="D5" s="9"/>
      <c r="E5" s="10"/>
      <c r="F5" s="141" t="s">
        <v>10</v>
      </c>
      <c r="G5" s="141"/>
      <c r="H5" s="11">
        <f>SUM(H4:H4)</f>
        <v>0</v>
      </c>
      <c r="I5" s="10"/>
      <c r="J5" s="11">
        <f>SUM(J4:J4)</f>
        <v>0</v>
      </c>
      <c r="K5" s="13"/>
    </row>
    <row r="6" spans="1:11" s="23" customFormat="1" ht="12.75">
      <c r="A6" s="7"/>
      <c r="B6" s="7"/>
      <c r="C6" s="8"/>
      <c r="D6" s="9"/>
      <c r="E6" s="10"/>
      <c r="F6" s="33"/>
      <c r="G6" s="33"/>
      <c r="H6" s="12"/>
      <c r="I6" s="10"/>
      <c r="J6" s="12"/>
      <c r="K6" s="13"/>
    </row>
    <row r="7" spans="1:7" ht="12.75">
      <c r="A7" s="13" t="s">
        <v>9</v>
      </c>
      <c r="F7" s="25"/>
      <c r="G7" s="26"/>
    </row>
    <row r="8" ht="12.75" customHeight="1">
      <c r="A8" s="27" t="s">
        <v>11</v>
      </c>
    </row>
    <row r="9" ht="12.75" customHeight="1">
      <c r="A9" s="27"/>
    </row>
    <row r="10" ht="12.75" customHeight="1"/>
  </sheetData>
  <sheetProtection/>
  <mergeCells count="4">
    <mergeCell ref="A1:J1"/>
    <mergeCell ref="A2:B2"/>
    <mergeCell ref="A3:B3"/>
    <mergeCell ref="F5:G5"/>
  </mergeCells>
  <printOptions/>
  <pageMargins left="0.25" right="0.25" top="0.75" bottom="0.75" header="0.3" footer="0.3"/>
  <pageSetup fitToHeight="0" horizontalDpi="300" verticalDpi="300" orientation="landscape" paperSize="9" scale="95" r:id="rId1"/>
  <headerFooter>
    <oddHeader>&amp;LZP//2019&amp;CFormularz asortymentowo-cenowo-ilościowy&amp;RZałącznik nr 2</oddHeader>
  </headerFooter>
</worksheet>
</file>

<file path=xl/worksheets/sheet20.xml><?xml version="1.0" encoding="utf-8"?>
<worksheet xmlns="http://schemas.openxmlformats.org/spreadsheetml/2006/main" xmlns:r="http://schemas.openxmlformats.org/officeDocument/2006/relationships">
  <dimension ref="A1:K37"/>
  <sheetViews>
    <sheetView view="pageBreakPreview" zoomScale="80" zoomScaleNormal="91" zoomScaleSheetLayoutView="80" workbookViewId="0" topLeftCell="A2">
      <selection activeCell="A31" sqref="A31:K31"/>
    </sheetView>
  </sheetViews>
  <sheetFormatPr defaultColWidth="11.375" defaultRowHeight="12.75"/>
  <cols>
    <col min="1" max="1" width="6.25390625" style="13" customWidth="1"/>
    <col min="2" max="2" width="44.1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6.00390625" style="24" customWidth="1"/>
    <col min="11" max="11" width="15.75390625" style="13" customWidth="1"/>
    <col min="12" max="16384" width="11.375" style="13" customWidth="1"/>
  </cols>
  <sheetData>
    <row r="1" spans="1:10" ht="21.75" customHeight="1">
      <c r="A1" s="137" t="s">
        <v>140</v>
      </c>
      <c r="B1" s="137"/>
      <c r="C1" s="137"/>
      <c r="D1" s="137"/>
      <c r="E1" s="137"/>
      <c r="F1" s="137"/>
      <c r="G1" s="137"/>
      <c r="H1" s="137"/>
      <c r="I1" s="137"/>
      <c r="J1" s="137"/>
    </row>
    <row r="2" spans="1:11" s="16" customFormat="1" ht="52.5" customHeight="1">
      <c r="A2" s="138" t="s">
        <v>0</v>
      </c>
      <c r="B2" s="138"/>
      <c r="C2" s="32" t="s">
        <v>6</v>
      </c>
      <c r="D2" s="32" t="s">
        <v>1</v>
      </c>
      <c r="E2" s="14" t="s">
        <v>115</v>
      </c>
      <c r="F2" s="32" t="s">
        <v>2</v>
      </c>
      <c r="G2" s="32" t="s">
        <v>7</v>
      </c>
      <c r="H2" s="32" t="s">
        <v>3</v>
      </c>
      <c r="I2" s="32" t="s">
        <v>8</v>
      </c>
      <c r="J2" s="32" t="s">
        <v>4</v>
      </c>
      <c r="K2" s="52" t="s">
        <v>22</v>
      </c>
    </row>
    <row r="3" spans="1:11" s="61" customFormat="1" ht="13.5" customHeight="1">
      <c r="A3" s="146" t="s">
        <v>12</v>
      </c>
      <c r="B3" s="147"/>
      <c r="C3" s="68" t="s">
        <v>13</v>
      </c>
      <c r="D3" s="54" t="s">
        <v>14</v>
      </c>
      <c r="E3" s="55" t="s">
        <v>15</v>
      </c>
      <c r="F3" s="55" t="s">
        <v>16</v>
      </c>
      <c r="G3" s="56" t="s">
        <v>17</v>
      </c>
      <c r="H3" s="57" t="s">
        <v>18</v>
      </c>
      <c r="I3" s="57" t="s">
        <v>19</v>
      </c>
      <c r="J3" s="58" t="s">
        <v>20</v>
      </c>
      <c r="K3" s="60">
        <v>10</v>
      </c>
    </row>
    <row r="4" spans="1:11" s="16" customFormat="1" ht="171" customHeight="1">
      <c r="A4" s="83" t="s">
        <v>43</v>
      </c>
      <c r="B4" s="153" t="s">
        <v>88</v>
      </c>
      <c r="C4" s="154"/>
      <c r="D4" s="155"/>
      <c r="E4" s="84"/>
      <c r="F4" s="84"/>
      <c r="G4" s="84"/>
      <c r="H4" s="84"/>
      <c r="I4" s="84"/>
      <c r="J4" s="84"/>
      <c r="K4" s="84"/>
    </row>
    <row r="5" spans="1:11" s="16" customFormat="1" ht="171.75" customHeight="1">
      <c r="A5" s="82" t="s">
        <v>56</v>
      </c>
      <c r="B5" s="29" t="s">
        <v>76</v>
      </c>
      <c r="C5" s="28">
        <v>4000</v>
      </c>
      <c r="D5" s="50" t="s">
        <v>5</v>
      </c>
      <c r="E5" s="44"/>
      <c r="F5" s="45"/>
      <c r="G5" s="46">
        <f>F5*I5+F5</f>
        <v>0</v>
      </c>
      <c r="H5" s="47">
        <f>C5*F5</f>
        <v>0</v>
      </c>
      <c r="I5" s="48">
        <v>0.08</v>
      </c>
      <c r="J5" s="47">
        <f>H5+H5*I5</f>
        <v>0</v>
      </c>
      <c r="K5" s="49"/>
    </row>
    <row r="6" spans="1:11" s="16" customFormat="1" ht="129" customHeight="1">
      <c r="A6" s="82" t="s">
        <v>57</v>
      </c>
      <c r="B6" s="29" t="s">
        <v>172</v>
      </c>
      <c r="C6" s="28">
        <v>750</v>
      </c>
      <c r="D6" s="113" t="s">
        <v>5</v>
      </c>
      <c r="E6" s="47"/>
      <c r="F6" s="45"/>
      <c r="G6" s="47">
        <f>F6*I6+F6</f>
        <v>0</v>
      </c>
      <c r="H6" s="47">
        <f>C6*F6</f>
        <v>0</v>
      </c>
      <c r="I6" s="48">
        <v>0.08</v>
      </c>
      <c r="J6" s="47">
        <f>H6+H6*I6</f>
        <v>0</v>
      </c>
      <c r="K6" s="47"/>
    </row>
    <row r="7" spans="1:11" s="16" customFormat="1" ht="22.5" customHeight="1">
      <c r="A7" s="82" t="s">
        <v>58</v>
      </c>
      <c r="B7" s="29" t="s">
        <v>77</v>
      </c>
      <c r="C7" s="28">
        <v>2000</v>
      </c>
      <c r="D7" s="50" t="s">
        <v>5</v>
      </c>
      <c r="E7" s="44"/>
      <c r="F7" s="45"/>
      <c r="G7" s="46">
        <f aca="true" t="shared" si="0" ref="G7:G17">F7*I7+F7</f>
        <v>0</v>
      </c>
      <c r="H7" s="47">
        <f aca="true" t="shared" si="1" ref="H7:H17">C7*F7</f>
        <v>0</v>
      </c>
      <c r="I7" s="48">
        <v>0.08</v>
      </c>
      <c r="J7" s="47">
        <f aca="true" t="shared" si="2" ref="J7:J17">H7+H7*I7</f>
        <v>0</v>
      </c>
      <c r="K7" s="49"/>
    </row>
    <row r="8" spans="1:11" s="16" customFormat="1" ht="27" customHeight="1">
      <c r="A8" s="82" t="s">
        <v>59</v>
      </c>
      <c r="B8" s="29" t="s">
        <v>78</v>
      </c>
      <c r="C8" s="28">
        <v>2000</v>
      </c>
      <c r="D8" s="50" t="s">
        <v>5</v>
      </c>
      <c r="E8" s="44"/>
      <c r="F8" s="45"/>
      <c r="G8" s="46">
        <f t="shared" si="0"/>
        <v>0</v>
      </c>
      <c r="H8" s="47">
        <f t="shared" si="1"/>
        <v>0</v>
      </c>
      <c r="I8" s="48">
        <v>0.08</v>
      </c>
      <c r="J8" s="47">
        <f t="shared" si="2"/>
        <v>0</v>
      </c>
      <c r="K8" s="49"/>
    </row>
    <row r="9" spans="1:11" s="16" customFormat="1" ht="22.5" customHeight="1">
      <c r="A9" s="82" t="s">
        <v>60</v>
      </c>
      <c r="B9" s="29" t="s">
        <v>79</v>
      </c>
      <c r="C9" s="28">
        <v>10</v>
      </c>
      <c r="D9" s="50" t="s">
        <v>5</v>
      </c>
      <c r="E9" s="44"/>
      <c r="F9" s="45"/>
      <c r="G9" s="46">
        <f t="shared" si="0"/>
        <v>0</v>
      </c>
      <c r="H9" s="47">
        <f t="shared" si="1"/>
        <v>0</v>
      </c>
      <c r="I9" s="48">
        <v>0.08</v>
      </c>
      <c r="J9" s="47">
        <f t="shared" si="2"/>
        <v>0</v>
      </c>
      <c r="K9" s="49"/>
    </row>
    <row r="10" spans="1:11" s="16" customFormat="1" ht="27" customHeight="1">
      <c r="A10" s="82" t="s">
        <v>61</v>
      </c>
      <c r="B10" s="29" t="s">
        <v>80</v>
      </c>
      <c r="C10" s="28">
        <v>10</v>
      </c>
      <c r="D10" s="50" t="s">
        <v>5</v>
      </c>
      <c r="E10" s="44"/>
      <c r="F10" s="45"/>
      <c r="G10" s="46">
        <f t="shared" si="0"/>
        <v>0</v>
      </c>
      <c r="H10" s="47">
        <f t="shared" si="1"/>
        <v>0</v>
      </c>
      <c r="I10" s="48">
        <v>0.08</v>
      </c>
      <c r="J10" s="47">
        <f t="shared" si="2"/>
        <v>0</v>
      </c>
      <c r="K10" s="49"/>
    </row>
    <row r="11" spans="1:11" s="16" customFormat="1" ht="30" customHeight="1">
      <c r="A11" s="82" t="s">
        <v>62</v>
      </c>
      <c r="B11" s="29" t="s">
        <v>81</v>
      </c>
      <c r="C11" s="28">
        <v>60</v>
      </c>
      <c r="D11" s="50" t="s">
        <v>5</v>
      </c>
      <c r="E11" s="44"/>
      <c r="F11" s="45"/>
      <c r="G11" s="46">
        <f t="shared" si="0"/>
        <v>0</v>
      </c>
      <c r="H11" s="47">
        <f t="shared" si="1"/>
        <v>0</v>
      </c>
      <c r="I11" s="48">
        <v>0.08</v>
      </c>
      <c r="J11" s="47">
        <f t="shared" si="2"/>
        <v>0</v>
      </c>
      <c r="K11" s="49"/>
    </row>
    <row r="12" spans="1:11" s="16" customFormat="1" ht="22.5" customHeight="1">
      <c r="A12" s="82" t="s">
        <v>143</v>
      </c>
      <c r="B12" s="29" t="s">
        <v>107</v>
      </c>
      <c r="C12" s="28">
        <v>6</v>
      </c>
      <c r="D12" s="50" t="s">
        <v>5</v>
      </c>
      <c r="E12" s="44"/>
      <c r="F12" s="45"/>
      <c r="G12" s="46">
        <f t="shared" si="0"/>
        <v>0</v>
      </c>
      <c r="H12" s="47">
        <f t="shared" si="1"/>
        <v>0</v>
      </c>
      <c r="I12" s="48">
        <v>0.08</v>
      </c>
      <c r="J12" s="47">
        <f t="shared" si="2"/>
        <v>0</v>
      </c>
      <c r="K12" s="49"/>
    </row>
    <row r="13" spans="1:11" s="16" customFormat="1" ht="22.5" customHeight="1">
      <c r="A13" s="82" t="s">
        <v>144</v>
      </c>
      <c r="B13" s="29" t="s">
        <v>82</v>
      </c>
      <c r="C13" s="28">
        <v>5</v>
      </c>
      <c r="D13" s="50" t="s">
        <v>5</v>
      </c>
      <c r="E13" s="44"/>
      <c r="F13" s="45"/>
      <c r="G13" s="46">
        <f t="shared" si="0"/>
        <v>0</v>
      </c>
      <c r="H13" s="47">
        <f t="shared" si="1"/>
        <v>0</v>
      </c>
      <c r="I13" s="48">
        <v>0.08</v>
      </c>
      <c r="J13" s="47">
        <f t="shared" si="2"/>
        <v>0</v>
      </c>
      <c r="K13" s="49"/>
    </row>
    <row r="14" spans="1:11" s="16" customFormat="1" ht="22.5" customHeight="1">
      <c r="A14" s="82" t="s">
        <v>145</v>
      </c>
      <c r="B14" s="29" t="s">
        <v>81</v>
      </c>
      <c r="C14" s="28">
        <v>5</v>
      </c>
      <c r="D14" s="50" t="s">
        <v>5</v>
      </c>
      <c r="E14" s="44"/>
      <c r="F14" s="45"/>
      <c r="G14" s="46">
        <f t="shared" si="0"/>
        <v>0</v>
      </c>
      <c r="H14" s="47">
        <f t="shared" si="1"/>
        <v>0</v>
      </c>
      <c r="I14" s="48">
        <v>0.08</v>
      </c>
      <c r="J14" s="47">
        <f t="shared" si="2"/>
        <v>0</v>
      </c>
      <c r="K14" s="49"/>
    </row>
    <row r="15" spans="1:11" s="16" customFormat="1" ht="30" customHeight="1">
      <c r="A15" s="82" t="s">
        <v>146</v>
      </c>
      <c r="B15" s="29" t="s">
        <v>83</v>
      </c>
      <c r="C15" s="28">
        <v>15</v>
      </c>
      <c r="D15" s="50" t="s">
        <v>5</v>
      </c>
      <c r="E15" s="44"/>
      <c r="F15" s="45"/>
      <c r="G15" s="46">
        <f t="shared" si="0"/>
        <v>0</v>
      </c>
      <c r="H15" s="47">
        <f t="shared" si="1"/>
        <v>0</v>
      </c>
      <c r="I15" s="48">
        <v>0.08</v>
      </c>
      <c r="J15" s="47">
        <f t="shared" si="2"/>
        <v>0</v>
      </c>
      <c r="K15" s="49"/>
    </row>
    <row r="16" spans="1:11" s="16" customFormat="1" ht="22.5" customHeight="1">
      <c r="A16" s="82" t="s">
        <v>147</v>
      </c>
      <c r="B16" s="29" t="s">
        <v>89</v>
      </c>
      <c r="C16" s="28">
        <v>4</v>
      </c>
      <c r="D16" s="50" t="s">
        <v>5</v>
      </c>
      <c r="E16" s="44"/>
      <c r="F16" s="45"/>
      <c r="G16" s="46">
        <f t="shared" si="0"/>
        <v>0</v>
      </c>
      <c r="H16" s="47">
        <f t="shared" si="1"/>
        <v>0</v>
      </c>
      <c r="I16" s="48">
        <v>0.08</v>
      </c>
      <c r="J16" s="47">
        <f t="shared" si="2"/>
        <v>0</v>
      </c>
      <c r="K16" s="49"/>
    </row>
    <row r="17" spans="1:11" s="16" customFormat="1" ht="31.5" customHeight="1">
      <c r="A17" s="82" t="s">
        <v>74</v>
      </c>
      <c r="B17" s="29" t="s">
        <v>84</v>
      </c>
      <c r="C17" s="28">
        <v>5</v>
      </c>
      <c r="D17" s="50" t="s">
        <v>5</v>
      </c>
      <c r="E17" s="44"/>
      <c r="F17" s="45"/>
      <c r="G17" s="46">
        <f t="shared" si="0"/>
        <v>0</v>
      </c>
      <c r="H17" s="47">
        <f t="shared" si="1"/>
        <v>0</v>
      </c>
      <c r="I17" s="48">
        <v>0.08</v>
      </c>
      <c r="J17" s="47">
        <f t="shared" si="2"/>
        <v>0</v>
      </c>
      <c r="K17" s="100"/>
    </row>
    <row r="18" spans="1:11" s="16" customFormat="1" ht="135.75" customHeight="1">
      <c r="A18" s="82" t="s">
        <v>75</v>
      </c>
      <c r="B18" s="29" t="s">
        <v>111</v>
      </c>
      <c r="C18" s="29">
        <v>1</v>
      </c>
      <c r="D18" s="29" t="s">
        <v>5</v>
      </c>
      <c r="E18" s="44"/>
      <c r="F18" s="45"/>
      <c r="G18" s="46">
        <f>F18*I18+F18</f>
        <v>0</v>
      </c>
      <c r="H18" s="47">
        <f>C18*F18</f>
        <v>0</v>
      </c>
      <c r="I18" s="48">
        <v>0.08</v>
      </c>
      <c r="J18" s="47">
        <f>H18+H18*I18</f>
        <v>0</v>
      </c>
      <c r="K18" s="100"/>
    </row>
    <row r="19" spans="1:11" s="16" customFormat="1" ht="94.5" customHeight="1">
      <c r="A19" s="156" t="s">
        <v>141</v>
      </c>
      <c r="B19" s="156"/>
      <c r="C19" s="156"/>
      <c r="D19" s="156"/>
      <c r="E19" s="156"/>
      <c r="F19" s="156"/>
      <c r="G19" s="156"/>
      <c r="H19" s="156"/>
      <c r="I19" s="156"/>
      <c r="J19" s="156"/>
      <c r="K19" s="157"/>
    </row>
    <row r="20" spans="1:11" s="16" customFormat="1" ht="117" customHeight="1">
      <c r="A20" s="82" t="s">
        <v>49</v>
      </c>
      <c r="B20" s="153" t="s">
        <v>85</v>
      </c>
      <c r="C20" s="154"/>
      <c r="D20" s="155"/>
      <c r="E20" s="85"/>
      <c r="F20" s="85"/>
      <c r="G20" s="85"/>
      <c r="H20" s="85"/>
      <c r="I20" s="85"/>
      <c r="J20" s="85"/>
      <c r="K20" s="85"/>
    </row>
    <row r="21" spans="1:11" s="16" customFormat="1" ht="139.5" customHeight="1">
      <c r="A21" s="82" t="s">
        <v>63</v>
      </c>
      <c r="B21" s="89" t="s">
        <v>101</v>
      </c>
      <c r="C21" s="28">
        <v>2200</v>
      </c>
      <c r="D21" s="50" t="s">
        <v>5</v>
      </c>
      <c r="E21" s="44"/>
      <c r="F21" s="45"/>
      <c r="G21" s="46">
        <f aca="true" t="shared" si="3" ref="G21:G29">F21*I21+F21</f>
        <v>0</v>
      </c>
      <c r="H21" s="86">
        <f aca="true" t="shared" si="4" ref="H21:H29">C21*F21</f>
        <v>0</v>
      </c>
      <c r="I21" s="48">
        <v>0.08</v>
      </c>
      <c r="J21" s="47">
        <f aca="true" t="shared" si="5" ref="J21:J29">H21+H21*I21</f>
        <v>0</v>
      </c>
      <c r="K21" s="49"/>
    </row>
    <row r="22" spans="1:11" s="16" customFormat="1" ht="159" customHeight="1">
      <c r="A22" s="82" t="s">
        <v>64</v>
      </c>
      <c r="B22" s="133" t="s">
        <v>173</v>
      </c>
      <c r="C22" s="28">
        <v>1500</v>
      </c>
      <c r="D22" s="28" t="s">
        <v>5</v>
      </c>
      <c r="E22" s="44"/>
      <c r="F22" s="45"/>
      <c r="G22" s="46">
        <f>F22*I22+F22</f>
        <v>0</v>
      </c>
      <c r="H22" s="86">
        <f>C22*F22</f>
        <v>0</v>
      </c>
      <c r="I22" s="48">
        <v>0.08</v>
      </c>
      <c r="J22" s="47">
        <f>H22+H22*I22</f>
        <v>0</v>
      </c>
      <c r="K22" s="49"/>
    </row>
    <row r="23" spans="1:11" s="16" customFormat="1" ht="13.5" customHeight="1">
      <c r="A23" s="82" t="s">
        <v>65</v>
      </c>
      <c r="B23" s="89" t="s">
        <v>78</v>
      </c>
      <c r="C23" s="28">
        <v>3000</v>
      </c>
      <c r="D23" s="50" t="s">
        <v>5</v>
      </c>
      <c r="E23" s="44"/>
      <c r="F23" s="45"/>
      <c r="G23" s="46">
        <f t="shared" si="3"/>
        <v>0</v>
      </c>
      <c r="H23" s="86">
        <f t="shared" si="4"/>
        <v>0</v>
      </c>
      <c r="I23" s="48">
        <v>0.08</v>
      </c>
      <c r="J23" s="47">
        <f t="shared" si="5"/>
        <v>0</v>
      </c>
      <c r="K23" s="49"/>
    </row>
    <row r="24" spans="1:11" s="16" customFormat="1" ht="12.75">
      <c r="A24" s="82" t="s">
        <v>66</v>
      </c>
      <c r="B24" s="89" t="s">
        <v>79</v>
      </c>
      <c r="C24" s="28">
        <v>4</v>
      </c>
      <c r="D24" s="50" t="s">
        <v>5</v>
      </c>
      <c r="E24" s="44"/>
      <c r="F24" s="45"/>
      <c r="G24" s="46">
        <f t="shared" si="3"/>
        <v>0</v>
      </c>
      <c r="H24" s="86">
        <f t="shared" si="4"/>
        <v>0</v>
      </c>
      <c r="I24" s="48">
        <v>0.08</v>
      </c>
      <c r="J24" s="47">
        <f t="shared" si="5"/>
        <v>0</v>
      </c>
      <c r="K24" s="49"/>
    </row>
    <row r="25" spans="1:11" s="16" customFormat="1" ht="24" customHeight="1">
      <c r="A25" s="82" t="s">
        <v>67</v>
      </c>
      <c r="B25" s="89" t="s">
        <v>86</v>
      </c>
      <c r="C25" s="28">
        <v>4</v>
      </c>
      <c r="D25" s="50" t="s">
        <v>5</v>
      </c>
      <c r="E25" s="44"/>
      <c r="F25" s="45"/>
      <c r="G25" s="46">
        <f t="shared" si="3"/>
        <v>0</v>
      </c>
      <c r="H25" s="86">
        <f t="shared" si="4"/>
        <v>0</v>
      </c>
      <c r="I25" s="48">
        <v>0.08</v>
      </c>
      <c r="J25" s="47">
        <f t="shared" si="5"/>
        <v>0</v>
      </c>
      <c r="K25" s="49"/>
    </row>
    <row r="26" spans="1:11" s="16" customFormat="1" ht="25.5">
      <c r="A26" s="82" t="s">
        <v>68</v>
      </c>
      <c r="B26" s="89" t="s">
        <v>106</v>
      </c>
      <c r="C26" s="28">
        <v>2</v>
      </c>
      <c r="D26" s="50" t="s">
        <v>5</v>
      </c>
      <c r="E26" s="44"/>
      <c r="F26" s="45"/>
      <c r="G26" s="46">
        <f t="shared" si="3"/>
        <v>0</v>
      </c>
      <c r="H26" s="86">
        <f t="shared" si="4"/>
        <v>0</v>
      </c>
      <c r="I26" s="48">
        <v>0.08</v>
      </c>
      <c r="J26" s="47">
        <f t="shared" si="5"/>
        <v>0</v>
      </c>
      <c r="K26" s="49"/>
    </row>
    <row r="27" spans="1:11" s="16" customFormat="1" ht="22.5" customHeight="1">
      <c r="A27" s="82" t="s">
        <v>69</v>
      </c>
      <c r="B27" s="89" t="s">
        <v>83</v>
      </c>
      <c r="C27" s="28">
        <v>5</v>
      </c>
      <c r="D27" s="50" t="s">
        <v>5</v>
      </c>
      <c r="E27" s="44"/>
      <c r="F27" s="45"/>
      <c r="G27" s="46">
        <f t="shared" si="3"/>
        <v>0</v>
      </c>
      <c r="H27" s="86">
        <f t="shared" si="4"/>
        <v>0</v>
      </c>
      <c r="I27" s="48">
        <v>0.08</v>
      </c>
      <c r="J27" s="47">
        <f t="shared" si="5"/>
        <v>0</v>
      </c>
      <c r="K27" s="49"/>
    </row>
    <row r="28" spans="1:11" s="16" customFormat="1" ht="22.5" customHeight="1">
      <c r="A28" s="82" t="s">
        <v>70</v>
      </c>
      <c r="B28" s="89" t="s">
        <v>84</v>
      </c>
      <c r="C28" s="28">
        <v>2</v>
      </c>
      <c r="D28" s="50" t="s">
        <v>5</v>
      </c>
      <c r="E28" s="44"/>
      <c r="F28" s="45"/>
      <c r="G28" s="46">
        <f t="shared" si="3"/>
        <v>0</v>
      </c>
      <c r="H28" s="86">
        <f t="shared" si="4"/>
        <v>0</v>
      </c>
      <c r="I28" s="48">
        <v>0.08</v>
      </c>
      <c r="J28" s="47">
        <f t="shared" si="5"/>
        <v>0</v>
      </c>
      <c r="K28" s="49"/>
    </row>
    <row r="29" spans="1:11" s="23" customFormat="1" ht="34.5" customHeight="1">
      <c r="A29" s="82" t="s">
        <v>142</v>
      </c>
      <c r="B29" s="89" t="s">
        <v>82</v>
      </c>
      <c r="C29" s="28">
        <v>2</v>
      </c>
      <c r="D29" s="50" t="s">
        <v>5</v>
      </c>
      <c r="E29" s="44"/>
      <c r="F29" s="45"/>
      <c r="G29" s="46">
        <f t="shared" si="3"/>
        <v>0</v>
      </c>
      <c r="H29" s="86">
        <f t="shared" si="4"/>
        <v>0</v>
      </c>
      <c r="I29" s="48">
        <v>0.08</v>
      </c>
      <c r="J29" s="47">
        <f t="shared" si="5"/>
        <v>0</v>
      </c>
      <c r="K29" s="49"/>
    </row>
    <row r="30" spans="1:11" s="23" customFormat="1" ht="53.25" customHeight="1">
      <c r="A30" s="7"/>
      <c r="B30" s="7"/>
      <c r="C30" s="8"/>
      <c r="D30" s="9"/>
      <c r="E30" s="10"/>
      <c r="F30" s="141" t="s">
        <v>10</v>
      </c>
      <c r="G30" s="141"/>
      <c r="H30" s="11">
        <f>SUM(H4:H29)</f>
        <v>0</v>
      </c>
      <c r="I30" s="10"/>
      <c r="J30" s="11">
        <f>SUM(J4:J29)</f>
        <v>0</v>
      </c>
      <c r="K30" s="13"/>
    </row>
    <row r="31" spans="1:11" s="23" customFormat="1" ht="65.25" customHeight="1">
      <c r="A31" s="151" t="s">
        <v>182</v>
      </c>
      <c r="B31" s="151"/>
      <c r="C31" s="151"/>
      <c r="D31" s="151"/>
      <c r="E31" s="151"/>
      <c r="F31" s="151"/>
      <c r="G31" s="151"/>
      <c r="H31" s="151"/>
      <c r="I31" s="151"/>
      <c r="J31" s="151"/>
      <c r="K31" s="152"/>
    </row>
    <row r="32" spans="1:11" s="23" customFormat="1" ht="12.75">
      <c r="A32" s="7"/>
      <c r="B32" s="7"/>
      <c r="C32" s="8"/>
      <c r="D32" s="9"/>
      <c r="E32" s="10"/>
      <c r="F32" s="33"/>
      <c r="G32" s="33"/>
      <c r="H32" s="12"/>
      <c r="I32" s="10"/>
      <c r="J32" s="12"/>
      <c r="K32" s="13"/>
    </row>
    <row r="33" spans="1:10" ht="12.75">
      <c r="A33" s="7"/>
      <c r="B33" s="7"/>
      <c r="C33" s="8"/>
      <c r="D33" s="9"/>
      <c r="E33" s="10"/>
      <c r="F33" s="33"/>
      <c r="G33" s="33"/>
      <c r="H33" s="12"/>
      <c r="I33" s="10"/>
      <c r="J33" s="12"/>
    </row>
    <row r="34" spans="1:7" ht="12.75">
      <c r="A34" s="13" t="s">
        <v>9</v>
      </c>
      <c r="F34" s="66"/>
      <c r="G34" s="26"/>
    </row>
    <row r="35" ht="12.75" customHeight="1">
      <c r="F35" s="66"/>
    </row>
    <row r="36" ht="12.75" customHeight="1">
      <c r="A36" s="27" t="s">
        <v>11</v>
      </c>
    </row>
    <row r="37" ht="12.75" customHeight="1">
      <c r="A37" s="27"/>
    </row>
  </sheetData>
  <sheetProtection/>
  <mergeCells count="8">
    <mergeCell ref="A31:K31"/>
    <mergeCell ref="F30:G30"/>
    <mergeCell ref="A1:J1"/>
    <mergeCell ref="A2:B2"/>
    <mergeCell ref="A3:B3"/>
    <mergeCell ref="B4:D4"/>
    <mergeCell ref="B20:D20"/>
    <mergeCell ref="A19:K19"/>
  </mergeCells>
  <printOptions/>
  <pageMargins left="0.25" right="0.25" top="0.75" bottom="0.75" header="0.3" footer="0.3"/>
  <pageSetup fitToHeight="0" horizontalDpi="600" verticalDpi="600" orientation="landscape" paperSize="9" scale="90" r:id="rId1"/>
  <headerFooter>
    <oddHeader>&amp;LZP//2019&amp;CFormularz asortymentowo-cenowo-ilościowy&amp;RZałącznik nr 2</oddHeader>
  </headerFooter>
</worksheet>
</file>

<file path=xl/worksheets/sheet21.xml><?xml version="1.0" encoding="utf-8"?>
<worksheet xmlns="http://schemas.openxmlformats.org/spreadsheetml/2006/main" xmlns:r="http://schemas.openxmlformats.org/officeDocument/2006/relationships">
  <dimension ref="A1:K44"/>
  <sheetViews>
    <sheetView view="pageBreakPreview" zoomScale="90" zoomScaleNormal="80" zoomScaleSheetLayoutView="90" zoomScalePageLayoutView="90" workbookViewId="0" topLeftCell="A1">
      <selection activeCell="A1" sqref="A1:J1"/>
    </sheetView>
  </sheetViews>
  <sheetFormatPr defaultColWidth="11.375" defaultRowHeight="12.75"/>
  <cols>
    <col min="1" max="1" width="6.25390625" style="13" customWidth="1"/>
    <col min="2" max="2" width="35.37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8.75390625" style="24" bestFit="1" customWidth="1"/>
    <col min="11" max="11" width="15.75390625" style="13" customWidth="1"/>
    <col min="12" max="16384" width="11.375" style="13" customWidth="1"/>
  </cols>
  <sheetData>
    <row r="1" spans="1:10" ht="21.75" customHeight="1">
      <c r="A1" s="137" t="s">
        <v>148</v>
      </c>
      <c r="B1" s="137"/>
      <c r="C1" s="137"/>
      <c r="D1" s="137"/>
      <c r="E1" s="137"/>
      <c r="F1" s="137"/>
      <c r="G1" s="137"/>
      <c r="H1" s="137"/>
      <c r="I1" s="137"/>
      <c r="J1" s="137"/>
    </row>
    <row r="2" spans="1:11" s="16" customFormat="1" ht="52.5" customHeight="1">
      <c r="A2" s="138" t="s">
        <v>0</v>
      </c>
      <c r="B2" s="138"/>
      <c r="C2" s="32" t="s">
        <v>6</v>
      </c>
      <c r="D2" s="32" t="s">
        <v>1</v>
      </c>
      <c r="E2" s="14" t="s">
        <v>115</v>
      </c>
      <c r="F2" s="32" t="s">
        <v>2</v>
      </c>
      <c r="G2" s="32" t="s">
        <v>7</v>
      </c>
      <c r="H2" s="32" t="s">
        <v>3</v>
      </c>
      <c r="I2" s="32" t="s">
        <v>8</v>
      </c>
      <c r="J2" s="32" t="s">
        <v>4</v>
      </c>
      <c r="K2" s="52" t="s">
        <v>22</v>
      </c>
    </row>
    <row r="3" spans="1:11" s="61" customFormat="1" ht="13.5" customHeight="1">
      <c r="A3" s="146" t="s">
        <v>12</v>
      </c>
      <c r="B3" s="147"/>
      <c r="C3" s="68" t="s">
        <v>13</v>
      </c>
      <c r="D3" s="54" t="s">
        <v>14</v>
      </c>
      <c r="E3" s="55" t="s">
        <v>15</v>
      </c>
      <c r="F3" s="55" t="s">
        <v>16</v>
      </c>
      <c r="G3" s="56" t="s">
        <v>17</v>
      </c>
      <c r="H3" s="57" t="s">
        <v>18</v>
      </c>
      <c r="I3" s="57" t="s">
        <v>19</v>
      </c>
      <c r="J3" s="58" t="s">
        <v>20</v>
      </c>
      <c r="K3" s="60">
        <v>11</v>
      </c>
    </row>
    <row r="4" spans="1:11" s="16" customFormat="1" ht="108.75" customHeight="1">
      <c r="A4" s="83" t="s">
        <v>43</v>
      </c>
      <c r="B4" s="153" t="s">
        <v>112</v>
      </c>
      <c r="C4" s="154"/>
      <c r="D4" s="155"/>
      <c r="E4" s="84"/>
      <c r="F4" s="84"/>
      <c r="G4" s="84"/>
      <c r="H4" s="84"/>
      <c r="I4" s="84"/>
      <c r="J4" s="84"/>
      <c r="K4" s="84"/>
    </row>
    <row r="5" spans="1:11" s="16" customFormat="1" ht="89.25">
      <c r="A5" s="82" t="s">
        <v>56</v>
      </c>
      <c r="B5" s="128" t="s">
        <v>169</v>
      </c>
      <c r="C5" s="119">
        <v>1000</v>
      </c>
      <c r="D5" s="120" t="s">
        <v>5</v>
      </c>
      <c r="E5" s="44"/>
      <c r="F5" s="45"/>
      <c r="G5" s="46">
        <f aca="true" t="shared" si="0" ref="G5:G12">F5*I5+F5</f>
        <v>0</v>
      </c>
      <c r="H5" s="47">
        <f aca="true" t="shared" si="1" ref="H5:H12">C5*F5</f>
        <v>0</v>
      </c>
      <c r="I5" s="48">
        <v>0.08</v>
      </c>
      <c r="J5" s="47">
        <f aca="true" t="shared" si="2" ref="J5:J12">H5+H5*I5</f>
        <v>0</v>
      </c>
      <c r="K5" s="49"/>
    </row>
    <row r="6" spans="1:11" s="16" customFormat="1" ht="154.5" customHeight="1">
      <c r="A6" s="82" t="s">
        <v>57</v>
      </c>
      <c r="B6" s="128" t="s">
        <v>175</v>
      </c>
      <c r="C6" s="119">
        <v>4000</v>
      </c>
      <c r="D6" s="120" t="s">
        <v>5</v>
      </c>
      <c r="E6" s="44"/>
      <c r="F6" s="45"/>
      <c r="G6" s="46">
        <f t="shared" si="0"/>
        <v>0</v>
      </c>
      <c r="H6" s="47">
        <f t="shared" si="1"/>
        <v>0</v>
      </c>
      <c r="I6" s="48">
        <v>0.08</v>
      </c>
      <c r="J6" s="47">
        <f t="shared" si="2"/>
        <v>0</v>
      </c>
      <c r="K6" s="49"/>
    </row>
    <row r="7" spans="1:11" s="16" customFormat="1" ht="22.5" customHeight="1">
      <c r="A7" s="82" t="s">
        <v>58</v>
      </c>
      <c r="B7" s="115" t="s">
        <v>44</v>
      </c>
      <c r="C7" s="119">
        <v>4500</v>
      </c>
      <c r="D7" s="120" t="s">
        <v>5</v>
      </c>
      <c r="E7" s="44"/>
      <c r="F7" s="45"/>
      <c r="G7" s="46">
        <f t="shared" si="0"/>
        <v>0</v>
      </c>
      <c r="H7" s="47">
        <f t="shared" si="1"/>
        <v>0</v>
      </c>
      <c r="I7" s="48">
        <v>0.08</v>
      </c>
      <c r="J7" s="47">
        <f t="shared" si="2"/>
        <v>0</v>
      </c>
      <c r="K7" s="49"/>
    </row>
    <row r="8" spans="1:11" s="16" customFormat="1" ht="22.5" customHeight="1">
      <c r="A8" s="82" t="s">
        <v>59</v>
      </c>
      <c r="B8" s="115" t="s">
        <v>45</v>
      </c>
      <c r="C8" s="119">
        <v>72</v>
      </c>
      <c r="D8" s="120" t="s">
        <v>5</v>
      </c>
      <c r="E8" s="44"/>
      <c r="F8" s="45"/>
      <c r="G8" s="46">
        <f t="shared" si="0"/>
        <v>0</v>
      </c>
      <c r="H8" s="47">
        <f t="shared" si="1"/>
        <v>0</v>
      </c>
      <c r="I8" s="48">
        <v>0.08</v>
      </c>
      <c r="J8" s="47">
        <f t="shared" si="2"/>
        <v>0</v>
      </c>
      <c r="K8" s="49"/>
    </row>
    <row r="9" spans="1:11" s="16" customFormat="1" ht="22.5" customHeight="1">
      <c r="A9" s="82" t="s">
        <v>60</v>
      </c>
      <c r="B9" s="115" t="s">
        <v>46</v>
      </c>
      <c r="C9" s="119">
        <v>12</v>
      </c>
      <c r="D9" s="120" t="s">
        <v>5</v>
      </c>
      <c r="E9" s="44"/>
      <c r="F9" s="45"/>
      <c r="G9" s="46">
        <f t="shared" si="0"/>
        <v>0</v>
      </c>
      <c r="H9" s="47">
        <f t="shared" si="1"/>
        <v>0</v>
      </c>
      <c r="I9" s="48">
        <v>0.08</v>
      </c>
      <c r="J9" s="47">
        <f t="shared" si="2"/>
        <v>0</v>
      </c>
      <c r="K9" s="49"/>
    </row>
    <row r="10" spans="1:11" s="16" customFormat="1" ht="22.5" customHeight="1">
      <c r="A10" s="82" t="s">
        <v>61</v>
      </c>
      <c r="B10" s="115" t="s">
        <v>47</v>
      </c>
      <c r="C10" s="119">
        <v>4</v>
      </c>
      <c r="D10" s="120" t="s">
        <v>5</v>
      </c>
      <c r="E10" s="44"/>
      <c r="F10" s="45"/>
      <c r="G10" s="46">
        <f t="shared" si="0"/>
        <v>0</v>
      </c>
      <c r="H10" s="47">
        <f t="shared" si="1"/>
        <v>0</v>
      </c>
      <c r="I10" s="48">
        <v>0.08</v>
      </c>
      <c r="J10" s="47">
        <f t="shared" si="2"/>
        <v>0</v>
      </c>
      <c r="K10" s="49"/>
    </row>
    <row r="11" spans="1:11" s="16" customFormat="1" ht="17.25" customHeight="1">
      <c r="A11" s="82" t="s">
        <v>62</v>
      </c>
      <c r="B11" s="115" t="s">
        <v>48</v>
      </c>
      <c r="C11" s="119">
        <v>1000</v>
      </c>
      <c r="D11" s="120" t="s">
        <v>5</v>
      </c>
      <c r="E11" s="44"/>
      <c r="F11" s="45"/>
      <c r="G11" s="46">
        <f>F11*I11+F11</f>
        <v>0</v>
      </c>
      <c r="H11" s="47">
        <f t="shared" si="1"/>
        <v>0</v>
      </c>
      <c r="I11" s="48">
        <v>0.08</v>
      </c>
      <c r="J11" s="47">
        <f t="shared" si="2"/>
        <v>0</v>
      </c>
      <c r="K11" s="49"/>
    </row>
    <row r="12" spans="1:11" s="16" customFormat="1" ht="71.25" customHeight="1">
      <c r="A12" s="114" t="s">
        <v>143</v>
      </c>
      <c r="B12" s="115" t="s">
        <v>149</v>
      </c>
      <c r="C12" s="116">
        <v>400</v>
      </c>
      <c r="D12" s="117" t="s">
        <v>5</v>
      </c>
      <c r="E12" s="44"/>
      <c r="F12" s="87"/>
      <c r="G12" s="46">
        <f t="shared" si="0"/>
        <v>0</v>
      </c>
      <c r="H12" s="47">
        <f t="shared" si="1"/>
        <v>0</v>
      </c>
      <c r="I12" s="48">
        <v>0.08</v>
      </c>
      <c r="J12" s="47">
        <f t="shared" si="2"/>
        <v>0</v>
      </c>
      <c r="K12" s="49"/>
    </row>
    <row r="13" spans="1:11" s="16" customFormat="1" ht="45.75" customHeight="1">
      <c r="A13" s="114" t="s">
        <v>49</v>
      </c>
      <c r="B13" s="158" t="s">
        <v>113</v>
      </c>
      <c r="C13" s="159"/>
      <c r="D13" s="160"/>
      <c r="E13" s="85"/>
      <c r="F13" s="85"/>
      <c r="G13" s="85"/>
      <c r="H13" s="85"/>
      <c r="I13" s="85"/>
      <c r="J13" s="85"/>
      <c r="K13" s="85"/>
    </row>
    <row r="14" spans="1:11" s="16" customFormat="1" ht="102.75" customHeight="1">
      <c r="A14" s="114" t="s">
        <v>63</v>
      </c>
      <c r="B14" s="118" t="s">
        <v>150</v>
      </c>
      <c r="C14" s="119">
        <v>300</v>
      </c>
      <c r="D14" s="120" t="s">
        <v>5</v>
      </c>
      <c r="E14" s="44"/>
      <c r="F14" s="45"/>
      <c r="G14" s="46">
        <f>F14*I14+F14</f>
        <v>0</v>
      </c>
      <c r="H14" s="47">
        <f>C14*F14</f>
        <v>0</v>
      </c>
      <c r="I14" s="48">
        <v>0.08</v>
      </c>
      <c r="J14" s="47">
        <f>H14+H14*I14</f>
        <v>0</v>
      </c>
      <c r="K14" s="49"/>
    </row>
    <row r="15" spans="1:11" s="16" customFormat="1" ht="150" customHeight="1">
      <c r="A15" s="114" t="s">
        <v>64</v>
      </c>
      <c r="B15" s="118" t="s">
        <v>170</v>
      </c>
      <c r="C15" s="119">
        <v>1100</v>
      </c>
      <c r="D15" s="120" t="s">
        <v>5</v>
      </c>
      <c r="E15" s="44"/>
      <c r="F15" s="45"/>
      <c r="G15" s="46">
        <f>F15*I15+F15</f>
        <v>0</v>
      </c>
      <c r="H15" s="47">
        <f>C15*F15</f>
        <v>0</v>
      </c>
      <c r="I15" s="48">
        <v>0.08</v>
      </c>
      <c r="J15" s="47">
        <f>H15+H15*I15</f>
        <v>0</v>
      </c>
      <c r="K15" s="49"/>
    </row>
    <row r="16" spans="1:11" s="16" customFormat="1" ht="22.5" customHeight="1">
      <c r="A16" s="114" t="s">
        <v>65</v>
      </c>
      <c r="B16" s="121" t="s">
        <v>50</v>
      </c>
      <c r="C16" s="119">
        <v>365</v>
      </c>
      <c r="D16" s="120" t="s">
        <v>5</v>
      </c>
      <c r="E16" s="44"/>
      <c r="F16" s="45"/>
      <c r="G16" s="46">
        <f aca="true" t="shared" si="3" ref="G16:G22">F16*I16+F16</f>
        <v>0</v>
      </c>
      <c r="H16" s="47">
        <f aca="true" t="shared" si="4" ref="H16:H22">C16*F16</f>
        <v>0</v>
      </c>
      <c r="I16" s="48">
        <v>0.08</v>
      </c>
      <c r="J16" s="47">
        <f aca="true" t="shared" si="5" ref="J16:J22">H16+H16*I16</f>
        <v>0</v>
      </c>
      <c r="K16" s="49"/>
    </row>
    <row r="17" spans="1:11" s="16" customFormat="1" ht="22.5" customHeight="1">
      <c r="A17" s="114" t="s">
        <v>66</v>
      </c>
      <c r="B17" s="121" t="s">
        <v>44</v>
      </c>
      <c r="C17" s="119">
        <v>365</v>
      </c>
      <c r="D17" s="120" t="s">
        <v>5</v>
      </c>
      <c r="E17" s="44"/>
      <c r="F17" s="45"/>
      <c r="G17" s="46">
        <f t="shared" si="3"/>
        <v>0</v>
      </c>
      <c r="H17" s="47">
        <f t="shared" si="4"/>
        <v>0</v>
      </c>
      <c r="I17" s="48">
        <v>0.08</v>
      </c>
      <c r="J17" s="47">
        <f t="shared" si="5"/>
        <v>0</v>
      </c>
      <c r="K17" s="49"/>
    </row>
    <row r="18" spans="1:11" s="16" customFormat="1" ht="25.5">
      <c r="A18" s="114" t="s">
        <v>67</v>
      </c>
      <c r="B18" s="122" t="s">
        <v>55</v>
      </c>
      <c r="C18" s="119">
        <v>365</v>
      </c>
      <c r="D18" s="120" t="s">
        <v>5</v>
      </c>
      <c r="E18" s="44"/>
      <c r="F18" s="45"/>
      <c r="G18" s="46">
        <f t="shared" si="3"/>
        <v>0</v>
      </c>
      <c r="H18" s="47">
        <f t="shared" si="4"/>
        <v>0</v>
      </c>
      <c r="I18" s="48">
        <v>0.08</v>
      </c>
      <c r="J18" s="47">
        <f t="shared" si="5"/>
        <v>0</v>
      </c>
      <c r="K18" s="49"/>
    </row>
    <row r="19" spans="1:11" s="16" customFormat="1" ht="22.5" customHeight="1">
      <c r="A19" s="114" t="s">
        <v>68</v>
      </c>
      <c r="B19" s="121" t="s">
        <v>45</v>
      </c>
      <c r="C19" s="119">
        <v>6</v>
      </c>
      <c r="D19" s="120" t="s">
        <v>5</v>
      </c>
      <c r="E19" s="44"/>
      <c r="F19" s="45"/>
      <c r="G19" s="46">
        <f t="shared" si="3"/>
        <v>0</v>
      </c>
      <c r="H19" s="47">
        <f t="shared" si="4"/>
        <v>0</v>
      </c>
      <c r="I19" s="48">
        <v>0.08</v>
      </c>
      <c r="J19" s="47">
        <f t="shared" si="5"/>
        <v>0</v>
      </c>
      <c r="K19" s="49"/>
    </row>
    <row r="20" spans="1:11" s="16" customFormat="1" ht="22.5" customHeight="1">
      <c r="A20" s="114" t="s">
        <v>69</v>
      </c>
      <c r="B20" s="121" t="s">
        <v>52</v>
      </c>
      <c r="C20" s="119">
        <v>2</v>
      </c>
      <c r="D20" s="120" t="s">
        <v>5</v>
      </c>
      <c r="E20" s="44"/>
      <c r="F20" s="45"/>
      <c r="G20" s="46">
        <f t="shared" si="3"/>
        <v>0</v>
      </c>
      <c r="H20" s="47">
        <f t="shared" si="4"/>
        <v>0</v>
      </c>
      <c r="I20" s="48">
        <v>0.08</v>
      </c>
      <c r="J20" s="47">
        <f t="shared" si="5"/>
        <v>0</v>
      </c>
      <c r="K20" s="49"/>
    </row>
    <row r="21" spans="1:11" s="16" customFormat="1" ht="42" customHeight="1">
      <c r="A21" s="114" t="s">
        <v>70</v>
      </c>
      <c r="B21" s="115" t="s">
        <v>106</v>
      </c>
      <c r="C21" s="119">
        <v>1</v>
      </c>
      <c r="D21" s="120" t="s">
        <v>5</v>
      </c>
      <c r="E21" s="44"/>
      <c r="F21" s="45"/>
      <c r="G21" s="46">
        <f t="shared" si="3"/>
        <v>0</v>
      </c>
      <c r="H21" s="47">
        <f t="shared" si="4"/>
        <v>0</v>
      </c>
      <c r="I21" s="48">
        <v>0.08</v>
      </c>
      <c r="J21" s="47">
        <f t="shared" si="5"/>
        <v>0</v>
      </c>
      <c r="K21" s="49"/>
    </row>
    <row r="22" spans="1:11" s="16" customFormat="1" ht="22.5" customHeight="1">
      <c r="A22" s="114" t="s">
        <v>142</v>
      </c>
      <c r="B22" s="121" t="s">
        <v>53</v>
      </c>
      <c r="C22" s="119">
        <v>1</v>
      </c>
      <c r="D22" s="120" t="s">
        <v>5</v>
      </c>
      <c r="E22" s="44"/>
      <c r="F22" s="45"/>
      <c r="G22" s="46">
        <f t="shared" si="3"/>
        <v>0</v>
      </c>
      <c r="H22" s="47">
        <f t="shared" si="4"/>
        <v>0</v>
      </c>
      <c r="I22" s="48">
        <v>0.08</v>
      </c>
      <c r="J22" s="47">
        <f t="shared" si="5"/>
        <v>0</v>
      </c>
      <c r="K22" s="49"/>
    </row>
    <row r="23" spans="1:11" s="16" customFormat="1" ht="30" customHeight="1">
      <c r="A23" s="114" t="s">
        <v>151</v>
      </c>
      <c r="B23" s="123" t="s">
        <v>108</v>
      </c>
      <c r="C23" s="119">
        <v>365</v>
      </c>
      <c r="D23" s="120" t="s">
        <v>5</v>
      </c>
      <c r="E23" s="44"/>
      <c r="F23" s="87"/>
      <c r="G23" s="46">
        <f>F23*I23+F23</f>
        <v>0</v>
      </c>
      <c r="H23" s="47">
        <f>C23*F23</f>
        <v>0</v>
      </c>
      <c r="I23" s="48">
        <v>0.08</v>
      </c>
      <c r="J23" s="47">
        <f>H23+H23*I23</f>
        <v>0</v>
      </c>
      <c r="K23" s="49"/>
    </row>
    <row r="24" spans="1:11" s="16" customFormat="1" ht="45.75" customHeight="1">
      <c r="A24" s="124" t="s">
        <v>54</v>
      </c>
      <c r="B24" s="158" t="s">
        <v>114</v>
      </c>
      <c r="C24" s="159"/>
      <c r="D24" s="160"/>
      <c r="E24" s="85"/>
      <c r="F24" s="85"/>
      <c r="G24" s="85"/>
      <c r="H24" s="85"/>
      <c r="I24" s="85"/>
      <c r="J24" s="85"/>
      <c r="K24" s="85"/>
    </row>
    <row r="25" spans="1:11" s="16" customFormat="1" ht="45.75" customHeight="1">
      <c r="A25" s="124"/>
      <c r="B25" s="125"/>
      <c r="C25" s="126"/>
      <c r="D25" s="127"/>
      <c r="E25" s="44"/>
      <c r="F25" s="44"/>
      <c r="G25" s="44"/>
      <c r="H25" s="44"/>
      <c r="I25" s="44"/>
      <c r="J25" s="44"/>
      <c r="K25" s="44"/>
    </row>
    <row r="26" spans="1:11" s="16" customFormat="1" ht="90" customHeight="1">
      <c r="A26" s="114" t="s">
        <v>71</v>
      </c>
      <c r="B26" s="128" t="s">
        <v>99</v>
      </c>
      <c r="C26" s="119">
        <v>500</v>
      </c>
      <c r="D26" s="120" t="s">
        <v>5</v>
      </c>
      <c r="E26" s="44"/>
      <c r="F26" s="45"/>
      <c r="G26" s="46">
        <f aca="true" t="shared" si="6" ref="G26:G35">F26*I26+F26</f>
        <v>0</v>
      </c>
      <c r="H26" s="47">
        <f aca="true" t="shared" si="7" ref="H26:H35">C26*F26</f>
        <v>0</v>
      </c>
      <c r="I26" s="48">
        <v>0.08</v>
      </c>
      <c r="J26" s="47">
        <f aca="true" t="shared" si="8" ref="J26:J35">H26+H26*I26</f>
        <v>0</v>
      </c>
      <c r="K26" s="49"/>
    </row>
    <row r="27" spans="1:11" s="16" customFormat="1" ht="150.75" customHeight="1">
      <c r="A27" s="114" t="s">
        <v>152</v>
      </c>
      <c r="B27" s="128" t="s">
        <v>174</v>
      </c>
      <c r="C27" s="119">
        <v>1500</v>
      </c>
      <c r="D27" s="120" t="s">
        <v>5</v>
      </c>
      <c r="E27" s="44"/>
      <c r="F27" s="45"/>
      <c r="G27" s="46">
        <f>F27*I27+F27</f>
        <v>0</v>
      </c>
      <c r="H27" s="47">
        <f>C27*F27</f>
        <v>0</v>
      </c>
      <c r="I27" s="48">
        <v>0.08</v>
      </c>
      <c r="J27" s="47">
        <f>H27+H27*I27</f>
        <v>0</v>
      </c>
      <c r="K27" s="49"/>
    </row>
    <row r="28" spans="1:11" s="16" customFormat="1" ht="70.5" customHeight="1">
      <c r="A28" s="114" t="s">
        <v>153</v>
      </c>
      <c r="B28" s="123" t="s">
        <v>109</v>
      </c>
      <c r="C28" s="119">
        <v>500</v>
      </c>
      <c r="D28" s="120" t="s">
        <v>5</v>
      </c>
      <c r="E28" s="44"/>
      <c r="F28" s="45"/>
      <c r="G28" s="46">
        <f>F28*I28+F28</f>
        <v>0</v>
      </c>
      <c r="H28" s="47">
        <f>C28*F28</f>
        <v>0</v>
      </c>
      <c r="I28" s="48">
        <v>0.08</v>
      </c>
      <c r="J28" s="47">
        <f>H28+H28*I28</f>
        <v>0</v>
      </c>
      <c r="K28" s="49"/>
    </row>
    <row r="29" spans="1:11" s="16" customFormat="1" ht="22.5" customHeight="1">
      <c r="A29" s="114" t="s">
        <v>154</v>
      </c>
      <c r="B29" s="121" t="s">
        <v>50</v>
      </c>
      <c r="C29" s="119">
        <v>750</v>
      </c>
      <c r="D29" s="120" t="s">
        <v>5</v>
      </c>
      <c r="E29" s="44"/>
      <c r="F29" s="45"/>
      <c r="G29" s="46">
        <f t="shared" si="6"/>
        <v>0</v>
      </c>
      <c r="H29" s="47">
        <f t="shared" si="7"/>
        <v>0</v>
      </c>
      <c r="I29" s="48">
        <v>0.08</v>
      </c>
      <c r="J29" s="47">
        <f t="shared" si="8"/>
        <v>0</v>
      </c>
      <c r="K29" s="49"/>
    </row>
    <row r="30" spans="1:11" s="16" customFormat="1" ht="22.5" customHeight="1">
      <c r="A30" s="114" t="s">
        <v>155</v>
      </c>
      <c r="B30" s="121" t="s">
        <v>44</v>
      </c>
      <c r="C30" s="119">
        <v>750</v>
      </c>
      <c r="D30" s="120" t="s">
        <v>5</v>
      </c>
      <c r="E30" s="44"/>
      <c r="F30" s="45"/>
      <c r="G30" s="46">
        <f t="shared" si="6"/>
        <v>0</v>
      </c>
      <c r="H30" s="47">
        <f t="shared" si="7"/>
        <v>0</v>
      </c>
      <c r="I30" s="48">
        <v>0.08</v>
      </c>
      <c r="J30" s="47">
        <f t="shared" si="8"/>
        <v>0</v>
      </c>
      <c r="K30" s="49"/>
    </row>
    <row r="31" spans="1:11" s="16" customFormat="1" ht="30" customHeight="1">
      <c r="A31" s="114" t="s">
        <v>156</v>
      </c>
      <c r="B31" s="115" t="s">
        <v>51</v>
      </c>
      <c r="C31" s="119">
        <v>750</v>
      </c>
      <c r="D31" s="120" t="s">
        <v>5</v>
      </c>
      <c r="E31" s="44"/>
      <c r="F31" s="45"/>
      <c r="G31" s="46">
        <f t="shared" si="6"/>
        <v>0</v>
      </c>
      <c r="H31" s="47">
        <f t="shared" si="7"/>
        <v>0</v>
      </c>
      <c r="I31" s="48">
        <v>0.08</v>
      </c>
      <c r="J31" s="47">
        <f t="shared" si="8"/>
        <v>0</v>
      </c>
      <c r="K31" s="49"/>
    </row>
    <row r="32" spans="1:11" s="16" customFormat="1" ht="22.5" customHeight="1">
      <c r="A32" s="114" t="s">
        <v>157</v>
      </c>
      <c r="B32" s="121" t="s">
        <v>45</v>
      </c>
      <c r="C32" s="119">
        <v>6</v>
      </c>
      <c r="D32" s="120" t="s">
        <v>5</v>
      </c>
      <c r="E32" s="44"/>
      <c r="F32" s="45"/>
      <c r="G32" s="46">
        <f t="shared" si="6"/>
        <v>0</v>
      </c>
      <c r="H32" s="47">
        <f t="shared" si="7"/>
        <v>0</v>
      </c>
      <c r="I32" s="48">
        <v>0.08</v>
      </c>
      <c r="J32" s="47">
        <f t="shared" si="8"/>
        <v>0</v>
      </c>
      <c r="K32" s="49"/>
    </row>
    <row r="33" spans="1:11" s="16" customFormat="1" ht="41.25" customHeight="1">
      <c r="A33" s="114" t="s">
        <v>158</v>
      </c>
      <c r="B33" s="115" t="s">
        <v>106</v>
      </c>
      <c r="C33" s="119">
        <v>2</v>
      </c>
      <c r="D33" s="120" t="s">
        <v>5</v>
      </c>
      <c r="E33" s="44"/>
      <c r="F33" s="45"/>
      <c r="G33" s="46">
        <f t="shared" si="6"/>
        <v>0</v>
      </c>
      <c r="H33" s="47">
        <f t="shared" si="7"/>
        <v>0</v>
      </c>
      <c r="I33" s="48">
        <v>0.08</v>
      </c>
      <c r="J33" s="47">
        <f t="shared" si="8"/>
        <v>0</v>
      </c>
      <c r="K33" s="49"/>
    </row>
    <row r="34" spans="1:11" s="16" customFormat="1" ht="22.5" customHeight="1">
      <c r="A34" s="114" t="s">
        <v>159</v>
      </c>
      <c r="B34" s="121" t="s">
        <v>52</v>
      </c>
      <c r="C34" s="119">
        <v>4</v>
      </c>
      <c r="D34" s="120" t="s">
        <v>5</v>
      </c>
      <c r="E34" s="44"/>
      <c r="F34" s="45"/>
      <c r="G34" s="46">
        <f t="shared" si="6"/>
        <v>0</v>
      </c>
      <c r="H34" s="47">
        <f t="shared" si="7"/>
        <v>0</v>
      </c>
      <c r="I34" s="48">
        <v>0.08</v>
      </c>
      <c r="J34" s="47">
        <f t="shared" si="8"/>
        <v>0</v>
      </c>
      <c r="K34" s="49"/>
    </row>
    <row r="35" spans="1:11" s="16" customFormat="1" ht="22.5" customHeight="1">
      <c r="A35" s="114" t="s">
        <v>160</v>
      </c>
      <c r="B35" s="121" t="s">
        <v>53</v>
      </c>
      <c r="C35" s="119">
        <v>2</v>
      </c>
      <c r="D35" s="120" t="s">
        <v>5</v>
      </c>
      <c r="E35" s="44"/>
      <c r="F35" s="45"/>
      <c r="G35" s="46">
        <f t="shared" si="6"/>
        <v>0</v>
      </c>
      <c r="H35" s="47">
        <f t="shared" si="7"/>
        <v>0</v>
      </c>
      <c r="I35" s="48">
        <v>0.08</v>
      </c>
      <c r="J35" s="47">
        <f t="shared" si="8"/>
        <v>0</v>
      </c>
      <c r="K35" s="49"/>
    </row>
    <row r="36" spans="1:11" s="16" customFormat="1" ht="22.5" customHeight="1">
      <c r="A36" s="114" t="s">
        <v>72</v>
      </c>
      <c r="B36" s="158" t="s">
        <v>87</v>
      </c>
      <c r="C36" s="159"/>
      <c r="D36" s="160"/>
      <c r="E36" s="85"/>
      <c r="F36" s="85"/>
      <c r="G36" s="85"/>
      <c r="H36" s="85"/>
      <c r="I36" s="85"/>
      <c r="J36" s="85"/>
      <c r="K36" s="85"/>
    </row>
    <row r="37" spans="1:11" s="16" customFormat="1" ht="22.5" customHeight="1">
      <c r="A37" s="114" t="s">
        <v>102</v>
      </c>
      <c r="B37" s="128" t="s">
        <v>73</v>
      </c>
      <c r="C37" s="119">
        <v>365</v>
      </c>
      <c r="D37" s="120" t="s">
        <v>5</v>
      </c>
      <c r="E37" s="44"/>
      <c r="F37" s="45"/>
      <c r="G37" s="46">
        <f>F37*I37+F37</f>
        <v>0</v>
      </c>
      <c r="H37" s="47">
        <f>C37*F37</f>
        <v>0</v>
      </c>
      <c r="I37" s="48">
        <v>0.08</v>
      </c>
      <c r="J37" s="47">
        <f>H37+H37*I37</f>
        <v>0</v>
      </c>
      <c r="K37" s="49"/>
    </row>
    <row r="38" spans="1:11" s="16" customFormat="1" ht="22.5" customHeight="1">
      <c r="A38" s="114" t="s">
        <v>161</v>
      </c>
      <c r="B38" s="123" t="s">
        <v>90</v>
      </c>
      <c r="C38" s="119">
        <v>365</v>
      </c>
      <c r="D38" s="120" t="s">
        <v>5</v>
      </c>
      <c r="E38" s="95"/>
      <c r="F38" s="45"/>
      <c r="G38" s="46">
        <f>F38*I38+F38</f>
        <v>0</v>
      </c>
      <c r="H38" s="96">
        <f>C38*F38</f>
        <v>0</v>
      </c>
      <c r="I38" s="48">
        <v>0.08</v>
      </c>
      <c r="J38" s="96">
        <f>H38+H38*I38</f>
        <v>0</v>
      </c>
      <c r="K38" s="49"/>
    </row>
    <row r="39" spans="1:11" s="23" customFormat="1" ht="12.75">
      <c r="A39" s="114" t="s">
        <v>103</v>
      </c>
      <c r="B39" s="129" t="s">
        <v>97</v>
      </c>
      <c r="C39" s="119">
        <v>150</v>
      </c>
      <c r="D39" s="120" t="s">
        <v>5</v>
      </c>
      <c r="E39" s="95"/>
      <c r="F39" s="45"/>
      <c r="G39" s="46">
        <f>F39*I39+F39</f>
        <v>0</v>
      </c>
      <c r="H39" s="96">
        <f>C39*F39</f>
        <v>0</v>
      </c>
      <c r="I39" s="48">
        <v>0.08</v>
      </c>
      <c r="J39" s="96">
        <f>H39+H39*I39</f>
        <v>0</v>
      </c>
      <c r="K39" s="49"/>
    </row>
    <row r="40" spans="1:11" s="23" customFormat="1" ht="12.75">
      <c r="A40" s="114" t="s">
        <v>104</v>
      </c>
      <c r="B40" s="129" t="s">
        <v>91</v>
      </c>
      <c r="C40" s="119">
        <v>100</v>
      </c>
      <c r="D40" s="120" t="s">
        <v>5</v>
      </c>
      <c r="E40" s="95"/>
      <c r="F40" s="45"/>
      <c r="G40" s="46">
        <f>F40*I40+F40</f>
        <v>0</v>
      </c>
      <c r="H40" s="96">
        <f>C40*F40</f>
        <v>0</v>
      </c>
      <c r="I40" s="48">
        <v>0.08</v>
      </c>
      <c r="J40" s="96">
        <f>H40+H40*I40</f>
        <v>0</v>
      </c>
      <c r="K40" s="49"/>
    </row>
    <row r="41" spans="1:11" s="23" customFormat="1" ht="12.75">
      <c r="A41" s="7"/>
      <c r="B41" s="7"/>
      <c r="C41" s="8"/>
      <c r="D41" s="9"/>
      <c r="E41" s="99"/>
      <c r="F41" s="141" t="s">
        <v>10</v>
      </c>
      <c r="G41" s="141"/>
      <c r="H41" s="130">
        <f>SUM(H5:H40)</f>
        <v>0</v>
      </c>
      <c r="I41" s="10"/>
      <c r="J41" s="97">
        <f>SUM(J4:J40)</f>
        <v>0</v>
      </c>
      <c r="K41" s="98"/>
    </row>
    <row r="42" ht="17.25" customHeight="1">
      <c r="A42" s="13" t="s">
        <v>9</v>
      </c>
    </row>
    <row r="44" ht="12.75" customHeight="1">
      <c r="A44" s="27" t="s">
        <v>11</v>
      </c>
    </row>
    <row r="45" ht="12.75" customHeight="1"/>
  </sheetData>
  <sheetProtection/>
  <mergeCells count="8">
    <mergeCell ref="B36:D36"/>
    <mergeCell ref="F41:G41"/>
    <mergeCell ref="A1:J1"/>
    <mergeCell ref="A2:B2"/>
    <mergeCell ref="A3:B3"/>
    <mergeCell ref="B4:D4"/>
    <mergeCell ref="B13:D13"/>
    <mergeCell ref="B24:D24"/>
  </mergeCells>
  <printOptions/>
  <pageMargins left="0.25" right="0.25" top="0.75" bottom="0.75" header="0.3" footer="0.3"/>
  <pageSetup fitToHeight="0" horizontalDpi="600" verticalDpi="600" orientation="landscape" paperSize="9" scale="93" r:id="rId1"/>
  <headerFooter>
    <oddHeader>&amp;LZP//2019&amp;CFormularz asortymentowo-cenowo-ilościowy&amp;RZałącznik nr 2</oddHeader>
  </headerFooter>
</worksheet>
</file>

<file path=xl/worksheets/sheet22.xml><?xml version="1.0" encoding="utf-8"?>
<worksheet xmlns="http://schemas.openxmlformats.org/spreadsheetml/2006/main" xmlns:r="http://schemas.openxmlformats.org/officeDocument/2006/relationships">
  <dimension ref="A1:K15"/>
  <sheetViews>
    <sheetView view="pageBreakPreview" zoomScaleNormal="80" zoomScaleSheetLayoutView="100" zoomScalePageLayoutView="90" workbookViewId="0" topLeftCell="A1">
      <selection activeCell="F4" sqref="F4:F6"/>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37" t="s">
        <v>162</v>
      </c>
      <c r="B1" s="137"/>
      <c r="C1" s="137"/>
      <c r="D1" s="137"/>
      <c r="E1" s="137"/>
      <c r="F1" s="137"/>
      <c r="G1" s="137"/>
      <c r="H1" s="137"/>
      <c r="I1" s="137"/>
      <c r="J1" s="137"/>
    </row>
    <row r="2" spans="1:11" s="16" customFormat="1" ht="52.5" customHeight="1">
      <c r="A2" s="138" t="s">
        <v>0</v>
      </c>
      <c r="B2" s="138"/>
      <c r="C2" s="34" t="s">
        <v>6</v>
      </c>
      <c r="D2" s="34" t="s">
        <v>1</v>
      </c>
      <c r="E2" s="14" t="s">
        <v>115</v>
      </c>
      <c r="F2" s="34" t="s">
        <v>2</v>
      </c>
      <c r="G2" s="34" t="s">
        <v>7</v>
      </c>
      <c r="H2" s="34" t="s">
        <v>3</v>
      </c>
      <c r="I2" s="34" t="s">
        <v>8</v>
      </c>
      <c r="J2" s="34" t="s">
        <v>4</v>
      </c>
      <c r="K2" s="52" t="s">
        <v>22</v>
      </c>
    </row>
    <row r="3" spans="1:11" s="61" customFormat="1" ht="13.5" customHeight="1">
      <c r="A3" s="146"/>
      <c r="B3" s="147"/>
      <c r="C3" s="68"/>
      <c r="D3" s="54"/>
      <c r="E3" s="55"/>
      <c r="F3" s="55"/>
      <c r="G3" s="56"/>
      <c r="H3" s="57"/>
      <c r="I3" s="57"/>
      <c r="J3" s="58"/>
      <c r="K3" s="60"/>
    </row>
    <row r="4" spans="1:11" s="16" customFormat="1" ht="38.25">
      <c r="A4" s="82">
        <v>1</v>
      </c>
      <c r="B4" s="88" t="s">
        <v>96</v>
      </c>
      <c r="C4" s="69">
        <v>400</v>
      </c>
      <c r="D4" s="50" t="s">
        <v>98</v>
      </c>
      <c r="E4" s="44"/>
      <c r="F4" s="45"/>
      <c r="G4" s="46">
        <f>F4*I4+F4</f>
        <v>0</v>
      </c>
      <c r="H4" s="47">
        <f>C4*F4</f>
        <v>0</v>
      </c>
      <c r="I4" s="48">
        <v>0.23</v>
      </c>
      <c r="J4" s="47">
        <f>H4+H4*I4</f>
        <v>0</v>
      </c>
      <c r="K4" s="49"/>
    </row>
    <row r="5" spans="1:11" s="23" customFormat="1" ht="18" customHeight="1">
      <c r="A5" s="82">
        <v>2</v>
      </c>
      <c r="B5" s="88" t="s">
        <v>95</v>
      </c>
      <c r="C5" s="69">
        <v>400</v>
      </c>
      <c r="D5" s="50" t="s">
        <v>98</v>
      </c>
      <c r="E5" s="44"/>
      <c r="F5" s="45"/>
      <c r="G5" s="46">
        <f>F5*I5+F5</f>
        <v>0</v>
      </c>
      <c r="H5" s="47">
        <f>C5*F5</f>
        <v>0</v>
      </c>
      <c r="I5" s="48">
        <v>0.23</v>
      </c>
      <c r="J5" s="47">
        <f>H5+H5*I5</f>
        <v>0</v>
      </c>
      <c r="K5" s="49"/>
    </row>
    <row r="6" spans="1:11" s="23" customFormat="1" ht="25.5">
      <c r="A6" s="82">
        <v>3</v>
      </c>
      <c r="B6" s="88" t="s">
        <v>100</v>
      </c>
      <c r="C6" s="69">
        <v>100</v>
      </c>
      <c r="D6" s="50" t="s">
        <v>98</v>
      </c>
      <c r="E6" s="44"/>
      <c r="F6" s="45"/>
      <c r="G6" s="46">
        <f>F6*I6+F6</f>
        <v>0</v>
      </c>
      <c r="H6" s="47">
        <f>C6*F6</f>
        <v>0</v>
      </c>
      <c r="I6" s="48">
        <v>0.23</v>
      </c>
      <c r="J6" s="47">
        <f>H6+H6*I6</f>
        <v>0</v>
      </c>
      <c r="K6" s="49"/>
    </row>
    <row r="7" spans="1:10" s="23" customFormat="1" ht="12.75">
      <c r="A7" s="7"/>
      <c r="B7" s="7"/>
      <c r="C7" s="8"/>
      <c r="D7" s="9"/>
      <c r="E7" s="10"/>
      <c r="F7" s="141" t="s">
        <v>10</v>
      </c>
      <c r="G7" s="141"/>
      <c r="H7" s="11">
        <f>SUM(H4:H6)</f>
        <v>0</v>
      </c>
      <c r="I7" s="10"/>
      <c r="J7" s="11">
        <f>SUM(J4:J6)</f>
        <v>0</v>
      </c>
    </row>
    <row r="8" spans="1:10" s="23" customFormat="1" ht="12.75">
      <c r="A8" s="7"/>
      <c r="B8" s="7"/>
      <c r="C8" s="8"/>
      <c r="D8" s="9"/>
      <c r="E8" s="10"/>
      <c r="F8" s="35"/>
      <c r="G8" s="35"/>
      <c r="H8" s="12"/>
      <c r="I8" s="10"/>
      <c r="J8" s="12"/>
    </row>
    <row r="9" spans="1:7" ht="12.75">
      <c r="A9" s="13" t="s">
        <v>9</v>
      </c>
      <c r="F9" s="66"/>
      <c r="G9" s="26"/>
    </row>
    <row r="10" ht="12.75" customHeight="1">
      <c r="A10" s="27" t="s">
        <v>11</v>
      </c>
    </row>
    <row r="11" ht="12.75" customHeight="1">
      <c r="A11" s="27"/>
    </row>
    <row r="12" ht="12.75" customHeight="1"/>
    <row r="15" ht="12.75" customHeight="1">
      <c r="A15" s="27"/>
    </row>
    <row r="16" ht="12.75" customHeight="1"/>
  </sheetData>
  <sheetProtection/>
  <mergeCells count="4">
    <mergeCell ref="A1:J1"/>
    <mergeCell ref="A2:B2"/>
    <mergeCell ref="A3:B3"/>
    <mergeCell ref="F7:G7"/>
  </mergeCells>
  <printOptions/>
  <pageMargins left="0.25" right="0.25" top="0.75" bottom="0.75" header="0.3" footer="0.3"/>
  <pageSetup fitToHeight="0" horizontalDpi="600" verticalDpi="600" orientation="landscape" paperSize="9" scale="99" r:id="rId1"/>
  <headerFooter>
    <oddHeader>&amp;LZP//2019&amp;CFormularz asortymentowo-cenowo-ilościowy&amp;RZałącznik nr 2</oddHeader>
  </headerFooter>
</worksheet>
</file>

<file path=xl/worksheets/sheet23.xml><?xml version="1.0" encoding="utf-8"?>
<worksheet xmlns="http://schemas.openxmlformats.org/spreadsheetml/2006/main" xmlns:r="http://schemas.openxmlformats.org/officeDocument/2006/relationships">
  <dimension ref="A1:L9"/>
  <sheetViews>
    <sheetView view="pageBreakPreview" zoomScale="70" zoomScaleNormal="80" zoomScaleSheetLayoutView="70" zoomScalePageLayoutView="90" workbookViewId="0" topLeftCell="A1">
      <selection activeCell="A1" sqref="A1:J1"/>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1" width="14.875" style="24" customWidth="1"/>
    <col min="12" max="12" width="15.75390625" style="13" customWidth="1"/>
    <col min="13" max="16384" width="11.375" style="13" customWidth="1"/>
  </cols>
  <sheetData>
    <row r="1" spans="1:11" ht="21.75" customHeight="1">
      <c r="A1" s="137" t="s">
        <v>165</v>
      </c>
      <c r="B1" s="137"/>
      <c r="C1" s="137"/>
      <c r="D1" s="137"/>
      <c r="E1" s="137"/>
      <c r="F1" s="137"/>
      <c r="G1" s="137"/>
      <c r="H1" s="137"/>
      <c r="I1" s="137"/>
      <c r="J1" s="137"/>
      <c r="K1" s="109"/>
    </row>
    <row r="2" spans="1:12" s="16" customFormat="1" ht="52.5" customHeight="1">
      <c r="A2" s="138" t="s">
        <v>0</v>
      </c>
      <c r="B2" s="138"/>
      <c r="C2" s="90" t="s">
        <v>6</v>
      </c>
      <c r="D2" s="90" t="s">
        <v>1</v>
      </c>
      <c r="E2" s="14" t="s">
        <v>115</v>
      </c>
      <c r="F2" s="90" t="s">
        <v>2</v>
      </c>
      <c r="G2" s="90" t="s">
        <v>7</v>
      </c>
      <c r="H2" s="90" t="s">
        <v>3</v>
      </c>
      <c r="I2" s="90" t="s">
        <v>8</v>
      </c>
      <c r="J2" s="90" t="s">
        <v>4</v>
      </c>
      <c r="K2" s="136" t="s">
        <v>163</v>
      </c>
      <c r="L2" s="15" t="s">
        <v>22</v>
      </c>
    </row>
    <row r="3" spans="1:12" s="22" customFormat="1" ht="13.5" customHeight="1">
      <c r="A3" s="142" t="s">
        <v>12</v>
      </c>
      <c r="B3" s="143"/>
      <c r="C3" s="92" t="s">
        <v>13</v>
      </c>
      <c r="D3" s="37" t="s">
        <v>14</v>
      </c>
      <c r="E3" s="17" t="s">
        <v>15</v>
      </c>
      <c r="F3" s="17" t="s">
        <v>16</v>
      </c>
      <c r="G3" s="18" t="s">
        <v>17</v>
      </c>
      <c r="H3" s="19" t="s">
        <v>18</v>
      </c>
      <c r="I3" s="19" t="s">
        <v>19</v>
      </c>
      <c r="J3" s="20" t="s">
        <v>20</v>
      </c>
      <c r="K3" s="131">
        <v>10</v>
      </c>
      <c r="L3" s="21">
        <v>11</v>
      </c>
    </row>
    <row r="4" spans="1:12" s="16" customFormat="1" ht="129.75" customHeight="1">
      <c r="A4" s="16">
        <v>1</v>
      </c>
      <c r="B4" s="132" t="s">
        <v>166</v>
      </c>
      <c r="C4" s="42">
        <v>16000</v>
      </c>
      <c r="D4" s="43" t="s">
        <v>5</v>
      </c>
      <c r="E4" s="44"/>
      <c r="F4" s="45"/>
      <c r="G4" s="46">
        <f>F4*I4+F4</f>
        <v>0</v>
      </c>
      <c r="H4" s="47">
        <f>C4*F4</f>
        <v>0</v>
      </c>
      <c r="I4" s="48">
        <v>0.08</v>
      </c>
      <c r="J4" s="47">
        <f>H4+H4*I4</f>
        <v>0</v>
      </c>
      <c r="K4" s="47" t="s">
        <v>164</v>
      </c>
      <c r="L4" s="49"/>
    </row>
    <row r="5" spans="1:12" s="23" customFormat="1" ht="12.75">
      <c r="A5" s="7"/>
      <c r="B5" s="7"/>
      <c r="C5" s="8"/>
      <c r="D5" s="9"/>
      <c r="E5" s="10"/>
      <c r="F5" s="141" t="s">
        <v>10</v>
      </c>
      <c r="G5" s="141"/>
      <c r="H5" s="11">
        <f>SUM(H4:H4)</f>
        <v>0</v>
      </c>
      <c r="I5" s="10"/>
      <c r="J5" s="11">
        <f>SUM(J4:J4)</f>
        <v>0</v>
      </c>
      <c r="K5" s="12"/>
      <c r="L5" s="13"/>
    </row>
    <row r="6" spans="1:7" ht="12.75">
      <c r="A6" s="13" t="s">
        <v>9</v>
      </c>
      <c r="F6" s="25"/>
      <c r="G6" s="26"/>
    </row>
    <row r="7" spans="1:11" ht="10.5" customHeight="1">
      <c r="A7" s="30"/>
      <c r="B7" s="31"/>
      <c r="C7" s="31"/>
      <c r="D7" s="31"/>
      <c r="E7" s="31"/>
      <c r="F7" s="31"/>
      <c r="G7" s="31"/>
      <c r="H7" s="31"/>
      <c r="I7" s="31"/>
      <c r="J7" s="31"/>
      <c r="K7" s="31"/>
    </row>
    <row r="8" ht="12.75" customHeight="1">
      <c r="A8" s="27" t="s">
        <v>11</v>
      </c>
    </row>
    <row r="9" ht="12.75" customHeight="1">
      <c r="A9" s="27"/>
    </row>
  </sheetData>
  <sheetProtection/>
  <mergeCells count="4">
    <mergeCell ref="A1:J1"/>
    <mergeCell ref="A2:B2"/>
    <mergeCell ref="A3:B3"/>
    <mergeCell ref="F5:G5"/>
  </mergeCells>
  <printOptions/>
  <pageMargins left="0.25" right="0.25" top="0.75" bottom="0.75" header="0.3" footer="0.3"/>
  <pageSetup fitToHeight="0" horizontalDpi="600" verticalDpi="600" orientation="landscape" paperSize="9" scale="90" r:id="rId1"/>
  <headerFooter>
    <oddHeader>&amp;LZP//2019&amp;CFormularz asortymentowo-cenowo-ilościowy&amp;RZałącznik nr 2</oddHeader>
  </headerFooter>
</worksheet>
</file>

<file path=xl/worksheets/sheet24.xml><?xml version="1.0" encoding="utf-8"?>
<worksheet xmlns="http://schemas.openxmlformats.org/spreadsheetml/2006/main" xmlns:r="http://schemas.openxmlformats.org/officeDocument/2006/relationships">
  <dimension ref="A1:M8"/>
  <sheetViews>
    <sheetView view="pageBreakPreview" zoomScale="90" zoomScaleSheetLayoutView="90" workbookViewId="0" topLeftCell="A1">
      <selection activeCell="A1" sqref="A1:J1"/>
    </sheetView>
  </sheetViews>
  <sheetFormatPr defaultColWidth="9.125" defaultRowHeight="12.75"/>
  <cols>
    <col min="1" max="1" width="6.25390625" style="0" customWidth="1"/>
    <col min="2" max="2" width="30.625" style="0" customWidth="1"/>
    <col min="8" max="8" width="10.625" style="0" bestFit="1" customWidth="1"/>
    <col min="9" max="9" width="11.75390625" style="0" customWidth="1"/>
    <col min="10" max="10" width="10.625" style="0" bestFit="1" customWidth="1"/>
    <col min="11" max="11" width="12.00390625" style="0" customWidth="1"/>
    <col min="12" max="12" width="15.75390625" style="0" customWidth="1"/>
  </cols>
  <sheetData>
    <row r="1" spans="1:12" ht="15.75">
      <c r="A1" s="137" t="s">
        <v>167</v>
      </c>
      <c r="B1" s="137"/>
      <c r="C1" s="137"/>
      <c r="D1" s="137"/>
      <c r="E1" s="137"/>
      <c r="F1" s="137"/>
      <c r="G1" s="137"/>
      <c r="H1" s="137"/>
      <c r="I1" s="137"/>
      <c r="J1" s="137"/>
      <c r="K1" s="109"/>
      <c r="L1" s="13"/>
    </row>
    <row r="2" spans="1:12" ht="76.5">
      <c r="A2" s="138" t="s">
        <v>0</v>
      </c>
      <c r="B2" s="138"/>
      <c r="C2" s="93" t="s">
        <v>6</v>
      </c>
      <c r="D2" s="93" t="s">
        <v>1</v>
      </c>
      <c r="E2" s="14" t="s">
        <v>115</v>
      </c>
      <c r="F2" s="93" t="s">
        <v>2</v>
      </c>
      <c r="G2" s="93" t="s">
        <v>7</v>
      </c>
      <c r="H2" s="93" t="s">
        <v>3</v>
      </c>
      <c r="I2" s="93" t="s">
        <v>8</v>
      </c>
      <c r="J2" s="93" t="s">
        <v>4</v>
      </c>
      <c r="K2" s="136" t="s">
        <v>163</v>
      </c>
      <c r="L2" s="15" t="s">
        <v>22</v>
      </c>
    </row>
    <row r="3" spans="1:12" ht="12.75">
      <c r="A3" s="139" t="s">
        <v>12</v>
      </c>
      <c r="B3" s="140"/>
      <c r="C3" s="94" t="s">
        <v>13</v>
      </c>
      <c r="D3" s="37" t="s">
        <v>14</v>
      </c>
      <c r="E3" s="17" t="s">
        <v>15</v>
      </c>
      <c r="F3" s="17" t="s">
        <v>16</v>
      </c>
      <c r="G3" s="18" t="s">
        <v>17</v>
      </c>
      <c r="H3" s="19" t="s">
        <v>18</v>
      </c>
      <c r="I3" s="19" t="s">
        <v>19</v>
      </c>
      <c r="J3" s="20" t="s">
        <v>20</v>
      </c>
      <c r="K3" s="131">
        <v>10</v>
      </c>
      <c r="L3" s="21">
        <v>11</v>
      </c>
    </row>
    <row r="4" spans="1:12" ht="211.5" customHeight="1">
      <c r="A4" s="40">
        <v>1</v>
      </c>
      <c r="B4" s="132" t="s">
        <v>168</v>
      </c>
      <c r="C4" s="1">
        <v>2400</v>
      </c>
      <c r="D4" s="1" t="s">
        <v>5</v>
      </c>
      <c r="E4" s="2"/>
      <c r="F4" s="3"/>
      <c r="G4" s="46">
        <f>F4*I4+F4</f>
        <v>0</v>
      </c>
      <c r="H4" s="47">
        <f>C4*F4</f>
        <v>0</v>
      </c>
      <c r="I4" s="48">
        <v>0.08</v>
      </c>
      <c r="J4" s="47">
        <f>H4+H4*I4</f>
        <v>0</v>
      </c>
      <c r="K4" s="47" t="s">
        <v>164</v>
      </c>
      <c r="L4" s="6"/>
    </row>
    <row r="5" spans="1:13" s="23" customFormat="1" ht="12.75">
      <c r="A5" s="7"/>
      <c r="B5" s="7"/>
      <c r="C5" s="8"/>
      <c r="D5" s="9"/>
      <c r="E5" s="10"/>
      <c r="F5" s="141" t="s">
        <v>10</v>
      </c>
      <c r="G5" s="141"/>
      <c r="H5" s="11">
        <f>SUM(H4:H4)</f>
        <v>0</v>
      </c>
      <c r="I5" s="10"/>
      <c r="J5" s="11">
        <f>SUM(J4:J4)</f>
        <v>0</v>
      </c>
      <c r="K5" s="12"/>
      <c r="L5" s="12"/>
      <c r="M5" s="13"/>
    </row>
    <row r="6" spans="1:12" s="13" customFormat="1" ht="12.75">
      <c r="A6" s="13" t="s">
        <v>9</v>
      </c>
      <c r="E6" s="24"/>
      <c r="F6" s="25"/>
      <c r="G6" s="26"/>
      <c r="H6" s="24"/>
      <c r="I6" s="24"/>
      <c r="J6" s="24"/>
      <c r="K6" s="24"/>
      <c r="L6" s="24"/>
    </row>
    <row r="7" spans="1:12" s="13" customFormat="1" ht="10.5" customHeight="1">
      <c r="A7" s="30"/>
      <c r="B7" s="31"/>
      <c r="C7" s="31"/>
      <c r="D7" s="31"/>
      <c r="E7" s="31"/>
      <c r="F7" s="31"/>
      <c r="G7" s="31"/>
      <c r="H7" s="31"/>
      <c r="I7" s="31"/>
      <c r="J7" s="31"/>
      <c r="K7" s="31"/>
      <c r="L7" s="31"/>
    </row>
    <row r="8" spans="1:12" s="13" customFormat="1" ht="12.75" customHeight="1">
      <c r="A8" s="27" t="s">
        <v>11</v>
      </c>
      <c r="E8" s="24"/>
      <c r="F8" s="24"/>
      <c r="G8" s="24"/>
      <c r="H8" s="24"/>
      <c r="I8" s="24"/>
      <c r="J8" s="24"/>
      <c r="K8" s="24"/>
      <c r="L8" s="24"/>
    </row>
  </sheetData>
  <sheetProtection/>
  <mergeCells count="4">
    <mergeCell ref="A1:J1"/>
    <mergeCell ref="A2:B2"/>
    <mergeCell ref="A3:B3"/>
    <mergeCell ref="F5:G5"/>
  </mergeCells>
  <printOptions/>
  <pageMargins left="0.25" right="0.25" top="0.75" bottom="0.75" header="0.3" footer="0.3"/>
  <pageSetup horizontalDpi="300" verticalDpi="300" orientation="landscape" paperSize="9" r:id="rId1"/>
  <headerFooter>
    <oddHeader>&amp;LZP//2019&amp;CFormularz asortymentowo-cenowo-ilościowy&amp;RZałącznik nr 2</oddHeader>
  </headerFooter>
</worksheet>
</file>

<file path=xl/worksheets/sheet25.xml><?xml version="1.0" encoding="utf-8"?>
<worksheet xmlns="http://schemas.openxmlformats.org/spreadsheetml/2006/main" xmlns:r="http://schemas.openxmlformats.org/officeDocument/2006/relationships">
  <dimension ref="A1:K14"/>
  <sheetViews>
    <sheetView view="pageBreakPreview" zoomScaleNormal="80" zoomScaleSheetLayoutView="100" zoomScalePageLayoutView="90" workbookViewId="0" topLeftCell="A1">
      <selection activeCell="F5" sqref="F5"/>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37" t="s">
        <v>176</v>
      </c>
      <c r="B1" s="137"/>
      <c r="C1" s="137"/>
      <c r="D1" s="137"/>
      <c r="E1" s="137"/>
      <c r="F1" s="137"/>
      <c r="G1" s="137"/>
      <c r="H1" s="137"/>
      <c r="I1" s="137"/>
      <c r="J1" s="137"/>
    </row>
    <row r="2" spans="1:11" s="16" customFormat="1" ht="52.5" customHeight="1">
      <c r="A2" s="138" t="s">
        <v>0</v>
      </c>
      <c r="B2" s="138"/>
      <c r="C2" s="134" t="s">
        <v>6</v>
      </c>
      <c r="D2" s="134" t="s">
        <v>1</v>
      </c>
      <c r="E2" s="14" t="s">
        <v>115</v>
      </c>
      <c r="F2" s="134" t="s">
        <v>2</v>
      </c>
      <c r="G2" s="134" t="s">
        <v>7</v>
      </c>
      <c r="H2" s="134" t="s">
        <v>3</v>
      </c>
      <c r="I2" s="134" t="s">
        <v>8</v>
      </c>
      <c r="J2" s="134" t="s">
        <v>4</v>
      </c>
      <c r="K2" s="52" t="s">
        <v>22</v>
      </c>
    </row>
    <row r="3" spans="1:11" s="61" customFormat="1" ht="13.5" customHeight="1">
      <c r="A3" s="146"/>
      <c r="B3" s="147"/>
      <c r="C3" s="68"/>
      <c r="D3" s="54"/>
      <c r="E3" s="55"/>
      <c r="F3" s="55"/>
      <c r="G3" s="56"/>
      <c r="H3" s="57"/>
      <c r="I3" s="57"/>
      <c r="J3" s="58"/>
      <c r="K3" s="60"/>
    </row>
    <row r="4" spans="1:11" s="16" customFormat="1" ht="76.5">
      <c r="A4" s="82">
        <v>1</v>
      </c>
      <c r="B4" s="88" t="s">
        <v>177</v>
      </c>
      <c r="C4" s="69">
        <v>60</v>
      </c>
      <c r="D4" s="50" t="s">
        <v>178</v>
      </c>
      <c r="E4" s="44"/>
      <c r="F4" s="45"/>
      <c r="G4" s="46">
        <f>F4*I4+F4</f>
        <v>0</v>
      </c>
      <c r="H4" s="47">
        <f>C4*F4</f>
        <v>0</v>
      </c>
      <c r="I4" s="48">
        <v>0.08</v>
      </c>
      <c r="J4" s="47">
        <f>H4+H4*I4</f>
        <v>0</v>
      </c>
      <c r="K4" s="49"/>
    </row>
    <row r="5" spans="1:11" s="23" customFormat="1" ht="76.5">
      <c r="A5" s="82">
        <v>2</v>
      </c>
      <c r="B5" s="88" t="s">
        <v>179</v>
      </c>
      <c r="C5" s="69">
        <v>60</v>
      </c>
      <c r="D5" s="50" t="s">
        <v>98</v>
      </c>
      <c r="E5" s="44"/>
      <c r="F5" s="45"/>
      <c r="G5" s="46">
        <f>F5*I5+F5</f>
        <v>0</v>
      </c>
      <c r="H5" s="47">
        <f>C5*F5</f>
        <v>0</v>
      </c>
      <c r="I5" s="48">
        <v>0.08</v>
      </c>
      <c r="J5" s="47">
        <f>H5+H5*I5</f>
        <v>0</v>
      </c>
      <c r="K5" s="49"/>
    </row>
    <row r="6" spans="1:10" s="23" customFormat="1" ht="12.75">
      <c r="A6" s="7"/>
      <c r="B6" s="7"/>
      <c r="C6" s="8"/>
      <c r="D6" s="9"/>
      <c r="E6" s="10"/>
      <c r="F6" s="141" t="s">
        <v>10</v>
      </c>
      <c r="G6" s="141"/>
      <c r="H6" s="11">
        <f>SUM(H4:H5)</f>
        <v>0</v>
      </c>
      <c r="I6" s="10"/>
      <c r="J6" s="11">
        <f>SUM(J4:J5)</f>
        <v>0</v>
      </c>
    </row>
    <row r="7" spans="1:10" s="23" customFormat="1" ht="12.75">
      <c r="A7" s="7"/>
      <c r="B7" s="7"/>
      <c r="C7" s="8"/>
      <c r="D7" s="9"/>
      <c r="E7" s="10"/>
      <c r="F7" s="135"/>
      <c r="G7" s="135"/>
      <c r="H7" s="12"/>
      <c r="I7" s="10"/>
      <c r="J7" s="12"/>
    </row>
    <row r="8" spans="1:7" ht="12.75">
      <c r="A8" s="13" t="s">
        <v>9</v>
      </c>
      <c r="F8" s="66"/>
      <c r="G8" s="26"/>
    </row>
    <row r="9" ht="12.75" customHeight="1">
      <c r="A9" s="27" t="s">
        <v>11</v>
      </c>
    </row>
    <row r="10" ht="12.75" customHeight="1">
      <c r="A10" s="27"/>
    </row>
    <row r="11" ht="12.75" customHeight="1"/>
    <row r="14" ht="12.75" customHeight="1">
      <c r="A14" s="27"/>
    </row>
    <row r="15" ht="12.75" customHeight="1"/>
  </sheetData>
  <sheetProtection/>
  <mergeCells count="4">
    <mergeCell ref="A1:J1"/>
    <mergeCell ref="A2:B2"/>
    <mergeCell ref="A3:B3"/>
    <mergeCell ref="F6:G6"/>
  </mergeCells>
  <printOptions/>
  <pageMargins left="0.25" right="0.25" top="0.75" bottom="0.75" header="0.3" footer="0.3"/>
  <pageSetup fitToHeight="0" horizontalDpi="600" verticalDpi="600" orientation="landscape" paperSize="9" scale="99" r:id="rId1"/>
  <headerFooter>
    <oddHeader>&amp;LZP//2019&amp;CFormularz asortymentowo-cenowo-ilościowy&amp;RZałącznik nr 2</oddHeader>
  </headerFooter>
</worksheet>
</file>

<file path=xl/worksheets/sheet26.xml><?xml version="1.0" encoding="utf-8"?>
<worksheet xmlns="http://schemas.openxmlformats.org/spreadsheetml/2006/main" xmlns:r="http://schemas.openxmlformats.org/officeDocument/2006/relationships">
  <dimension ref="A1:K13"/>
  <sheetViews>
    <sheetView view="pageBreakPreview" zoomScaleNormal="80" zoomScaleSheetLayoutView="100" zoomScalePageLayoutView="90" workbookViewId="0" topLeftCell="A1">
      <selection activeCell="F4" sqref="F4"/>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37" t="s">
        <v>180</v>
      </c>
      <c r="B1" s="137"/>
      <c r="C1" s="137"/>
      <c r="D1" s="137"/>
      <c r="E1" s="137"/>
      <c r="F1" s="137"/>
      <c r="G1" s="137"/>
      <c r="H1" s="137"/>
      <c r="I1" s="137"/>
      <c r="J1" s="137"/>
    </row>
    <row r="2" spans="1:11" s="16" customFormat="1" ht="52.5" customHeight="1">
      <c r="A2" s="138" t="s">
        <v>0</v>
      </c>
      <c r="B2" s="138"/>
      <c r="C2" s="134" t="s">
        <v>6</v>
      </c>
      <c r="D2" s="134" t="s">
        <v>1</v>
      </c>
      <c r="E2" s="14" t="s">
        <v>115</v>
      </c>
      <c r="F2" s="134" t="s">
        <v>2</v>
      </c>
      <c r="G2" s="134" t="s">
        <v>7</v>
      </c>
      <c r="H2" s="134" t="s">
        <v>3</v>
      </c>
      <c r="I2" s="134" t="s">
        <v>8</v>
      </c>
      <c r="J2" s="134" t="s">
        <v>4</v>
      </c>
      <c r="K2" s="52" t="s">
        <v>22</v>
      </c>
    </row>
    <row r="3" spans="1:11" s="61" customFormat="1" ht="13.5" customHeight="1">
      <c r="A3" s="146"/>
      <c r="B3" s="147"/>
      <c r="C3" s="68"/>
      <c r="D3" s="54"/>
      <c r="E3" s="55"/>
      <c r="F3" s="55"/>
      <c r="G3" s="56"/>
      <c r="H3" s="57"/>
      <c r="I3" s="57"/>
      <c r="J3" s="58"/>
      <c r="K3" s="60"/>
    </row>
    <row r="4" spans="1:11" s="16" customFormat="1" ht="89.25">
      <c r="A4" s="82">
        <v>1</v>
      </c>
      <c r="B4" s="88" t="s">
        <v>181</v>
      </c>
      <c r="C4" s="69">
        <v>50</v>
      </c>
      <c r="D4" s="50" t="s">
        <v>178</v>
      </c>
      <c r="E4" s="44"/>
      <c r="F4" s="45"/>
      <c r="G4" s="46">
        <f>F4*I4+F4</f>
        <v>0</v>
      </c>
      <c r="H4" s="47">
        <f>C4*F4</f>
        <v>0</v>
      </c>
      <c r="I4" s="48">
        <v>0.08</v>
      </c>
      <c r="J4" s="47">
        <f>H4+H4*I4</f>
        <v>0</v>
      </c>
      <c r="K4" s="49"/>
    </row>
    <row r="5" spans="1:10" s="23" customFormat="1" ht="12.75">
      <c r="A5" s="7"/>
      <c r="B5" s="7"/>
      <c r="C5" s="8"/>
      <c r="D5" s="9"/>
      <c r="E5" s="10"/>
      <c r="F5" s="141" t="s">
        <v>10</v>
      </c>
      <c r="G5" s="141"/>
      <c r="H5" s="11">
        <f>SUM(H4:H4)</f>
        <v>0</v>
      </c>
      <c r="I5" s="10"/>
      <c r="J5" s="11">
        <f>SUM(J4:J4)</f>
        <v>0</v>
      </c>
    </row>
    <row r="6" spans="1:10" s="23" customFormat="1" ht="12.75">
      <c r="A6" s="7"/>
      <c r="B6" s="7"/>
      <c r="C6" s="8"/>
      <c r="D6" s="9"/>
      <c r="E6" s="10"/>
      <c r="F6" s="135"/>
      <c r="G6" s="135"/>
      <c r="H6" s="12"/>
      <c r="I6" s="10"/>
      <c r="J6" s="12"/>
    </row>
    <row r="7" spans="1:7" ht="12.75">
      <c r="A7" s="13" t="s">
        <v>9</v>
      </c>
      <c r="F7" s="66"/>
      <c r="G7" s="26"/>
    </row>
    <row r="8" ht="12.75" customHeight="1">
      <c r="A8" s="27" t="s">
        <v>11</v>
      </c>
    </row>
    <row r="9" ht="12.75" customHeight="1">
      <c r="A9" s="27"/>
    </row>
    <row r="10" ht="12.75" customHeight="1"/>
    <row r="13" ht="12.75" customHeight="1">
      <c r="A13" s="27"/>
    </row>
    <row r="14" ht="12.75" customHeight="1"/>
  </sheetData>
  <sheetProtection/>
  <mergeCells count="4">
    <mergeCell ref="A1:J1"/>
    <mergeCell ref="A2:B2"/>
    <mergeCell ref="A3:B3"/>
    <mergeCell ref="F5:G5"/>
  </mergeCells>
  <printOptions/>
  <pageMargins left="0.25" right="0.25" top="0.75" bottom="0.75" header="0.3" footer="0.3"/>
  <pageSetup fitToHeight="0" horizontalDpi="600" verticalDpi="600" orientation="landscape" paperSize="9" scale="99" r:id="rId1"/>
  <headerFooter>
    <oddHeader>&amp;LZP//2019&amp;CFormularz asortymentowo-cenowo-ilościowy&amp;RZałącznik nr 2</oddHeader>
  </headerFooter>
</worksheet>
</file>

<file path=xl/worksheets/sheet3.xml><?xml version="1.0" encoding="utf-8"?>
<worksheet xmlns="http://schemas.openxmlformats.org/spreadsheetml/2006/main" xmlns:r="http://schemas.openxmlformats.org/officeDocument/2006/relationships">
  <dimension ref="A1:K12"/>
  <sheetViews>
    <sheetView view="pageBreakPreview" zoomScaleNormal="80" zoomScaleSheetLayoutView="100" zoomScalePageLayoutView="90" workbookViewId="0" topLeftCell="A1">
      <selection activeCell="F4" sqref="F4"/>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6.75390625" style="24" customWidth="1"/>
    <col min="11" max="11" width="15.75390625" style="13" customWidth="1"/>
    <col min="12" max="16384" width="11.375" style="13" customWidth="1"/>
  </cols>
  <sheetData>
    <row r="1" spans="1:10" ht="21.75" customHeight="1">
      <c r="A1" s="137" t="s">
        <v>118</v>
      </c>
      <c r="B1" s="137"/>
      <c r="C1" s="137"/>
      <c r="D1" s="137"/>
      <c r="E1" s="137"/>
      <c r="F1" s="137"/>
      <c r="G1" s="137"/>
      <c r="H1" s="137"/>
      <c r="I1" s="137"/>
      <c r="J1" s="137"/>
    </row>
    <row r="2" spans="1:11" s="16" customFormat="1" ht="52.5" customHeight="1">
      <c r="A2" s="138" t="s">
        <v>0</v>
      </c>
      <c r="B2" s="138"/>
      <c r="C2" s="90" t="s">
        <v>6</v>
      </c>
      <c r="D2" s="90" t="s">
        <v>1</v>
      </c>
      <c r="E2" s="14" t="s">
        <v>115</v>
      </c>
      <c r="F2" s="90" t="s">
        <v>2</v>
      </c>
      <c r="G2" s="90" t="s">
        <v>7</v>
      </c>
      <c r="H2" s="90" t="s">
        <v>3</v>
      </c>
      <c r="I2" s="90" t="s">
        <v>8</v>
      </c>
      <c r="J2" s="90" t="s">
        <v>4</v>
      </c>
      <c r="K2" s="15" t="s">
        <v>22</v>
      </c>
    </row>
    <row r="3" spans="1:11" s="22" customFormat="1" ht="13.5" customHeight="1">
      <c r="A3" s="139" t="s">
        <v>12</v>
      </c>
      <c r="B3" s="140"/>
      <c r="C3" s="92" t="s">
        <v>13</v>
      </c>
      <c r="D3" s="37" t="s">
        <v>14</v>
      </c>
      <c r="E3" s="17" t="s">
        <v>15</v>
      </c>
      <c r="F3" s="17" t="s">
        <v>16</v>
      </c>
      <c r="G3" s="18" t="s">
        <v>17</v>
      </c>
      <c r="H3" s="19" t="s">
        <v>18</v>
      </c>
      <c r="I3" s="19" t="s">
        <v>19</v>
      </c>
      <c r="J3" s="20" t="s">
        <v>20</v>
      </c>
      <c r="K3" s="21">
        <v>11</v>
      </c>
    </row>
    <row r="4" spans="1:11" s="22" customFormat="1" ht="108.75" customHeight="1">
      <c r="A4" s="40">
        <v>1</v>
      </c>
      <c r="B4" s="38" t="s">
        <v>92</v>
      </c>
      <c r="C4" s="1">
        <v>10000</v>
      </c>
      <c r="D4" s="1" t="s">
        <v>5</v>
      </c>
      <c r="E4" s="2"/>
      <c r="F4" s="3"/>
      <c r="G4" s="4">
        <f>F4*I4+F4</f>
        <v>0</v>
      </c>
      <c r="H4" s="5">
        <f>C4*F4</f>
        <v>0</v>
      </c>
      <c r="I4" s="39">
        <v>0.08</v>
      </c>
      <c r="J4" s="5">
        <f>H4+H4*I4</f>
        <v>0</v>
      </c>
      <c r="K4" s="6"/>
    </row>
    <row r="5" spans="1:11" s="23" customFormat="1" ht="12.75">
      <c r="A5" s="7"/>
      <c r="B5" s="7"/>
      <c r="C5" s="8"/>
      <c r="D5" s="9"/>
      <c r="E5" s="10"/>
      <c r="F5" s="141" t="s">
        <v>10</v>
      </c>
      <c r="G5" s="141"/>
      <c r="H5" s="11">
        <f>SUM(H4:H4)</f>
        <v>0</v>
      </c>
      <c r="I5" s="10"/>
      <c r="J5" s="11">
        <f>SUM(J4:J4)</f>
        <v>0</v>
      </c>
      <c r="K5" s="13"/>
    </row>
    <row r="6" spans="1:11" s="23" customFormat="1" ht="12.75">
      <c r="A6" s="7"/>
      <c r="B6" s="7"/>
      <c r="C6" s="8"/>
      <c r="D6" s="9"/>
      <c r="E6" s="10"/>
      <c r="F6" s="91"/>
      <c r="G6" s="91"/>
      <c r="H6" s="12"/>
      <c r="I6" s="10"/>
      <c r="J6" s="12"/>
      <c r="K6" s="13"/>
    </row>
    <row r="7" spans="1:7" ht="12.75">
      <c r="A7" s="13" t="s">
        <v>9</v>
      </c>
      <c r="F7" s="25"/>
      <c r="G7" s="26"/>
    </row>
    <row r="8" ht="12.75" customHeight="1">
      <c r="A8" s="27" t="s">
        <v>11</v>
      </c>
    </row>
    <row r="9" ht="12.75" customHeight="1">
      <c r="A9" s="27"/>
    </row>
    <row r="10" ht="12.75" customHeight="1"/>
    <row r="12" spans="1:11" s="24" customFormat="1" ht="12.75">
      <c r="A12" s="13"/>
      <c r="B12" s="13"/>
      <c r="C12" s="13"/>
      <c r="D12" s="13"/>
      <c r="K12" s="13"/>
    </row>
  </sheetData>
  <sheetProtection/>
  <mergeCells count="4">
    <mergeCell ref="A1:J1"/>
    <mergeCell ref="A2:B2"/>
    <mergeCell ref="A3:B3"/>
    <mergeCell ref="F5:G5"/>
  </mergeCells>
  <printOptions/>
  <pageMargins left="0.25" right="0.25" top="0.75" bottom="0.75" header="0.3" footer="0.3"/>
  <pageSetup fitToHeight="0" horizontalDpi="300" verticalDpi="300" orientation="landscape" paperSize="9" scale="93" r:id="rId1"/>
  <headerFooter>
    <oddHeader>&amp;LZP//2019&amp;CFormularz asortymentowo-cenowo-ilościowy&amp;RZałącznik nr 2</oddHeader>
  </headerFooter>
</worksheet>
</file>

<file path=xl/worksheets/sheet4.xml><?xml version="1.0" encoding="utf-8"?>
<worksheet xmlns="http://schemas.openxmlformats.org/spreadsheetml/2006/main" xmlns:r="http://schemas.openxmlformats.org/officeDocument/2006/relationships">
  <dimension ref="A1:K12"/>
  <sheetViews>
    <sheetView view="pageBreakPreview" zoomScaleNormal="80" zoomScaleSheetLayoutView="100" zoomScalePageLayoutView="90" workbookViewId="0" topLeftCell="A1">
      <selection activeCell="F4" sqref="F4"/>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37" t="s">
        <v>119</v>
      </c>
      <c r="B1" s="137"/>
      <c r="C1" s="137"/>
      <c r="D1" s="137"/>
      <c r="E1" s="137"/>
      <c r="F1" s="137"/>
      <c r="G1" s="137"/>
      <c r="H1" s="137"/>
      <c r="I1" s="137"/>
      <c r="J1" s="137"/>
    </row>
    <row r="2" spans="1:11" s="16" customFormat="1" ht="52.5" customHeight="1">
      <c r="A2" s="138" t="s">
        <v>0</v>
      </c>
      <c r="B2" s="138"/>
      <c r="C2" s="90" t="s">
        <v>6</v>
      </c>
      <c r="D2" s="90" t="s">
        <v>1</v>
      </c>
      <c r="E2" s="14" t="s">
        <v>115</v>
      </c>
      <c r="F2" s="90" t="s">
        <v>2</v>
      </c>
      <c r="G2" s="90" t="s">
        <v>7</v>
      </c>
      <c r="H2" s="90" t="s">
        <v>3</v>
      </c>
      <c r="I2" s="90" t="s">
        <v>8</v>
      </c>
      <c r="J2" s="90" t="s">
        <v>4</v>
      </c>
      <c r="K2" s="15" t="s">
        <v>22</v>
      </c>
    </row>
    <row r="3" spans="1:11" s="22" customFormat="1" ht="13.5" customHeight="1">
      <c r="A3" s="139" t="s">
        <v>12</v>
      </c>
      <c r="B3" s="140"/>
      <c r="C3" s="92" t="s">
        <v>13</v>
      </c>
      <c r="D3" s="37" t="s">
        <v>14</v>
      </c>
      <c r="E3" s="17" t="s">
        <v>15</v>
      </c>
      <c r="F3" s="17" t="s">
        <v>16</v>
      </c>
      <c r="G3" s="18" t="s">
        <v>17</v>
      </c>
      <c r="H3" s="19" t="s">
        <v>18</v>
      </c>
      <c r="I3" s="19" t="s">
        <v>19</v>
      </c>
      <c r="J3" s="20" t="s">
        <v>20</v>
      </c>
      <c r="K3" s="21">
        <v>11</v>
      </c>
    </row>
    <row r="4" spans="1:11" s="22" customFormat="1" ht="108.75" customHeight="1">
      <c r="A4" s="40">
        <v>1</v>
      </c>
      <c r="B4" s="38" t="s">
        <v>93</v>
      </c>
      <c r="C4" s="1">
        <v>8000</v>
      </c>
      <c r="D4" s="1" t="s">
        <v>5</v>
      </c>
      <c r="E4" s="2"/>
      <c r="F4" s="3"/>
      <c r="G4" s="4">
        <f>F4*I4+F4</f>
        <v>0</v>
      </c>
      <c r="H4" s="5">
        <f>C4*F4</f>
        <v>0</v>
      </c>
      <c r="I4" s="39">
        <v>0.08</v>
      </c>
      <c r="J4" s="5">
        <f>H4+H4*I4</f>
        <v>0</v>
      </c>
      <c r="K4" s="6"/>
    </row>
    <row r="5" spans="1:11" s="23" customFormat="1" ht="12.75">
      <c r="A5" s="7"/>
      <c r="B5" s="7"/>
      <c r="C5" s="8"/>
      <c r="D5" s="9"/>
      <c r="E5" s="10"/>
      <c r="F5" s="141" t="s">
        <v>10</v>
      </c>
      <c r="G5" s="141"/>
      <c r="H5" s="11">
        <f>SUM(H4:H4)</f>
        <v>0</v>
      </c>
      <c r="I5" s="10"/>
      <c r="J5" s="11">
        <f>SUM(J4:J4)</f>
        <v>0</v>
      </c>
      <c r="K5" s="13"/>
    </row>
    <row r="6" spans="1:11" s="23" customFormat="1" ht="12.75">
      <c r="A6" s="7"/>
      <c r="B6" s="7"/>
      <c r="C6" s="8"/>
      <c r="D6" s="9"/>
      <c r="E6" s="10"/>
      <c r="F6" s="91"/>
      <c r="G6" s="91"/>
      <c r="H6" s="12"/>
      <c r="I6" s="10"/>
      <c r="J6" s="12"/>
      <c r="K6" s="13"/>
    </row>
    <row r="7" spans="1:7" ht="12.75">
      <c r="A7" s="13" t="s">
        <v>9</v>
      </c>
      <c r="F7" s="25"/>
      <c r="G7" s="26"/>
    </row>
    <row r="8" ht="12.75" customHeight="1">
      <c r="A8" s="27" t="s">
        <v>11</v>
      </c>
    </row>
    <row r="9" ht="12.75" customHeight="1">
      <c r="A9" s="27"/>
    </row>
    <row r="10" ht="12.75" customHeight="1"/>
    <row r="12" spans="1:11" s="24" customFormat="1" ht="12.75">
      <c r="A12" s="13"/>
      <c r="B12" s="13"/>
      <c r="C12" s="13"/>
      <c r="D12" s="13"/>
      <c r="K12" s="13"/>
    </row>
  </sheetData>
  <sheetProtection/>
  <mergeCells count="4">
    <mergeCell ref="A1:J1"/>
    <mergeCell ref="A2:B2"/>
    <mergeCell ref="A3:B3"/>
    <mergeCell ref="F5:G5"/>
  </mergeCells>
  <printOptions/>
  <pageMargins left="0.25" right="0.25" top="0.75" bottom="0.75" header="0.3" footer="0.3"/>
  <pageSetup fitToHeight="0" horizontalDpi="300" verticalDpi="300" orientation="landscape" paperSize="9" scale="99" r:id="rId1"/>
  <headerFooter>
    <oddHeader>&amp;LZP//2019&amp;CFormularz asortymentowo-cenowo-ilościowy&amp;RZałącznik nr 2</oddHeader>
  </headerFooter>
</worksheet>
</file>

<file path=xl/worksheets/sheet5.xml><?xml version="1.0" encoding="utf-8"?>
<worksheet xmlns="http://schemas.openxmlformats.org/spreadsheetml/2006/main" xmlns:r="http://schemas.openxmlformats.org/officeDocument/2006/relationships">
  <dimension ref="A1:K12"/>
  <sheetViews>
    <sheetView view="pageBreakPreview" zoomScale="106" zoomScaleNormal="80" zoomScaleSheetLayoutView="106" zoomScalePageLayoutView="90" workbookViewId="0" topLeftCell="A1">
      <selection activeCell="F4" sqref="F4"/>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37" t="s">
        <v>120</v>
      </c>
      <c r="B1" s="137"/>
      <c r="C1" s="137"/>
      <c r="D1" s="137"/>
      <c r="E1" s="137"/>
      <c r="F1" s="137"/>
      <c r="G1" s="137"/>
      <c r="H1" s="137"/>
      <c r="I1" s="137"/>
      <c r="J1" s="137"/>
    </row>
    <row r="2" spans="1:11" s="16" customFormat="1" ht="52.5" customHeight="1">
      <c r="A2" s="138" t="s">
        <v>0</v>
      </c>
      <c r="B2" s="138"/>
      <c r="C2" s="90" t="s">
        <v>6</v>
      </c>
      <c r="D2" s="90" t="s">
        <v>1</v>
      </c>
      <c r="E2" s="14" t="s">
        <v>115</v>
      </c>
      <c r="F2" s="90" t="s">
        <v>2</v>
      </c>
      <c r="G2" s="90" t="s">
        <v>7</v>
      </c>
      <c r="H2" s="90" t="s">
        <v>3</v>
      </c>
      <c r="I2" s="90" t="s">
        <v>8</v>
      </c>
      <c r="J2" s="90" t="s">
        <v>4</v>
      </c>
      <c r="K2" s="15" t="s">
        <v>22</v>
      </c>
    </row>
    <row r="3" spans="1:11" s="22" customFormat="1" ht="13.5" customHeight="1">
      <c r="A3" s="139" t="s">
        <v>12</v>
      </c>
      <c r="B3" s="140"/>
      <c r="C3" s="92" t="s">
        <v>13</v>
      </c>
      <c r="D3" s="37" t="s">
        <v>14</v>
      </c>
      <c r="E3" s="17" t="s">
        <v>15</v>
      </c>
      <c r="F3" s="17" t="s">
        <v>16</v>
      </c>
      <c r="G3" s="18" t="s">
        <v>17</v>
      </c>
      <c r="H3" s="19" t="s">
        <v>18</v>
      </c>
      <c r="I3" s="19" t="s">
        <v>19</v>
      </c>
      <c r="J3" s="20" t="s">
        <v>20</v>
      </c>
      <c r="K3" s="21">
        <v>11</v>
      </c>
    </row>
    <row r="4" spans="1:11" s="22" customFormat="1" ht="108.75" customHeight="1">
      <c r="A4" s="40">
        <v>1</v>
      </c>
      <c r="B4" s="38" t="s">
        <v>121</v>
      </c>
      <c r="C4" s="1">
        <v>1500</v>
      </c>
      <c r="D4" s="1" t="s">
        <v>5</v>
      </c>
      <c r="E4" s="2"/>
      <c r="F4" s="3"/>
      <c r="G4" s="4">
        <f>F4*I4+F4</f>
        <v>0</v>
      </c>
      <c r="H4" s="5">
        <f>C4*F4</f>
        <v>0</v>
      </c>
      <c r="I4" s="39">
        <v>0.08</v>
      </c>
      <c r="J4" s="5">
        <f>H4+H4*I4</f>
        <v>0</v>
      </c>
      <c r="K4" s="6"/>
    </row>
    <row r="5" spans="1:11" s="23" customFormat="1" ht="12.75">
      <c r="A5" s="7"/>
      <c r="B5" s="7"/>
      <c r="C5" s="8"/>
      <c r="D5" s="9"/>
      <c r="E5" s="10"/>
      <c r="F5" s="141" t="s">
        <v>10</v>
      </c>
      <c r="G5" s="141"/>
      <c r="H5" s="11">
        <f>SUM(H4:H4)</f>
        <v>0</v>
      </c>
      <c r="I5" s="10"/>
      <c r="J5" s="11">
        <f>SUM(J4:J4)</f>
        <v>0</v>
      </c>
      <c r="K5" s="13"/>
    </row>
    <row r="6" spans="1:11" s="23" customFormat="1" ht="12.75">
      <c r="A6" s="7"/>
      <c r="B6" s="7"/>
      <c r="C6" s="8"/>
      <c r="D6" s="9"/>
      <c r="E6" s="10"/>
      <c r="F6" s="91"/>
      <c r="G6" s="91"/>
      <c r="H6" s="12"/>
      <c r="I6" s="10"/>
      <c r="J6" s="12"/>
      <c r="K6" s="13"/>
    </row>
    <row r="7" spans="1:7" ht="12.75">
      <c r="A7" s="13" t="s">
        <v>9</v>
      </c>
      <c r="F7" s="25"/>
      <c r="G7" s="26"/>
    </row>
    <row r="8" ht="12.75" customHeight="1">
      <c r="A8" s="27" t="s">
        <v>11</v>
      </c>
    </row>
    <row r="9" ht="12.75" customHeight="1">
      <c r="A9" s="27"/>
    </row>
    <row r="10" ht="12.75" customHeight="1"/>
    <row r="12" spans="1:11" s="24" customFormat="1" ht="12.75">
      <c r="A12" s="13"/>
      <c r="B12" s="13"/>
      <c r="C12" s="13"/>
      <c r="D12" s="13"/>
      <c r="K12" s="13"/>
    </row>
  </sheetData>
  <sheetProtection/>
  <mergeCells count="4">
    <mergeCell ref="A1:J1"/>
    <mergeCell ref="A2:B2"/>
    <mergeCell ref="A3:B3"/>
    <mergeCell ref="F5:G5"/>
  </mergeCells>
  <printOptions/>
  <pageMargins left="0.25" right="0.25" top="0.75" bottom="0.75" header="0.3" footer="0.3"/>
  <pageSetup fitToHeight="0" horizontalDpi="300" verticalDpi="300" orientation="landscape" paperSize="9" scale="95" r:id="rId1"/>
  <headerFooter>
    <oddHeader>&amp;LZP//2019&amp;CFormularz asortymentowo-cenowo-ilościowy&amp;RZałącznik nr 2</oddHeader>
  </headerFooter>
</worksheet>
</file>

<file path=xl/worksheets/sheet6.xml><?xml version="1.0" encoding="utf-8"?>
<worksheet xmlns="http://schemas.openxmlformats.org/spreadsheetml/2006/main" xmlns:r="http://schemas.openxmlformats.org/officeDocument/2006/relationships">
  <dimension ref="A1:K13"/>
  <sheetViews>
    <sheetView view="pageBreakPreview" zoomScale="112" zoomScaleSheetLayoutView="112" workbookViewId="0" topLeftCell="A1">
      <selection activeCell="F4" sqref="F4"/>
    </sheetView>
  </sheetViews>
  <sheetFormatPr defaultColWidth="9.125" defaultRowHeight="12.75"/>
  <cols>
    <col min="1" max="1" width="6.25390625" style="0" customWidth="1"/>
    <col min="2" max="2" width="30.625" style="0" customWidth="1"/>
    <col min="3" max="3" width="9.25390625" style="0" bestFit="1" customWidth="1"/>
    <col min="6" max="6" width="9.75390625" style="0" bestFit="1" customWidth="1"/>
    <col min="7" max="7" width="10.125" style="0" bestFit="1" customWidth="1"/>
    <col min="8" max="8" width="16.00390625" style="0" customWidth="1"/>
    <col min="9" max="9" width="9.25390625" style="0" bestFit="1" customWidth="1"/>
    <col min="10" max="10" width="16.875" style="0" customWidth="1"/>
    <col min="11" max="11" width="15.75390625" style="0" customWidth="1"/>
  </cols>
  <sheetData>
    <row r="1" spans="1:10" s="13" customFormat="1" ht="21.75" customHeight="1">
      <c r="A1" s="137" t="s">
        <v>122</v>
      </c>
      <c r="B1" s="137"/>
      <c r="C1" s="137"/>
      <c r="D1" s="137"/>
      <c r="E1" s="137"/>
      <c r="F1" s="137"/>
      <c r="G1" s="137"/>
      <c r="H1" s="137"/>
      <c r="I1" s="137"/>
      <c r="J1" s="137"/>
    </row>
    <row r="2" spans="1:11" s="16" customFormat="1" ht="52.5" customHeight="1">
      <c r="A2" s="138" t="s">
        <v>0</v>
      </c>
      <c r="B2" s="138"/>
      <c r="C2" s="101" t="s">
        <v>6</v>
      </c>
      <c r="D2" s="101" t="s">
        <v>1</v>
      </c>
      <c r="E2" s="14" t="s">
        <v>115</v>
      </c>
      <c r="F2" s="101" t="s">
        <v>2</v>
      </c>
      <c r="G2" s="101" t="s">
        <v>7</v>
      </c>
      <c r="H2" s="101" t="s">
        <v>3</v>
      </c>
      <c r="I2" s="101" t="s">
        <v>8</v>
      </c>
      <c r="J2" s="101" t="s">
        <v>4</v>
      </c>
      <c r="K2" s="15" t="s">
        <v>22</v>
      </c>
    </row>
    <row r="3" spans="1:11" s="22" customFormat="1" ht="13.5" customHeight="1">
      <c r="A3" s="139" t="s">
        <v>12</v>
      </c>
      <c r="B3" s="140"/>
      <c r="C3" s="103" t="s">
        <v>13</v>
      </c>
      <c r="D3" s="37" t="s">
        <v>14</v>
      </c>
      <c r="E3" s="17" t="s">
        <v>15</v>
      </c>
      <c r="F3" s="17" t="s">
        <v>16</v>
      </c>
      <c r="G3" s="18" t="s">
        <v>17</v>
      </c>
      <c r="H3" s="19" t="s">
        <v>18</v>
      </c>
      <c r="I3" s="19" t="s">
        <v>19</v>
      </c>
      <c r="J3" s="20" t="s">
        <v>20</v>
      </c>
      <c r="K3" s="21">
        <v>11</v>
      </c>
    </row>
    <row r="4" spans="1:11" s="22" customFormat="1" ht="108.75" customHeight="1">
      <c r="A4" s="40">
        <v>1</v>
      </c>
      <c r="B4" s="38" t="s">
        <v>110</v>
      </c>
      <c r="C4" s="1">
        <v>1000</v>
      </c>
      <c r="D4" s="1" t="s">
        <v>5</v>
      </c>
      <c r="E4" s="2"/>
      <c r="F4" s="3"/>
      <c r="G4" s="4">
        <f>F4*I4+F4</f>
        <v>0</v>
      </c>
      <c r="H4" s="5">
        <f>C4*F4</f>
        <v>0</v>
      </c>
      <c r="I4" s="39">
        <v>0.08</v>
      </c>
      <c r="J4" s="5">
        <f>H4+H4*I4</f>
        <v>0</v>
      </c>
      <c r="K4" s="6"/>
    </row>
    <row r="5" spans="1:11" s="23" customFormat="1" ht="12.75">
      <c r="A5" s="7"/>
      <c r="B5" s="7"/>
      <c r="C5" s="8"/>
      <c r="D5" s="9"/>
      <c r="E5" s="10"/>
      <c r="F5" s="141" t="s">
        <v>10</v>
      </c>
      <c r="G5" s="141"/>
      <c r="H5" s="11">
        <f>SUM(H4)</f>
        <v>0</v>
      </c>
      <c r="I5" s="10"/>
      <c r="J5" s="11">
        <f>SUM(J4)</f>
        <v>0</v>
      </c>
      <c r="K5" s="13"/>
    </row>
    <row r="6" spans="1:11" s="23" customFormat="1" ht="12.75">
      <c r="A6" s="7"/>
      <c r="B6" s="7"/>
      <c r="C6" s="8"/>
      <c r="D6" s="9"/>
      <c r="E6" s="10"/>
      <c r="F6" s="102"/>
      <c r="G6" s="102"/>
      <c r="H6" s="12"/>
      <c r="I6" s="10"/>
      <c r="J6" s="12"/>
      <c r="K6" s="13"/>
    </row>
    <row r="7" spans="1:10" s="13" customFormat="1" ht="12.75">
      <c r="A7" s="13" t="s">
        <v>9</v>
      </c>
      <c r="E7" s="24"/>
      <c r="F7" s="25"/>
      <c r="G7" s="26"/>
      <c r="H7" s="24"/>
      <c r="I7" s="24"/>
      <c r="J7" s="24"/>
    </row>
    <row r="8" spans="1:10" s="13" customFormat="1" ht="12.75" customHeight="1">
      <c r="A8" s="27" t="s">
        <v>11</v>
      </c>
      <c r="E8" s="24"/>
      <c r="F8" s="24"/>
      <c r="G8" s="24"/>
      <c r="H8" s="24"/>
      <c r="I8" s="24"/>
      <c r="J8" s="24"/>
    </row>
    <row r="9" spans="1:10" s="13" customFormat="1" ht="12.75" customHeight="1">
      <c r="A9" s="27"/>
      <c r="E9" s="24"/>
      <c r="F9" s="24"/>
      <c r="G9" s="24"/>
      <c r="H9" s="24"/>
      <c r="I9" s="24"/>
      <c r="J9" s="24"/>
    </row>
    <row r="10" spans="5:10" s="13" customFormat="1" ht="12.75" customHeight="1">
      <c r="E10" s="24"/>
      <c r="F10" s="24"/>
      <c r="G10" s="24"/>
      <c r="H10" s="24"/>
      <c r="I10" s="24"/>
      <c r="J10" s="24"/>
    </row>
    <row r="11" spans="5:10" s="13" customFormat="1" ht="12.75">
      <c r="E11" s="24"/>
      <c r="F11" s="24"/>
      <c r="G11" s="24"/>
      <c r="H11" s="24"/>
      <c r="I11" s="24"/>
      <c r="J11" s="24"/>
    </row>
    <row r="12" spans="2:10" s="13" customFormat="1" ht="12.75">
      <c r="B12" s="108"/>
      <c r="E12" s="24"/>
      <c r="F12" s="24"/>
      <c r="G12" s="24"/>
      <c r="H12" s="24"/>
      <c r="I12" s="24"/>
      <c r="J12" s="24"/>
    </row>
    <row r="13" spans="5:10" s="13" customFormat="1" ht="12.75">
      <c r="E13" s="24"/>
      <c r="F13" s="24"/>
      <c r="G13" s="24"/>
      <c r="H13" s="24"/>
      <c r="I13" s="24"/>
      <c r="J13" s="24"/>
    </row>
  </sheetData>
  <sheetProtection/>
  <mergeCells count="4">
    <mergeCell ref="A1:J1"/>
    <mergeCell ref="A2:B2"/>
    <mergeCell ref="A3:B3"/>
    <mergeCell ref="F5:G5"/>
  </mergeCells>
  <printOptions/>
  <pageMargins left="0.25" right="0.25" top="0.75" bottom="0.75" header="0.3" footer="0.3"/>
  <pageSetup horizontalDpi="600" verticalDpi="600" orientation="landscape" paperSize="9" scale="97" r:id="rId1"/>
  <headerFooter>
    <oddHeader>&amp;LZP//2019&amp;CFormularz asortymentowo-cenowo-ilościowy&amp;RZałącznik nr 2</oddHeader>
  </headerFooter>
</worksheet>
</file>

<file path=xl/worksheets/sheet7.xml><?xml version="1.0" encoding="utf-8"?>
<worksheet xmlns="http://schemas.openxmlformats.org/spreadsheetml/2006/main" xmlns:r="http://schemas.openxmlformats.org/officeDocument/2006/relationships">
  <dimension ref="A1:K12"/>
  <sheetViews>
    <sheetView view="pageBreakPreview" zoomScaleSheetLayoutView="100" workbookViewId="0" topLeftCell="A1">
      <selection activeCell="F4" sqref="F4"/>
    </sheetView>
  </sheetViews>
  <sheetFormatPr defaultColWidth="11.375" defaultRowHeight="12.75"/>
  <cols>
    <col min="1" max="1" width="6.25390625" style="13" customWidth="1"/>
    <col min="2" max="2" width="30.625" style="13" customWidth="1"/>
    <col min="3" max="4" width="7.2539062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37" t="s">
        <v>123</v>
      </c>
      <c r="B1" s="137"/>
      <c r="C1" s="137"/>
      <c r="D1" s="137"/>
      <c r="E1" s="137"/>
      <c r="F1" s="137"/>
      <c r="G1" s="137"/>
      <c r="H1" s="137"/>
      <c r="I1" s="137"/>
      <c r="J1" s="137"/>
    </row>
    <row r="2" spans="1:11" s="16" customFormat="1" ht="52.5" customHeight="1">
      <c r="A2" s="138" t="s">
        <v>0</v>
      </c>
      <c r="B2" s="138"/>
      <c r="C2" s="104" t="s">
        <v>6</v>
      </c>
      <c r="D2" s="104" t="s">
        <v>1</v>
      </c>
      <c r="E2" s="14" t="s">
        <v>115</v>
      </c>
      <c r="F2" s="104" t="s">
        <v>2</v>
      </c>
      <c r="G2" s="104" t="s">
        <v>7</v>
      </c>
      <c r="H2" s="104" t="s">
        <v>3</v>
      </c>
      <c r="I2" s="104" t="s">
        <v>8</v>
      </c>
      <c r="J2" s="104" t="s">
        <v>4</v>
      </c>
      <c r="K2" s="15" t="s">
        <v>22</v>
      </c>
    </row>
    <row r="3" spans="1:11" s="22" customFormat="1" ht="13.5" customHeight="1">
      <c r="A3" s="139" t="s">
        <v>12</v>
      </c>
      <c r="B3" s="140"/>
      <c r="C3" s="106" t="s">
        <v>13</v>
      </c>
      <c r="D3" s="37" t="s">
        <v>14</v>
      </c>
      <c r="E3" s="17" t="s">
        <v>15</v>
      </c>
      <c r="F3" s="17" t="s">
        <v>16</v>
      </c>
      <c r="G3" s="18" t="s">
        <v>17</v>
      </c>
      <c r="H3" s="19" t="s">
        <v>18</v>
      </c>
      <c r="I3" s="19" t="s">
        <v>19</v>
      </c>
      <c r="J3" s="20" t="s">
        <v>20</v>
      </c>
      <c r="K3" s="21">
        <v>11</v>
      </c>
    </row>
    <row r="4" spans="1:11" s="16" customFormat="1" ht="108.75" customHeight="1">
      <c r="A4" s="40">
        <v>1</v>
      </c>
      <c r="B4" s="38" t="s">
        <v>124</v>
      </c>
      <c r="C4" s="1">
        <v>500</v>
      </c>
      <c r="D4" s="1" t="s">
        <v>5</v>
      </c>
      <c r="E4" s="2"/>
      <c r="F4" s="3"/>
      <c r="G4" s="4">
        <f>F4*I4+F4</f>
        <v>0</v>
      </c>
      <c r="H4" s="5">
        <f>C4*F4</f>
        <v>0</v>
      </c>
      <c r="I4" s="39">
        <v>0.08</v>
      </c>
      <c r="J4" s="5">
        <f>H4+H4*I4</f>
        <v>0</v>
      </c>
      <c r="K4" s="6"/>
    </row>
    <row r="5" spans="1:11" s="23" customFormat="1" ht="12.75">
      <c r="A5" s="7"/>
      <c r="B5" s="7"/>
      <c r="C5" s="8"/>
      <c r="D5" s="9"/>
      <c r="E5" s="10"/>
      <c r="F5" s="141" t="s">
        <v>10</v>
      </c>
      <c r="G5" s="141"/>
      <c r="H5" s="11">
        <f>SUM(H4:H4)</f>
        <v>0</v>
      </c>
      <c r="I5" s="10"/>
      <c r="J5" s="11">
        <f>SUM(J4:J4)</f>
        <v>0</v>
      </c>
      <c r="K5" s="13"/>
    </row>
    <row r="6" spans="1:11" s="23" customFormat="1" ht="12.75">
      <c r="A6" s="7"/>
      <c r="B6" s="7"/>
      <c r="C6" s="8"/>
      <c r="D6" s="9"/>
      <c r="E6" s="10"/>
      <c r="F6" s="105"/>
      <c r="G6" s="105"/>
      <c r="H6" s="12"/>
      <c r="I6" s="10"/>
      <c r="J6" s="12"/>
      <c r="K6" s="13"/>
    </row>
    <row r="7" spans="1:7" ht="12.75">
      <c r="A7" s="13" t="s">
        <v>9</v>
      </c>
      <c r="F7" s="25"/>
      <c r="G7" s="26"/>
    </row>
    <row r="8" ht="12.75" customHeight="1">
      <c r="A8" s="27" t="s">
        <v>11</v>
      </c>
    </row>
    <row r="9" ht="12.75" customHeight="1">
      <c r="A9" s="27"/>
    </row>
    <row r="10" ht="12.75" customHeight="1"/>
    <row r="12" spans="1:11" s="24" customFormat="1" ht="12.75">
      <c r="A12" s="13"/>
      <c r="B12" s="13"/>
      <c r="C12" s="13"/>
      <c r="D12" s="13"/>
      <c r="K12" s="13"/>
    </row>
  </sheetData>
  <sheetProtection/>
  <mergeCells count="4">
    <mergeCell ref="A1:J1"/>
    <mergeCell ref="A2:B2"/>
    <mergeCell ref="A3:B3"/>
    <mergeCell ref="F5:G5"/>
  </mergeCells>
  <printOptions/>
  <pageMargins left="0.25" right="0.25" top="0.75" bottom="0.75" header="0.3" footer="0.3"/>
  <pageSetup horizontalDpi="300" verticalDpi="300" orientation="landscape" paperSize="9" scale="97" r:id="rId1"/>
  <headerFooter>
    <oddHeader>&amp;LZP//2019&amp;CFormularz asortymentowo-cenowo-ilościowy&amp;RZałącznik nr 2</oddHeader>
  </headerFooter>
</worksheet>
</file>

<file path=xl/worksheets/sheet8.xml><?xml version="1.0" encoding="utf-8"?>
<worksheet xmlns="http://schemas.openxmlformats.org/spreadsheetml/2006/main" xmlns:r="http://schemas.openxmlformats.org/officeDocument/2006/relationships">
  <dimension ref="A1:K12"/>
  <sheetViews>
    <sheetView view="pageBreakPreview" zoomScaleNormal="80" zoomScaleSheetLayoutView="100" zoomScalePageLayoutView="90" workbookViewId="0" topLeftCell="A1">
      <selection activeCell="F4" sqref="F4"/>
    </sheetView>
  </sheetViews>
  <sheetFormatPr defaultColWidth="11.375" defaultRowHeight="12.75"/>
  <cols>
    <col min="1" max="1" width="6.25390625" style="13" customWidth="1"/>
    <col min="2" max="2" width="30.625" style="13" customWidth="1"/>
    <col min="3" max="3" width="6.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37" t="s">
        <v>125</v>
      </c>
      <c r="B1" s="137"/>
      <c r="C1" s="137"/>
      <c r="D1" s="137"/>
      <c r="E1" s="137"/>
      <c r="F1" s="137"/>
      <c r="G1" s="137"/>
      <c r="H1" s="137"/>
      <c r="I1" s="137"/>
      <c r="J1" s="137"/>
    </row>
    <row r="2" spans="1:11" s="16" customFormat="1" ht="52.5" customHeight="1">
      <c r="A2" s="138" t="s">
        <v>0</v>
      </c>
      <c r="B2" s="138"/>
      <c r="C2" s="90" t="s">
        <v>6</v>
      </c>
      <c r="D2" s="90" t="s">
        <v>1</v>
      </c>
      <c r="E2" s="14" t="s">
        <v>115</v>
      </c>
      <c r="F2" s="90" t="s">
        <v>2</v>
      </c>
      <c r="G2" s="90" t="s">
        <v>7</v>
      </c>
      <c r="H2" s="90" t="s">
        <v>3</v>
      </c>
      <c r="I2" s="90" t="s">
        <v>8</v>
      </c>
      <c r="J2" s="90" t="s">
        <v>4</v>
      </c>
      <c r="K2" s="15" t="s">
        <v>22</v>
      </c>
    </row>
    <row r="3" spans="1:11" s="22" customFormat="1" ht="13.5" customHeight="1">
      <c r="A3" s="139" t="s">
        <v>12</v>
      </c>
      <c r="B3" s="140"/>
      <c r="C3" s="92" t="s">
        <v>13</v>
      </c>
      <c r="D3" s="37" t="s">
        <v>14</v>
      </c>
      <c r="E3" s="17" t="s">
        <v>15</v>
      </c>
      <c r="F3" s="17" t="s">
        <v>16</v>
      </c>
      <c r="G3" s="18" t="s">
        <v>17</v>
      </c>
      <c r="H3" s="19" t="s">
        <v>18</v>
      </c>
      <c r="I3" s="19" t="s">
        <v>19</v>
      </c>
      <c r="J3" s="20" t="s">
        <v>20</v>
      </c>
      <c r="K3" s="21">
        <v>11</v>
      </c>
    </row>
    <row r="4" spans="1:11" s="16" customFormat="1" ht="108.75" customHeight="1">
      <c r="A4" s="40">
        <v>1</v>
      </c>
      <c r="B4" s="38" t="s">
        <v>126</v>
      </c>
      <c r="C4" s="1">
        <v>500</v>
      </c>
      <c r="D4" s="1" t="s">
        <v>5</v>
      </c>
      <c r="E4" s="2"/>
      <c r="F4" s="3"/>
      <c r="G4" s="4">
        <f>F4*I4+F4</f>
        <v>0</v>
      </c>
      <c r="H4" s="5">
        <f>C4*F4</f>
        <v>0</v>
      </c>
      <c r="I4" s="39">
        <v>0.08</v>
      </c>
      <c r="J4" s="5">
        <f>H4+H4*I4</f>
        <v>0</v>
      </c>
      <c r="K4" s="6"/>
    </row>
    <row r="5" spans="1:11" s="23" customFormat="1" ht="12.75">
      <c r="A5" s="7"/>
      <c r="B5" s="7"/>
      <c r="C5" s="8"/>
      <c r="D5" s="9"/>
      <c r="E5" s="10"/>
      <c r="F5" s="141" t="s">
        <v>10</v>
      </c>
      <c r="G5" s="141"/>
      <c r="H5" s="11">
        <f>SUM(H4)</f>
        <v>0</v>
      </c>
      <c r="I5" s="10"/>
      <c r="J5" s="11">
        <f>SUM(J4)</f>
        <v>0</v>
      </c>
      <c r="K5" s="13"/>
    </row>
    <row r="6" spans="1:11" s="23" customFormat="1" ht="12.75">
      <c r="A6" s="7"/>
      <c r="B6" s="7"/>
      <c r="C6" s="8"/>
      <c r="D6" s="9"/>
      <c r="E6" s="10"/>
      <c r="F6" s="91"/>
      <c r="G6" s="91"/>
      <c r="H6" s="12"/>
      <c r="I6" s="10"/>
      <c r="J6" s="12"/>
      <c r="K6" s="13"/>
    </row>
    <row r="7" spans="1:7" ht="12.75">
      <c r="A7" s="13" t="s">
        <v>9</v>
      </c>
      <c r="F7" s="25"/>
      <c r="G7" s="26"/>
    </row>
    <row r="8" ht="12.75" customHeight="1">
      <c r="A8" s="27" t="s">
        <v>11</v>
      </c>
    </row>
    <row r="9" ht="12.75" customHeight="1">
      <c r="A9" s="27"/>
    </row>
    <row r="10" ht="12.75" customHeight="1"/>
    <row r="12" spans="1:11" s="24" customFormat="1" ht="12.75">
      <c r="A12" s="13"/>
      <c r="B12" s="13"/>
      <c r="C12" s="13"/>
      <c r="D12" s="13"/>
      <c r="K12" s="13"/>
    </row>
  </sheetData>
  <sheetProtection/>
  <mergeCells count="4">
    <mergeCell ref="A1:J1"/>
    <mergeCell ref="A2:B2"/>
    <mergeCell ref="A3:B3"/>
    <mergeCell ref="F5:G5"/>
  </mergeCells>
  <printOptions/>
  <pageMargins left="0.25" right="0.25" top="0.75" bottom="0.75" header="0.3" footer="0.3"/>
  <pageSetup fitToHeight="0" horizontalDpi="300" verticalDpi="300" orientation="landscape" paperSize="9" scale="98" r:id="rId1"/>
  <headerFooter>
    <oddHeader>&amp;LZP//2019&amp;CFormularz asortymentowo-cenowo-ilościowy&amp;RZałącznik nr 2</oddHeader>
  </headerFooter>
</worksheet>
</file>

<file path=xl/worksheets/sheet9.xml><?xml version="1.0" encoding="utf-8"?>
<worksheet xmlns="http://schemas.openxmlformats.org/spreadsheetml/2006/main" xmlns:r="http://schemas.openxmlformats.org/officeDocument/2006/relationships">
  <dimension ref="A1:K10"/>
  <sheetViews>
    <sheetView view="pageBreakPreview" zoomScaleNormal="80" zoomScaleSheetLayoutView="100" zoomScalePageLayoutView="90" workbookViewId="0" topLeftCell="A1">
      <selection activeCell="F4" sqref="F4"/>
    </sheetView>
  </sheetViews>
  <sheetFormatPr defaultColWidth="11.375" defaultRowHeight="12.75"/>
  <cols>
    <col min="1" max="1" width="6.25390625" style="13" customWidth="1"/>
    <col min="2" max="2" width="30.625" style="13" customWidth="1"/>
    <col min="3" max="3" width="7.625" style="13" bestFit="1" customWidth="1"/>
    <col min="4" max="4" width="5.375" style="13" bestFit="1"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37" t="s">
        <v>127</v>
      </c>
      <c r="B1" s="137"/>
      <c r="C1" s="137"/>
      <c r="D1" s="137"/>
      <c r="E1" s="137"/>
      <c r="F1" s="137"/>
      <c r="G1" s="137"/>
      <c r="H1" s="137"/>
      <c r="I1" s="137"/>
      <c r="J1" s="137"/>
    </row>
    <row r="2" spans="1:11" s="16" customFormat="1" ht="52.5" customHeight="1">
      <c r="A2" s="138" t="s">
        <v>0</v>
      </c>
      <c r="B2" s="138"/>
      <c r="C2" s="32" t="s">
        <v>6</v>
      </c>
      <c r="D2" s="32" t="s">
        <v>1</v>
      </c>
      <c r="E2" s="14" t="s">
        <v>115</v>
      </c>
      <c r="F2" s="32" t="s">
        <v>2</v>
      </c>
      <c r="G2" s="32" t="s">
        <v>7</v>
      </c>
      <c r="H2" s="32" t="s">
        <v>3</v>
      </c>
      <c r="I2" s="32" t="s">
        <v>8</v>
      </c>
      <c r="J2" s="32" t="s">
        <v>4</v>
      </c>
      <c r="K2" s="15" t="s">
        <v>22</v>
      </c>
    </row>
    <row r="3" spans="1:11" s="22" customFormat="1" ht="13.5" customHeight="1">
      <c r="A3" s="142" t="s">
        <v>12</v>
      </c>
      <c r="B3" s="143"/>
      <c r="C3" s="36" t="s">
        <v>13</v>
      </c>
      <c r="D3" s="37" t="s">
        <v>14</v>
      </c>
      <c r="E3" s="17" t="s">
        <v>15</v>
      </c>
      <c r="F3" s="17" t="s">
        <v>16</v>
      </c>
      <c r="G3" s="18" t="s">
        <v>17</v>
      </c>
      <c r="H3" s="19" t="s">
        <v>18</v>
      </c>
      <c r="I3" s="19" t="s">
        <v>19</v>
      </c>
      <c r="J3" s="20" t="s">
        <v>20</v>
      </c>
      <c r="K3" s="21">
        <v>11</v>
      </c>
    </row>
    <row r="4" spans="1:11" s="16" customFormat="1" ht="90.75" customHeight="1">
      <c r="A4" s="41" t="s">
        <v>12</v>
      </c>
      <c r="B4" s="38" t="s">
        <v>23</v>
      </c>
      <c r="C4" s="42">
        <v>5000</v>
      </c>
      <c r="D4" s="50" t="s">
        <v>5</v>
      </c>
      <c r="E4" s="44"/>
      <c r="F4" s="45"/>
      <c r="G4" s="46">
        <f>F4*I4+F4</f>
        <v>0</v>
      </c>
      <c r="H4" s="47">
        <f>C4*F4</f>
        <v>0</v>
      </c>
      <c r="I4" s="48">
        <v>0.08</v>
      </c>
      <c r="J4" s="47">
        <f>H4+H4*I4</f>
        <v>0</v>
      </c>
      <c r="K4" s="49"/>
    </row>
    <row r="5" spans="1:11" s="23" customFormat="1" ht="12.75">
      <c r="A5" s="7"/>
      <c r="B5" s="7"/>
      <c r="C5" s="8"/>
      <c r="D5" s="9"/>
      <c r="E5" s="10"/>
      <c r="F5" s="141" t="s">
        <v>10</v>
      </c>
      <c r="G5" s="141"/>
      <c r="H5" s="11">
        <f>SUM(H4:H4)</f>
        <v>0</v>
      </c>
      <c r="I5" s="10"/>
      <c r="J5" s="11">
        <f>SUM(J4:J4)</f>
        <v>0</v>
      </c>
      <c r="K5" s="13"/>
    </row>
    <row r="6" spans="1:11" s="23" customFormat="1" ht="12.75">
      <c r="A6" s="7"/>
      <c r="B6" s="7"/>
      <c r="C6" s="8"/>
      <c r="D6" s="9"/>
      <c r="E6" s="10"/>
      <c r="F6" s="33"/>
      <c r="G6" s="33"/>
      <c r="H6" s="12"/>
      <c r="I6" s="10"/>
      <c r="J6" s="12"/>
      <c r="K6" s="13"/>
    </row>
    <row r="7" spans="1:7" ht="12.75">
      <c r="A7" s="13" t="s">
        <v>9</v>
      </c>
      <c r="F7" s="25"/>
      <c r="G7" s="26"/>
    </row>
    <row r="8" spans="1:10" ht="10.5" customHeight="1">
      <c r="A8" s="30"/>
      <c r="B8" s="31"/>
      <c r="C8" s="31"/>
      <c r="D8" s="31"/>
      <c r="E8" s="31"/>
      <c r="F8" s="31"/>
      <c r="G8" s="31"/>
      <c r="H8" s="31"/>
      <c r="I8" s="31"/>
      <c r="J8" s="31"/>
    </row>
    <row r="9" ht="12.75" customHeight="1">
      <c r="A9" s="27" t="s">
        <v>11</v>
      </c>
    </row>
    <row r="10" ht="12.75" customHeight="1">
      <c r="A10" s="27"/>
    </row>
    <row r="11" ht="12.75" customHeight="1"/>
  </sheetData>
  <sheetProtection/>
  <mergeCells count="4">
    <mergeCell ref="A1:J1"/>
    <mergeCell ref="A2:B2"/>
    <mergeCell ref="A3:B3"/>
    <mergeCell ref="F5:G5"/>
  </mergeCells>
  <printOptions/>
  <pageMargins left="0.25" right="0.25" top="0.75" bottom="0.75" header="0.3" footer="0.3"/>
  <pageSetup fitToHeight="0" horizontalDpi="600" verticalDpi="600" orientation="landscape" paperSize="9" scale="98" r:id="rId1"/>
  <headerFooter>
    <oddHeader>&amp;LZP//2019&amp;CFormularz asortymentowo-cenowo-ilościowy&amp;RZałącznik nr 2</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 USK Nr 3 Łódź</dc:creator>
  <cp:keywords/>
  <dc:description/>
  <cp:lastModifiedBy>Ewa Walkowiak-Dziubich</cp:lastModifiedBy>
  <cp:lastPrinted>2019-05-28T07:52:47Z</cp:lastPrinted>
  <dcterms:created xsi:type="dcterms:W3CDTF">2008-11-13T12:12:30Z</dcterms:created>
  <dcterms:modified xsi:type="dcterms:W3CDTF">2019-06-17T09:57:30Z</dcterms:modified>
  <cp:category/>
  <cp:version/>
  <cp:contentType/>
  <cp:contentStatus/>
</cp:coreProperties>
</file>