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21\Dane_usr\zpubl\EWA\2019\PN-UE\ZP_43_2019_ obłożenia chirurgiczne jałowe\SIWZ\"/>
    </mc:Choice>
  </mc:AlternateContent>
  <bookViews>
    <workbookView xWindow="0" yWindow="0" windowWidth="28800" windowHeight="12990" tabRatio="754" firstSheet="13" activeTab="24"/>
  </bookViews>
  <sheets>
    <sheet name="Pakiet Nr 1 " sheetId="51" r:id="rId1"/>
    <sheet name="Pakiet Nr 2" sheetId="53" r:id="rId2"/>
    <sheet name="Pakiet Nr 3" sheetId="54" r:id="rId3"/>
    <sheet name="Pakiet Nr 4" sheetId="55" r:id="rId4"/>
    <sheet name="Pakiet Nr 5" sheetId="56" r:id="rId5"/>
    <sheet name="Pakiet Nr 6" sheetId="57" r:id="rId6"/>
    <sheet name="Pakiet Nr 7" sheetId="58" r:id="rId7"/>
    <sheet name="Pakiet Nr 8" sheetId="59" r:id="rId8"/>
    <sheet name="Pakiet Nr 9" sheetId="64" r:id="rId9"/>
    <sheet name="Pakiet Nr 10" sheetId="65" r:id="rId10"/>
    <sheet name="Pakiet Nr 11" sheetId="66" r:id="rId11"/>
    <sheet name="Pakiet Nr 12 " sheetId="67" r:id="rId12"/>
    <sheet name="Pakiet Nr 13" sheetId="68" r:id="rId13"/>
    <sheet name="Pakiet Nr 14" sheetId="69" r:id="rId14"/>
    <sheet name="Pakiet Nr 15 " sheetId="70" r:id="rId15"/>
    <sheet name="Pakiet Nr 16 " sheetId="71" r:id="rId16"/>
    <sheet name="Pakiet Nr 17 " sheetId="72" r:id="rId17"/>
    <sheet name="Pakiet Nr 18 " sheetId="73" r:id="rId18"/>
    <sheet name="Pakiet Nr 19 " sheetId="74" r:id="rId19"/>
    <sheet name="Pakiet Nr 20" sheetId="75" r:id="rId20"/>
    <sheet name="Pakiet Nr 21" sheetId="76" r:id="rId21"/>
    <sheet name="Pakiet Nr 22" sheetId="77" r:id="rId22"/>
    <sheet name="Pakiet Nr 23 " sheetId="78" r:id="rId23"/>
    <sheet name="Pakiet Nr 24" sheetId="79" r:id="rId24"/>
    <sheet name="Pakiet Nr 25" sheetId="49" r:id="rId25"/>
  </sheets>
  <definedNames>
    <definedName name="a">'Pakiet Nr 18 '!$B$7</definedName>
    <definedName name="_xlnm.Print_Area" localSheetId="11">'Pakiet Nr 12 '!$A$1:$K$38</definedName>
    <definedName name="_xlnm.Print_Area" localSheetId="16">'Pakiet Nr 17 '!$A$1:$K$30</definedName>
  </definedNames>
  <calcPr calcId="162913"/>
</workbook>
</file>

<file path=xl/calcChain.xml><?xml version="1.0" encoding="utf-8"?>
<calcChain xmlns="http://schemas.openxmlformats.org/spreadsheetml/2006/main">
  <c r="H5" i="49" l="1"/>
  <c r="H6" i="49"/>
  <c r="H7" i="49"/>
  <c r="H5" i="79"/>
  <c r="H6" i="79"/>
  <c r="H7" i="79"/>
  <c r="H8" i="79"/>
  <c r="H9" i="79"/>
  <c r="H10" i="79"/>
  <c r="H11" i="79"/>
  <c r="H12" i="79"/>
  <c r="H13" i="79"/>
  <c r="H14" i="79"/>
  <c r="H15" i="79"/>
  <c r="H16" i="79"/>
  <c r="H17" i="79"/>
  <c r="H4" i="79"/>
  <c r="H4" i="78"/>
  <c r="H4" i="77"/>
  <c r="H5" i="76"/>
  <c r="H6" i="76"/>
  <c r="H4" i="76"/>
  <c r="H5" i="75"/>
  <c r="H6" i="75"/>
  <c r="H7" i="75"/>
  <c r="H4" i="75"/>
  <c r="H5" i="74"/>
  <c r="H6" i="74"/>
  <c r="H7" i="74"/>
  <c r="H8" i="74"/>
  <c r="H9" i="74"/>
  <c r="H10" i="74"/>
  <c r="H11" i="74"/>
  <c r="H12" i="74"/>
  <c r="H13" i="74"/>
  <c r="H4" i="74"/>
  <c r="J4" i="73"/>
  <c r="H4" i="73"/>
  <c r="K6" i="72"/>
  <c r="K8" i="72"/>
  <c r="K10" i="72"/>
  <c r="K12" i="72"/>
  <c r="K14" i="72"/>
  <c r="J6" i="72"/>
  <c r="J8" i="72"/>
  <c r="J10" i="72"/>
  <c r="J12" i="72"/>
  <c r="J14" i="72"/>
  <c r="J4" i="72"/>
  <c r="K4" i="72" s="1"/>
  <c r="H6" i="72"/>
  <c r="H8" i="72"/>
  <c r="H10" i="72"/>
  <c r="H12" i="72"/>
  <c r="H14" i="72"/>
  <c r="H4" i="72"/>
  <c r="H5" i="71"/>
  <c r="H6" i="71"/>
  <c r="H7" i="71"/>
  <c r="H8" i="71"/>
  <c r="H4" i="71"/>
  <c r="J5" i="70"/>
  <c r="J6" i="70"/>
  <c r="J7" i="70"/>
  <c r="J8" i="70"/>
  <c r="J9" i="70"/>
  <c r="J10" i="70"/>
  <c r="J11" i="70"/>
  <c r="J12" i="70"/>
  <c r="J13" i="70"/>
  <c r="H5" i="70"/>
  <c r="H6" i="70"/>
  <c r="H7" i="70"/>
  <c r="H8" i="70"/>
  <c r="H9" i="70"/>
  <c r="H10" i="70"/>
  <c r="H11" i="70"/>
  <c r="H12" i="70"/>
  <c r="H13" i="70"/>
  <c r="J4" i="70"/>
  <c r="H4" i="70"/>
  <c r="H5" i="69"/>
  <c r="H6" i="69"/>
  <c r="H4" i="69"/>
  <c r="J5" i="68"/>
  <c r="H5" i="68"/>
  <c r="H4" i="68"/>
  <c r="K23" i="67"/>
  <c r="K6" i="67"/>
  <c r="K7" i="67"/>
  <c r="K8" i="67"/>
  <c r="K9" i="67"/>
  <c r="K10" i="67"/>
  <c r="K11" i="67"/>
  <c r="K12" i="67"/>
  <c r="K13" i="67"/>
  <c r="K14" i="67"/>
  <c r="K15" i="67"/>
  <c r="K16" i="67"/>
  <c r="K17" i="67"/>
  <c r="K18" i="67"/>
  <c r="K19" i="67"/>
  <c r="K20" i="67"/>
  <c r="K21" i="67"/>
  <c r="K22" i="67"/>
  <c r="I23" i="67"/>
  <c r="I6" i="67"/>
  <c r="I7" i="67"/>
  <c r="I8" i="67"/>
  <c r="I9" i="67"/>
  <c r="I10" i="67"/>
  <c r="I11" i="67"/>
  <c r="I12" i="67"/>
  <c r="I13" i="67"/>
  <c r="I14" i="67"/>
  <c r="I15" i="67"/>
  <c r="I16" i="67"/>
  <c r="I17" i="67"/>
  <c r="I18" i="67"/>
  <c r="I19" i="67"/>
  <c r="I20" i="67"/>
  <c r="I21" i="67"/>
  <c r="I22" i="67"/>
  <c r="H4" i="66" l="1"/>
  <c r="H4" i="65" l="1"/>
  <c r="H5" i="64"/>
  <c r="K8" i="59"/>
  <c r="J8" i="59"/>
  <c r="H4" i="58"/>
  <c r="H4" i="57"/>
  <c r="K8" i="56"/>
  <c r="J8" i="56"/>
  <c r="K6" i="55"/>
  <c r="J6" i="55"/>
  <c r="H4" i="54"/>
  <c r="H8" i="51"/>
  <c r="J8" i="51" l="1"/>
  <c r="K8" i="51" s="1"/>
  <c r="K6" i="59" l="1"/>
  <c r="J6" i="59"/>
  <c r="H6" i="59"/>
  <c r="H7" i="59"/>
  <c r="J4" i="66" l="1"/>
  <c r="K4" i="66" s="1"/>
  <c r="J5" i="66"/>
  <c r="K5" i="66" s="1"/>
  <c r="J6" i="66"/>
  <c r="K6" i="66" s="1"/>
  <c r="J8" i="66"/>
  <c r="K8" i="66" s="1"/>
  <c r="J9" i="66"/>
  <c r="K9" i="66" s="1"/>
  <c r="J10" i="66"/>
  <c r="K10" i="66" s="1"/>
  <c r="J11" i="66"/>
  <c r="K11" i="66" s="1"/>
  <c r="J12" i="66"/>
  <c r="K12" i="66" s="1"/>
  <c r="J13" i="66"/>
  <c r="K13" i="66" s="1"/>
  <c r="J14" i="66"/>
  <c r="K14" i="66" s="1"/>
  <c r="J15" i="66"/>
  <c r="K15" i="66"/>
  <c r="J17" i="66"/>
  <c r="K17" i="66" s="1"/>
  <c r="J18" i="66"/>
  <c r="K18" i="66" s="1"/>
  <c r="J19" i="66"/>
  <c r="K19" i="66" s="1"/>
  <c r="J20" i="66"/>
  <c r="K20" i="66" s="1"/>
  <c r="J21" i="66"/>
  <c r="K21" i="66" s="1"/>
  <c r="J22" i="66"/>
  <c r="K22" i="66" s="1"/>
  <c r="J23" i="66"/>
  <c r="K23" i="66" s="1"/>
  <c r="J24" i="66"/>
  <c r="K24" i="66" s="1"/>
  <c r="J25" i="66"/>
  <c r="K25" i="66" s="1"/>
  <c r="J26" i="66"/>
  <c r="K26" i="66" s="1"/>
  <c r="J27" i="66"/>
  <c r="K27" i="66" s="1"/>
  <c r="J28" i="66"/>
  <c r="K28" i="66" s="1"/>
  <c r="J29" i="66"/>
  <c r="K29" i="66" s="1"/>
  <c r="J30" i="66"/>
  <c r="K30" i="66" s="1"/>
  <c r="J31" i="66"/>
  <c r="K31" i="66" s="1"/>
  <c r="J32" i="66"/>
  <c r="K32" i="66" s="1"/>
  <c r="J35" i="66"/>
  <c r="K35" i="66" s="1"/>
  <c r="J36" i="66"/>
  <c r="K36" i="66" s="1"/>
  <c r="J37" i="66"/>
  <c r="K37" i="66" s="1"/>
  <c r="J17" i="79" l="1"/>
  <c r="K17" i="79" s="1"/>
  <c r="J16" i="79"/>
  <c r="K16" i="79" s="1"/>
  <c r="J15" i="79"/>
  <c r="K15" i="79" s="1"/>
  <c r="J14" i="79"/>
  <c r="K14" i="79" s="1"/>
  <c r="J13" i="79"/>
  <c r="K13" i="79" s="1"/>
  <c r="J12" i="79"/>
  <c r="K12" i="79" s="1"/>
  <c r="J11" i="79"/>
  <c r="K11" i="79" s="1"/>
  <c r="J10" i="79"/>
  <c r="K10" i="79" s="1"/>
  <c r="J9" i="79"/>
  <c r="K9" i="79" s="1"/>
  <c r="J8" i="79"/>
  <c r="K8" i="79" s="1"/>
  <c r="J7" i="79"/>
  <c r="K7" i="79" s="1"/>
  <c r="J6" i="79"/>
  <c r="K6" i="79" s="1"/>
  <c r="J5" i="79"/>
  <c r="K5" i="79" s="1"/>
  <c r="J4" i="79"/>
  <c r="J4" i="78"/>
  <c r="J4" i="77"/>
  <c r="J6" i="76"/>
  <c r="K6" i="76" s="1"/>
  <c r="J5" i="76"/>
  <c r="K5" i="76" s="1"/>
  <c r="J4" i="76"/>
  <c r="J7" i="75"/>
  <c r="K7" i="75" s="1"/>
  <c r="J6" i="75"/>
  <c r="K6" i="75" s="1"/>
  <c r="J5" i="75"/>
  <c r="K5" i="75" s="1"/>
  <c r="J4" i="75"/>
  <c r="J13" i="74"/>
  <c r="K13" i="74" s="1"/>
  <c r="J12" i="74"/>
  <c r="K12" i="74" s="1"/>
  <c r="J11" i="74"/>
  <c r="K11" i="74" s="1"/>
  <c r="J10" i="74"/>
  <c r="K10" i="74" s="1"/>
  <c r="J9" i="74"/>
  <c r="K9" i="74" s="1"/>
  <c r="J8" i="74"/>
  <c r="K8" i="74" s="1"/>
  <c r="J7" i="74"/>
  <c r="K7" i="74" s="1"/>
  <c r="J6" i="74"/>
  <c r="K6" i="74" s="1"/>
  <c r="J5" i="74"/>
  <c r="K5" i="74" s="1"/>
  <c r="J4" i="74"/>
  <c r="J8" i="71"/>
  <c r="K8" i="71" s="1"/>
  <c r="J7" i="71"/>
  <c r="K7" i="71" s="1"/>
  <c r="J6" i="71"/>
  <c r="K6" i="71" s="1"/>
  <c r="J5" i="71"/>
  <c r="K5" i="71" s="1"/>
  <c r="J4" i="71"/>
  <c r="K13" i="70"/>
  <c r="K12" i="70"/>
  <c r="K11" i="70"/>
  <c r="K10" i="70"/>
  <c r="K9" i="70"/>
  <c r="K8" i="70"/>
  <c r="K7" i="70"/>
  <c r="K6" i="70"/>
  <c r="K5" i="70"/>
  <c r="K4" i="70"/>
  <c r="J6" i="69"/>
  <c r="K6" i="69" s="1"/>
  <c r="J5" i="69"/>
  <c r="K5" i="69" s="1"/>
  <c r="J4" i="69"/>
  <c r="K5" i="68"/>
  <c r="J4" i="68"/>
  <c r="G22" i="67"/>
  <c r="G21" i="67"/>
  <c r="G20" i="67"/>
  <c r="G19" i="67"/>
  <c r="G18" i="67"/>
  <c r="G17" i="67"/>
  <c r="G16" i="67"/>
  <c r="G15" i="67"/>
  <c r="G14" i="67"/>
  <c r="G13" i="67"/>
  <c r="G12" i="67"/>
  <c r="G11" i="67"/>
  <c r="G10" i="67"/>
  <c r="G9" i="67"/>
  <c r="G8" i="67"/>
  <c r="G7" i="67"/>
  <c r="G6" i="67"/>
  <c r="G5" i="67"/>
  <c r="I5" i="67" s="1"/>
  <c r="J149" i="66"/>
  <c r="K149" i="66" s="1"/>
  <c r="H149" i="66"/>
  <c r="J148" i="66"/>
  <c r="K148" i="66" s="1"/>
  <c r="H148" i="66"/>
  <c r="J133" i="66"/>
  <c r="K133" i="66" s="1"/>
  <c r="H133" i="66"/>
  <c r="J109" i="66"/>
  <c r="K109" i="66" s="1"/>
  <c r="H109" i="66"/>
  <c r="J74" i="66"/>
  <c r="K74" i="66" s="1"/>
  <c r="H74" i="66"/>
  <c r="J38" i="66"/>
  <c r="K38" i="66" s="1"/>
  <c r="H38" i="66"/>
  <c r="J18" i="79" l="1"/>
  <c r="J9" i="71"/>
  <c r="K5" i="67"/>
  <c r="J150" i="66"/>
  <c r="K4" i="77"/>
  <c r="K6" i="77" s="1"/>
  <c r="J6" i="77"/>
  <c r="K4" i="73"/>
  <c r="K5" i="73" s="1"/>
  <c r="J5" i="73"/>
  <c r="K4" i="78"/>
  <c r="K6" i="78" s="1"/>
  <c r="J6" i="78"/>
  <c r="J6" i="68"/>
  <c r="K4" i="68"/>
  <c r="K6" i="68" s="1"/>
  <c r="K16" i="72"/>
  <c r="J16" i="72"/>
  <c r="K4" i="74"/>
  <c r="K14" i="74" s="1"/>
  <c r="J14" i="74"/>
  <c r="K14" i="70"/>
  <c r="K4" i="71"/>
  <c r="K9" i="71" s="1"/>
  <c r="K150" i="66"/>
  <c r="J7" i="69"/>
  <c r="K4" i="69"/>
  <c r="K7" i="69" s="1"/>
  <c r="J8" i="75"/>
  <c r="K4" i="75"/>
  <c r="K8" i="75" s="1"/>
  <c r="J7" i="76"/>
  <c r="K4" i="76"/>
  <c r="K7" i="76" s="1"/>
  <c r="J14" i="70"/>
  <c r="K4" i="79"/>
  <c r="K18" i="79" s="1"/>
  <c r="J4" i="65" l="1"/>
  <c r="J5" i="65" s="1"/>
  <c r="J5" i="64"/>
  <c r="K5" i="64" s="1"/>
  <c r="K6" i="64" s="1"/>
  <c r="J6" i="64" l="1"/>
  <c r="K4" i="65"/>
  <c r="K5" i="65" s="1"/>
  <c r="J7" i="59" l="1"/>
  <c r="K7" i="59" s="1"/>
  <c r="J5" i="59"/>
  <c r="K5" i="59" s="1"/>
  <c r="H5" i="59"/>
  <c r="J4" i="59"/>
  <c r="H4" i="59"/>
  <c r="J4" i="58"/>
  <c r="J5" i="58" s="1"/>
  <c r="J4" i="57"/>
  <c r="J5" i="57" s="1"/>
  <c r="J7" i="56"/>
  <c r="K7" i="56" s="1"/>
  <c r="H7" i="56"/>
  <c r="J6" i="56"/>
  <c r="K6" i="56" s="1"/>
  <c r="H6" i="56"/>
  <c r="J5" i="56"/>
  <c r="K5" i="56" s="1"/>
  <c r="H5" i="56"/>
  <c r="J4" i="56"/>
  <c r="H4" i="56"/>
  <c r="J5" i="55"/>
  <c r="K5" i="55" s="1"/>
  <c r="H5" i="55"/>
  <c r="J4" i="55"/>
  <c r="H4" i="55"/>
  <c r="J4" i="54"/>
  <c r="J5" i="54" s="1"/>
  <c r="J5" i="53"/>
  <c r="J6" i="53" s="1"/>
  <c r="H5" i="53"/>
  <c r="J7" i="51"/>
  <c r="K7" i="51" s="1"/>
  <c r="H7" i="51"/>
  <c r="J6" i="51"/>
  <c r="K6" i="51" s="1"/>
  <c r="H6" i="51"/>
  <c r="J5" i="51"/>
  <c r="K5" i="51" s="1"/>
  <c r="H5" i="51"/>
  <c r="J4" i="51"/>
  <c r="H4" i="51"/>
  <c r="K4" i="51" l="1"/>
  <c r="K9" i="51" s="1"/>
  <c r="J9" i="51"/>
  <c r="K4" i="59"/>
  <c r="K4" i="58"/>
  <c r="K5" i="58" s="1"/>
  <c r="K4" i="57"/>
  <c r="K5" i="57" s="1"/>
  <c r="K4" i="56"/>
  <c r="K4" i="55"/>
  <c r="K4" i="54"/>
  <c r="K5" i="54" s="1"/>
  <c r="K5" i="53"/>
  <c r="K6" i="53" s="1"/>
  <c r="J7" i="49"/>
  <c r="K7" i="49" s="1"/>
  <c r="J6" i="49"/>
  <c r="K6" i="49" s="1"/>
  <c r="J5" i="49"/>
  <c r="K5" i="49" s="1"/>
  <c r="J4" i="49"/>
  <c r="H4" i="49"/>
  <c r="J8" i="49" l="1"/>
  <c r="K4" i="49"/>
  <c r="K8" i="49"/>
</calcChain>
</file>

<file path=xl/sharedStrings.xml><?xml version="1.0" encoding="utf-8"?>
<sst xmlns="http://schemas.openxmlformats.org/spreadsheetml/2006/main" count="988" uniqueCount="310">
  <si>
    <t>Lp</t>
  </si>
  <si>
    <t>Jed.                 miary</t>
  </si>
  <si>
    <t>Cena jedn. netto w zł</t>
  </si>
  <si>
    <t>Cena jedn.        brutto w zł</t>
  </si>
  <si>
    <t>VAT %</t>
  </si>
  <si>
    <t>Wartość ogółem netto w zł</t>
  </si>
  <si>
    <t>Wartość ogółem brutto w zł</t>
  </si>
  <si>
    <t>RAZEM:</t>
  </si>
  <si>
    <t>……………….., dnia ……………………</t>
  </si>
  <si>
    <t>Opis przedmiotu zamówienia - asortyment</t>
  </si>
  <si>
    <t>szt</t>
  </si>
  <si>
    <t>Producent,nazwa handlowa, nr katalogowy</t>
  </si>
  <si>
    <t>Nazwa i nr dokumentu dopuszczającego do obrotu i używania</t>
  </si>
  <si>
    <t>►</t>
  </si>
  <si>
    <t>Formularz zawiera formuły ułatwiajace sporządzenie oferty ( należy je sprawdzić przed wydrukiem i złożeniem oferty ).</t>
  </si>
  <si>
    <t>Wystarczy wprowadzić dane do kolumy g) CENA JEDNOSTKOWA NETTO, zaakceptować bądź zmienić  stawkę podatku VAT, aby uzyskać cenę oferty.</t>
  </si>
  <si>
    <t>Podpisano
.....................................................................
/podpisy osoby/ osób wskazanych w dokumencie uprawnionej/ uprawnionych do występowania w obrocie prawnym, reprezentowania wykonawcy i składania oświadczeń woli w jego imieniu</t>
  </si>
  <si>
    <t>ZESTAW DO ZASTAWKI</t>
  </si>
  <si>
    <t xml:space="preserve">2 x serweta na stolik instrumentariuszki 150 cm x 190 – 200 cm </t>
  </si>
  <si>
    <t>2 x fartuch chirurgiczny (wzmocniony), wykonany z włókniny typu spunlace, oddychającej włókniny poliestrowo-celulozowej o gramaturze min. 68 g/m²; nieprzemakalne wstawki w przedniej części wykonane z mikroporowatej folii polietylenowej; w rękawach wzmocnienia( od mankietu do wysokości powyżej łokcia) z nieprzemakalnego dwuwarstwowego laminatu(folia polietylenowa 27,5 – 30  mikrona oraz włóknina wiskozowo-poliestrowa o gramaturze 30 - 35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XL</t>
  </si>
  <si>
    <t>1 x osłona na stolik Mayo 79 - 80cmx145 cm w kształcie worka. Wykonana w całości z folii PE, wzmocniona w części krytycznej włókniną polipropylenową, wzmocnienie o wymiarach minimalnych 65 cmx85 cm. Sposób złożenia teleskopowy lub równoważny umożliwiając aseptyczną aplikację</t>
  </si>
  <si>
    <t>3 x taśma samoprzylepna 9 cm x 49 cm  ( + 1-2 cm )</t>
  </si>
  <si>
    <t>1 x osłona na przewody 14 – 16 cm x 254 - 260 cm wykonana z przezroczystej folii z perforowaną końcówką i taśmą samoprzylepną do zamocowania</t>
  </si>
  <si>
    <t>1 x organizator przewodów typu Velcro 2,5 cm x 30cm ( + 1-2 cm )</t>
  </si>
  <si>
    <t>2 x organizator przewodów typu Velcro 5 cm x 15cm ( + 1 – 2 cm )</t>
  </si>
  <si>
    <t>2 x kieszeń na narzędzia o wymiarach 35 cm x 40 cm ( + 1 – 2 cm ), dwukomorowa, wykonana z folii przezroczystej z taśmą samoprzylepną do mocowania w polu operacyjnym</t>
  </si>
  <si>
    <t xml:space="preserve">1 x pean z tworzywa sztucznego, jednorazowy 24,7 - 26 cm długości </t>
  </si>
  <si>
    <t>5 x tupfery z gazy 20 nitkowej ze znacznikiem RTG, rozmiar pięści (z gazy 40x40 cm)</t>
  </si>
  <si>
    <t xml:space="preserve">1 x miska, 500 ml wykonana z plastiku, </t>
  </si>
  <si>
    <t>1 x pojemnik na igły piankowo-magnetyczny (20 szt.)</t>
  </si>
  <si>
    <t>1 x osłonki na kleszczyki Mosquito, czerwone ( 5 par)</t>
  </si>
  <si>
    <t>2 x strzykawka 20 ml trzyczęściowa</t>
  </si>
  <si>
    <t>1 x dren łączący do ssaka PVC 24 Ch, 3,5 m + aspiracja typu Yankauer 20 Ch z okrągłą końcówką, 4 otworami, rękojeścią</t>
  </si>
  <si>
    <t>3 x cewnik do odsysania PVC 18 Ch, 50-60 cm, dwa otwory, prosty</t>
  </si>
  <si>
    <t>1 x aspiracja typu Yankauer 22 Ch/15Ch, 22 cm, okrągła końcówka</t>
  </si>
  <si>
    <t>2 x kubek z polipropylenu, 500 ml, przezroczysty z podziałką</t>
  </si>
  <si>
    <t>1 x opatrunek samoprzylepny, chłonny, włókninowy 8-9x15cm</t>
  </si>
  <si>
    <t>1 x opatrunek samoprzylepny, chłonny, włókninowy 8-9x25cm</t>
  </si>
  <si>
    <t>1 x opatrunek samoprzylepny, chłonny, włókninowy 8-9x35cm</t>
  </si>
  <si>
    <t>1 x ostrze chirurgiczne nr 20</t>
  </si>
  <si>
    <t xml:space="preserve">1 x czyścik do elektrody 5-6 x 5-6 cm </t>
  </si>
  <si>
    <t>4 x serweta chirurgiczna o wym. 75cm x 90 – 95 cm wykonana z chłonnego nieprzemakalnego laminatu trzywarstwowego( jedną warstwę stanowi folia PE) o min gramaturze 70 g/m2</t>
  </si>
  <si>
    <t xml:space="preserve"> 2 x strzykawka 20 ml trzyczęściowa</t>
  </si>
  <si>
    <t xml:space="preserve">1 x czyścik do elektrody 5-6x5-6 cm </t>
  </si>
  <si>
    <t>1 x dren łączący do ssaka PVC 24 Ch, 3,5 m + aspiracja typu Yankauer 20 Ch z okrągłą końcówką, 4 otworami, rękojęścią</t>
  </si>
  <si>
    <t>1 x ostrze chirurgiczne nr 11</t>
  </si>
  <si>
    <t>1 x ostrze chirurgiczne nr 15</t>
  </si>
  <si>
    <t>ZESTAW DO STERNOTOMII</t>
  </si>
  <si>
    <t xml:space="preserve">1x serweta na stolik instrumentariuszki 150 cmx190-200 cm </t>
  </si>
  <si>
    <t>1x osłona na stolik Mayo 79-80 cmx145 cm w kształcie worka. Wykonana w całości z folii PE, wzmocniona w części krytycznej włókniną polipropylenową, wzmocnienie o wymiarach minimum 65 cmx85 cm. Złożona teleskopowo lub równoważna umożliwiająca aseptyczną aplikację</t>
  </si>
  <si>
    <t>1x taśma samoprzylepna 9 cm x 49 cm (+1-2cm)</t>
  </si>
  <si>
    <t>1x kieszeń na narzędzia o wymiarach 35cm x40 cm (+1-2cm), dwukomorowa, wykonana z folii przezroczystej z taśmą samoprzylepną do mocowania w polu operacyjnym</t>
  </si>
  <si>
    <t xml:space="preserve">1x pean z tworzywa sztucznego, jednorazowy 24,7-26 cm długości </t>
  </si>
  <si>
    <t>5x tupfery z gazy 20 nitkowej ze znacznikiem  RTG, rozmiar pięści ( z gazy 40x40 cm)</t>
  </si>
  <si>
    <t>1 x serweta chirurgiczna główna w kształcie litery T, rozmiar minimum 200/300 x 330 cm z otworem w okolicy klatki piersiowej w rozmiarze 40 cmx 32 cm (+1-2cm)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t>
  </si>
  <si>
    <t>ZESTAW DO PRZETOKI ŻYLNO - TĘTNICZEJ</t>
  </si>
  <si>
    <t xml:space="preserve">2 x serweta na stolik instrumentariuszki 150 cm x 190-200 cm </t>
  </si>
  <si>
    <t>1 x fartuch chirurgiczny wykonany z lekkiej i przewiewnej włókniny typu SMS o gramaturze min. 35 /m2, wyposażony w nieprzemakalne wstawki z przodu i na rekawach( rekawy na wysokości wstawki zszyte technika ultradzwiekową, zapewniające pełną barierowość, rozmiar XL</t>
  </si>
  <si>
    <t>1 x igła nr 1,2</t>
  </si>
  <si>
    <t>1 x serweta chirurgiczna o wym. 75cm x 90 – 95 cm wykonana z chłonnego nieprzemakalnego laminatu trzywarstwowego( jedną warstwę stanowi folia PE) o min gramaturze 70 g/m2</t>
  </si>
  <si>
    <t xml:space="preserve">20 x kompres gazowy z nitką RTG, 16-warstwowy 7,5 cm x 7,5 cm, </t>
  </si>
  <si>
    <t>2 x tupfery z gazy 20 nitkowej ze znacznikiem  RTG, (z gazy 20 x 20 cm)</t>
  </si>
  <si>
    <t>zestaw</t>
  </si>
  <si>
    <t>szt.</t>
  </si>
  <si>
    <t>WYMAGANIA:</t>
  </si>
  <si>
    <t xml:space="preserve">szt.= 1 zestaw </t>
  </si>
  <si>
    <t>Jednorazowy zestaw do mycia pola operacyjnego- duży:tupfery gazowe 50 x50 cm wykonane z gazy o przędzy 15 TEX- 8 szt ;korcang plastikowy o dł min.24 cz- 1 szt;nerka tekturowa-1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t>
  </si>
  <si>
    <t>Jednorazowy zestaw do mycia pola operacyjnego- mały:tupfery gazowe 30 x30 cm wykonane z gazy o przędzy 15 TEX- 6 szt ;korcang plastikowy o dł min.24 cz- 1 szt;nerka tekturowa-1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t>
  </si>
  <si>
    <t>Mata na podłogę, o dużej wchłanialności płynów, z możliwością przytwierdzania do podłogi.  O wymiarach 81 cm (+/-2cm) x 121cm(+/-2cm).Wchłanialnośc min. 1,5L</t>
  </si>
  <si>
    <t>Wartości w kolumnach g),h), j),k) należy wpisać z dokładnością do dwóch miejsc po przecinku.</t>
  </si>
  <si>
    <t>Zestaw jednorazowego użytku do płukania pulsacyjnego – całkowicie jednorazowa rękojeść ze zintegrowanym płukaniem/ssaniem. Zestaw zasilany zewnętrznie prądem zmiennym 230VWymagana dwuelementowa budowa systemu
płuczącego –  aby trzon płuczący oraz końcówka do ssania mogły być używane niezależnie.                                                      Zestaw powinien  zawierć min.:  rękojeść, przewód zasilający, dren odprowadzający, dren do podawania soli
fizjologicznej oraz dwie końcówki – krótką do operacji w obrębie stawu kolanowego, panewki stawu biodrowego i stawu ramiennego, zintegrowaną z osłoną przeciw odpryskom, długość krótkiej końcówki 11 – 15 cm, długa końcówka dla kości udowej o długości 25 – 28 cm. Urządzenie powinno mieć c ałkowicie regulowany spust szybkości. 
Minimalna pulsacja na poziomie 800-850 pulsów/60 sek, maksymalna szybkoś przepływu 1200-1250ml/60 sek. maksymalne ciśnienie przy dyszy 70 -80 PSI.</t>
  </si>
  <si>
    <t xml:space="preserve">Osłona na stolik Mayo 79-80 cmx145 cm w kształcie worka. Wykonana w całości z folii PE, wzmocniona w części krytycznej włókniną polipropylenową, wzmocnienie o wymiarach minimum 65 cmx85 cm. Złożona teleskopowo lub równoważna umożliwiająca aseptyczną aplikację </t>
  </si>
  <si>
    <t>Serweta chirurgiczna sterylna o wym. 75cm x 90 – 95 cm wykonana z chłonnego nieprzemakalnego laminatu trzywarstwowego( jedną warstwę stanowi folia PE) o min gramaturze 70 g/m2</t>
  </si>
  <si>
    <t>Serweta chirurgiczna sterylna o wym. 150cm x 250 cm wykonana z chłonnego nieprzemakalnego laminatu trzywarstwowego( jedną warstwę stanowi folia PE) o min gramaturze 70 g/m3</t>
  </si>
  <si>
    <t xml:space="preserve">Serweta chirurgiczna  jałowa dwuwarstwowa o rozm. 240 x 150 cm  (włóknina polipropylenowa + folia polietylenowa) o gramaturze  54g/m2. Wymagane jest aby jedną z warstw włókniny stanowiła folia PE. </t>
  </si>
  <si>
    <t>Osłona na kończynę  o rozmiarach 35x80cm. Wykonana z laminatu dwuwarstwowego o gramaturze min. 54 g/m2</t>
  </si>
  <si>
    <t>Serweta chirurgiczna jałowa z taśmą samoprzylepną ( na ekran ) 150cm x 240cm. Wykonana z włókniny dwuwarstwowej o gramaturze min. 54g/m2</t>
  </si>
  <si>
    <t>Serweta chirurgiczna jałowa dwuwartswowa  nieprzylepna o rozm. 100 x 150 cm  wykonana z włókniny polipropylenowej + folia propylenowa o gramaturze  min. 54g/m2</t>
  </si>
  <si>
    <t>Taśmy samoprzylepne włókninowe 10 x 50cm .</t>
  </si>
  <si>
    <t xml:space="preserve">Serweta chirurgiczna jałowa dwuwarstwowa 75cm x 90cm otwór samoprzylepny 6 x8 cm (włóknina polipropylenowa + folia polietylenowa) o gramaturze  54g/m2. Wymagane jest aby jedną z warstw włókniny stanowiła folia PE. </t>
  </si>
  <si>
    <t xml:space="preserve">Serweta chirurgiczna  jałowa dwuwarstwowa rozm. 75cm x 90cm otwór samoprzylepny Ø10 cm (włóknina polipropylenowa + folia polietylenowa) o gramaturze  54g/m2. Wymagane jest aby jedną z warstw włókniny stanowiła folia PE. </t>
  </si>
  <si>
    <t>Sterylna osłona na ramię C aparatu RTG wykonana z przeźroczystej folii PE zakończona elastyczna gumką   rozmiar 100 x 200 cm. W zestawie  dodatkowa gumka do mocowania.</t>
  </si>
  <si>
    <t>Sterylny pokrowiec na ramię C trzyczęściowy wykonany z mocnej przezroczystej foli PE zakończony elastyczną gumką. Grubość folii 0,05mm. Gramatura folii 42g/m2. W zestawie powinna znajdować się osłona na promiennik o średnicy 80 cm, osłona na wzmacniacz o średnicy 80 cm, osłona na ramię C 50x250cm - wyposażone w taśmy lepne o wym. 5x5cm. Opakowanie jednostkowe powinno posiadać min. dwie samoprzylepne kontrolki do umieszczenia w dokumentacji medycznej, zawierające : nazwa producenta, data ważności, numer LOT oraz numer katalogowy.opakowanie = 10 szt.</t>
  </si>
  <si>
    <t>Osłona na przewody sterylna 14-16 cm x 254-260 cm wykonana z mocnej przezroczystej folii PE z perforowaną końcówką i taśmą samoprzylepną do zamocowania.</t>
  </si>
  <si>
    <t>Sterylny pokrowiec na aparaturę wykonany z mocnej przezroczystej folii PE, ściągnięty elastyczną gumką umożliwiającą łatwe nałożenie na przyrząd. Rozmiar 42 x 25 cm. Op= 50 szt</t>
  </si>
  <si>
    <t>Zestaw bielizny jałowej , jednorazowej do zabiegów angiplastycznych. Skład: 
-fartuch chirurgiczny jałowy wykonany z włókniny poliestowo-celulozowej o gramaturze min. 68g/m2, rekaw zakończony niepylącym mankietem o długości min. 7 cm, rekaw typu reglan, szwy szyte metodą ultradźwiekową , zapięcie pod szyją na rzep, kartonik do podtrzymania troków pozwalajacy na zawiązanie fartucha najpierw na "brudno", a następnie na "czysto" , złożenie w sposób "book folded" ułatwaijacy samodzielne założenie fartucha przez chirurgawsposób aseptyczny, odporność na przenikanie min. 25,2cmH2O , paraprzepuszczalność na poziomie 3092 g/m2/24h. Wytrzymałość na rozdzieranie wzdłuzne min. 27,47N , wytrzymałość na rozdzieranie poprzeczne min. 45,38N, rzomiar L- 1 szt., rozmiar XL- 1 szt. (łącznie 2 szt).
-osłona na aparaturę o wymiarach 85 x 90cm- 1 szt
-serweta wysokochłonna rozm. 40 x 60 cm- 1 szt.
-osłona na aparaturę wkształcie beretu o średnicy 40-50 cm ( 80-90 cm po rozciągnięciu) - 1 szt
-strzykawka trzyczęściowa o pojemności 20 ml, luer lock- 2szt
-strzykawka trzyczęściowa o pojemności 10 ml, luer lock- 4szt
-igła 18G 40 mm- 1 szt
-igła 21G 40 mm- 1 szt
-miska o pojemności 500ml
-kompresy gazowe 10 x 10 cm 17N 16W- 40 szt.
-sterylna serweta angiograficzna rozm. 208 x 330cm z 2 otworami do tt.udowej o średnicy 12cm z przezroczystym przylepcem wchodzącym w światło otworu o szerokości 2,5 cm, z warstwą wysokochłonną w polu zabiegowym 80x 120 cm , z panelem przezroczystym z prawej strony 70 x 330 cm. 
-zestaw do kontrastu : kolec ze zintegrowanym drenem z zastawką bezzwrotną uniemożliwiającą cofanie się kontrastu oraz dodatkowym portem z zastawka bezigłową , która umożliwia podawanie leku w trakcie zabiegu (np. Nitro) bez konieczności odłączania drenu od rampy (dł. 150 cm)- 1 kpl
-serweta na stolik  (owinięcie zestawu) o wymiarach 160 x 160 cm (+/- 10 cm)</t>
  </si>
  <si>
    <t>Kaniula o średnicy 11 mm i długości 100 mm.
Przezierna, rowkowana w kształcie odwróconej choinki ( niegwintowana) kaniula zakończona  skośnym ścięciem, oznaczonym czarnym liniowym znacznikiem Port kaniuli posiada koncentryczne wgłębienie, ułatwiające wprowadzania narzędzi, zaopatrzony w dwie niezależne uszczelki, umożliwiający stosowanie narzędzi o średnicy od 5 – 11 mm,  bez dodatkowej redukcji i ryzyka utraty odmy,  zdejmowalny port dla wyjmowania większych preparatów. Dwustopniowa dźwignia insuflacja, desuflacja.</t>
  </si>
  <si>
    <t>Trokar ostrzowy 11 mm
Jednorazowy trokar o średnicy 11 mm i długości 100 mm, z obturatorem z automatycznie chowanym ostrzem liniowym po przejściu przez powłoki brzuszne. Przezierna, rowkowana w kształcie odwróconej choinki ( niegwintowana) kaniula zakończona  skośnym ścięciem, oznaczonym czarnym liniowym znacznikiem. Port trokara posiada koncentryczne wgłębienie, ułatwiające wprowadzania narzędzi, zaopatrzony w dwie niezależne uszczelki, umożliwiający stosowanie narzędzi o średnicy od 5 – 11 mm,  bez dodatkowej redukcji i ryzyka utraty odmy,  zdejmowalny port dla wyjmowania większych preparatów. Dwustopniowa dźwignia insuflacja, desuflacja.</t>
  </si>
  <si>
    <t xml:space="preserve">Trokar ostrzowy 5 mm i długości 100 mm
Jednorazowy trokar o średnicy 5 mm i długości 11 mm, z obturatorem z automatycznie chowanym ostrzem liniowym po przejściu przez powłoki brzuszne. Przezierna, rowkowana w kształcie odwróconej choinki ( niegwintowana) kaniula zakończona  skośnym ścięciem, oznaczonym czarnym liniowym znacznikiem. Port trokara posiada koncentryczne wgłębienie, ułatwiające wprowadzania narzędzi, zaopatrzony w dwie niezależne uszczelki, zapobiegający ryzyku utraty odmy,  </t>
  </si>
  <si>
    <t>Kaniula o średnicy 5 mm i długości 100 mm
Przezierna, rowkowana w kształcie odwróconej choinki ( niegwintowana) kaniula zakończona  skośnym ścięciem, oznaczonym czarnym liniowym znacznikiem Port kaniuli posiada koncentryczne wgłębienie, ułatwiające wprowadzania narzędzi, zaopatrzony w dwie niezależne uszczelki, redukujący ryzyko utraty odmy.  Dwustopniowa dźwignia insuflacja, desuflacja</t>
  </si>
  <si>
    <t>Elektroda monopolarna typu hak „L”
Długość 33 cm, średnica 5 mm. Trzon pokryty antyrefleksyjną izolacją. Kocówka preparująca zaopatrzona dodatkowo wzmocniona syntetyczną izolacją. Uchwyt zaopatrzony w męskie gniazdo monopolarne.</t>
  </si>
  <si>
    <t>Sterylny zestaw do grawitacyjnego płukania i wymuszonego, próżniowego ssania.
Długość antyrefleksyjnego, odłączalnego trzonu 33 cm, średnica 5 mm. Możliwość podłączenia trzonu o średnicy 10 mm. Przeźroczysta rękojeść z jednokierunkową zastawką, zapobiegającą zarzucaniu roztworu soli fizjologicznej, uchwyt obsługiwany prawą lub lewą ręką, przyciski funkcyjne kodowane kolorem i literami.</t>
  </si>
  <si>
    <t xml:space="preserve">Igła Veresa 120 mm
Skośne ostrze zabezpieczone owalnym automatycznie wsuwanym i wysuwanym tępym  grotem, zaopatrzonym dystalnie w kanał insuflacyjny.  Przezroczysta rękojeść zaopatrzona w czerwony zawór bezpieczeństwa i zawór typu „luer lock”,  </t>
  </si>
  <si>
    <t>Kleszcze chwytające typu „clinch”
Rękojeść typu „ wielorazowego”, średnica 5 mm, długość 33 cm, możliwość podłączenia diatermii monopolarnej do gniazda męskiego na grzbietowej powierzchni graspera, trzon izolowany antyrefleksyjną powłoką, 360 stopniowa rotacja prawo i lewostronna. Stopniowalny mechanizm zapadkowy posiada możliwość wyłączenia, co stanowi opcję „z zapadką lub bez” w jednym urządzeniu.</t>
  </si>
  <si>
    <t>Dyssektor Merylnad 
Rękojeść „typu” wielorazowego, średnica 5 mm długość 33 cm,  możliwość podłączenia diatermii monopolarnej do gniazda męskiego na grzbietowej powierzchni preparatora, trzon izolowany antyrefleksyjną powłoką, 360 stopniowa rotacja prawo i lewostronna</t>
  </si>
  <si>
    <t>Jałowy fartuch chirurgiczny, jednorazowy z włókniny typu SMMMS o gramaturze 40 g/m²; dobrze widoczne oznakowanie rozmiaru; na całości fartucha szwy wykonane techniką ultra-dźwiękową; pakowane papier-folia; w zestawie 2-4 ręczniki; dobre mocowanie kartonika na trokach, na odpowiedniej wysokości (pasa) umożliwiające zawiązywanie ich zgodnie z procedurami postępowania aseptycznego; przy szyji taśmy przylepne,dobrze zapinające i nie odstające. Fartuch  posiadający  dodatkowe nieprzemakalne wzmocnienie w części przedniej i na rękawach. Rozmiary: M, L, XL, XXL.  Zgodny z normą PN-EN 13795</t>
  </si>
  <si>
    <t>Jednorazowe jałowe włókninowe podkłady wykonane z włókniny foliowanej     polipropylenowo-polietylenowej  o gramaturze  min. 56 g /m ² max. 59 g/m² rozmiar 150x90 cm  ± 5 cm ; zapakowane w torebkę papierowo –foliową  z podwójnie perforowaną etykietą 2xTAG służącą do wklejenia do dokumentacji medycznej. Zgodne z normą PN EN 13795  Antyelektrostatyczne</t>
  </si>
  <si>
    <t>Jednorazowe jałowe włókninowe podkłady wykonana z włókniny foliowanej  polipropylenowo- polietylenowej o gramaturze  min. 43g/m ². Rozmiar 200x150 cm  ± 5 cm zapakowane w torebkę papierowo –foliową  z podwójnie perforowaną etykietą 2xTAG służącą do wklejenia do dokumentacji medycznej. Zgodne z norną PN EN 13795  Antyelektrostatyczne.</t>
  </si>
  <si>
    <t>Obłożenia operacyjne do zabiegów laryngologicznych. Serweta okrywająca pacjenta wykonana z jednorodnego na całej powierzchni niepylącego, miękkiego, chłonnego i mocnego, dobrze układającego się laminatu trójwarstwowego (polipropylen-  polietylen-polipropylen) o gramaturze min. 66g/m2, pozbawionego pylących i łatwopalnych włókien celulozy lub jej pochodnych, odporność na penetrację wody  min. 200cmH2O, wytrzymałość na rozerwanie na mokro i na sucho min. 200kPa. Serweta główna 221x240cm, otwór okrągły o średnicy 12cm- 1sztuka. Ręcznik chłonny do rąk wzmocniony siecią syntetyczną- 1 sztuka, Taśma klejąca foliowa 8x40cm- 1 sztuka. Serweta na stół instrumentariuszki z folii 50u 140x190cm- 1 sztuka. Opakowanie wyposażone w 4 samoprzylepne, jednorodne etykiety do archiwizacji danych zawierające ; nr kat., nazwę producenta, datę ważności, nr serii.   Zaoferowany asortyment winien być bezzapachowy (nie może wydzielać nieprzyjemnego zapachu).Zgodny z normą PN-EN 13795  .Antyelektrostatyczne.</t>
  </si>
  <si>
    <t>Sterylna serweta 112x125 cm z przylepnym otworem 8x10, wzmocnienie 47x51 z włókniny (polipropylen, polietylen) o gramaturze 75g/m2. Serwety okrywające pacjenta wykonane z laminatu, trójwarstwowego (polipropylen, polietylen, polipropylen) na całej powierzchni okrywającej pacjenta, pozbawione pylących i łatwopalnych włókien celulozy i wiskozy o gramaturze 66g/m2, wytrzymałość na rozrywanie na mokro/sucho min.200kPa. Zestaw zgodny z normą EN 13795-1,2,3 i spełniający wymagania procedur wysokiego ryzyka według tej normy, pakowana sterylnie w   przezroczystą, foliową  torbę, posiada min. 4 jednorodne etykiety samoprzylepne zawierające numer katalogowy, numer lot, datę ważności oraz identyfikację producenta celem dołączenia do dokumentacji. Zaoferowany asortyment winien być bezzapachowy (nie może wydzielać nieprzyjemnego zapachu).Antyelektrostatyczne.</t>
  </si>
  <si>
    <t>Sterylna serweta chirurgiczna 90x75cm z owalnym, przylepnym umieszczonym centralnie otworem 5x8cm, wykonana z laminatu dwuwarstwowego, nieprzemakalnego (polipropylen, polietylen) bez zawartości włókien celulozy i wiskozy o gramaturze 57g/m2, wskaźnik odporności na penetrację płynów na całej powierzchni serwety min. 135cm H2O, wytrzymałość na rozerwanie na sucho/mokro min. 160kPa. Serweta zgodna z normą EN 13795-1,2,3 spełniająca wymagania procedur wysokiego ryzyka według tej normy, pakowana sterylnie , pojedynczo w opakowanie foliowo - papierowe, posiada min.3 jednorodne, samoprzylepne etykiety do archiwizacji danych zawierające numer katalogowy, numer lot, datę ważności, identyfikację producenta. Zaoferowany asortyment winien być bezzapachowy (nie może wydzielać nieprzyjemnego zapachu).Antyelektrostatyczne.</t>
  </si>
  <si>
    <t>Obłożenia operacyjne do zabiegów laryngologicznych. Serweta okrywająca pacjenta wykonana z jednorodnego na całej powierzchni niepalącego, miękkiego, chłonnego i mocnego dobrze układającego się laminatu trójwarstwowego (polipropylen- polietylen-polipropylen). Serweta typu U 196x279cm, wycięcie U 6x63cm ze wzmocnieniem chłonnym 43x51cm i antypoślizgowym ok. 25x42cm-1sztuka. Serweta na stół do instrumentarium 140x190cm – 1sztuka. Serweta na stolik Mayo 77x142cm -1sztuka. Serweta na głowę do zawijania w tzw. turban 2 – elementowa przylepna 82x107cm 1 sztuka. Zgodnie z normą PN-EN 13795, włóknina min.50g/m2 w 100% barierowa. Zaoferowany asortyment winien być bezzapachowy (nie może wydzielać nieprzyjemnego zapachu).Antyelektrostatyczne.</t>
  </si>
  <si>
    <t>Sterylna serweta chirurgiczna dwuwarstwowa nieprzemakalna 150x180cm z otworem przylepnym  średnica otworu 5x15cm, otwór znajduje się 45cm od górnego końca serwety. Serweta zgodna z normą EN 13795 spełniająca wymagania procedur wysokiego ryzyka według tej normy. Pakowana pojedynczo, sterylna w opakowanie papierowo-foliowe. Posiadać powinna min. 3 jednorodne etykiety samoprzylepne do archiwizacji danych zawierająca numer katalogowy, datę ważności, identyfikację producenta oraz numer lot.  Zaoferowany asortyment winien być bezzapachowy (nie może wydzielać nieprzyjemnego zapachu).Antyelektrostatyczne.</t>
  </si>
  <si>
    <t>Sterylne, jednorazowe obłożenia do zabiegów okulistycznych składające się z: 1 x serweta na stolik Mayo z folii polietylenowej piaskowanej oraz włókninowej warstwy chłonnej, o wymiarze 80cm x 140 cm ± 5 cm, ze wzmocnieniem (70cm x 80 cm ± 10cm), gr min 85gr/m2, w kształcie worka złożonego teleskopowo, bezzapachowa. 1 x serweta na stolik instrumentariuszki o wymiarze 200 cm x  150cm ± 10 cm, wzmocniona, z włókniny foliowanej min. dwuwarstwowej ze wzmocnioną strefą z chłonnej włókniny, o gramaturze min. 50gr/m2  spełniająca obowiązujące normy (PN-EN 13795) dla materiałów o wysokiej efektywności w obszarze krytycznym. Bez celulozy, niepyląca, niepalna, bez zawartości lateksu, bezzapachowa. 1 x serweta okulistyczna  o wymiarach 150cm x 240cm ± 10cm, z oknem  w polu operacyjnym 10cm x 10cm wypełnionym folią chirurgiczną, po obu stronach 2 zbiorniki na płyny z mostkiem do regulacji kształtu (min. ½ litra). Zbiorniki przyklejone do obłożenia na całej szerokości. Wykonana z materiału trójwarstwowego, z włókien sztucznych (monolit polipropylenowy) o gramaturze min. 57,6g/m2 , bez celulozy, nielaminowanego, niepalnego, niepylącego, bezzapachowego, wodoodpornego. Spełniającego obowiązujące normy (PN-EN 13795) dla materiałów o wysokiej efektywności w obszarze krytycznym. 2 x osłona na podłokietnik 35cm x 75cm. 2 x ręczniki celulozowe wym. min. 30 cm x 30cm. Zestaw pakowany w opakowanie typu papier – folia, z częścią foliową dostosowaną do wypukłości pakietu lub w papier krepowy i w wytrzymałą torbę plastikową typu Vent Bag. Każdy zestaw musi posiadać min. 2 samoprzylepne naklejki z nr serii i datą ważności, służącą do prowadzenia dokumentacji medycznej. Zaoferowany asortyment winien być bezzapachowy (nie może wydzielać nieprzyjemnego zapachu).</t>
  </si>
  <si>
    <t>Serweta wykonana z dwuwarstwowej, pełnobarierowej włókniny polipropylenowej zgodnej z EN 13795 1, 2, 3, o gramaturze 55g/m2. Jedna z warstw materiału stanowi folia polietylenowa. Chłonność warstwy zewnętrznej 450%. Serweta 120x150cm z otworem przylepnym 7cm. Zaoferowany asortyment winien być bezzapachowy (nie może wydzielać nieprzyjemnego zapachu)Antyelektrostatyczny.</t>
  </si>
  <si>
    <t>Obłożenie do cystoskopii wykonane z dwuwarstwowej, pełnobarierowej włókniny polipropylenowej zgodnej z EN 13795 1, 2, 3, o gramaturze 55g/m2  . Jedna z warstw materiału stanowi folia polietylenowa. Chłonność warstwy zewnętrznej 450%. Serweta na stolik na narzędziowy wykonana z foliowo – włókninowego laminatu złożonego z warstwy polietylenowej folii ze wzmocnioną strefą z chłonnej, polipropylenowej włókniny o gramaturze 87g/m2 . Serweta do nakrycia stolika  Mayo wykonana w formie rękawa z foli polietylenowej piaskowanej (nieprzenikalnej dla wilgoci i drobnoustrojów) z wierzchnią strefą wzmocnioną z chłonnej polipropylenowej (odporna na ścieranie i niskopyląca). Gramatura 85g/m2 . Zestaw zapakowany w papier krepowy. Każdy zestaw musi posiadać kartę informującą ze spisem komponentów i 4 etykiety identyfikacyjne (do wklejania do dokumentacji medycznej) zawierającą datę ważności i nr serii umieszczona wewnątrz opakowania jednostkowego. Zestaw zapakowany w wytrzymałą torbę plastikową typu Vent Bag. Skład: 1 serweta na stolik narzędziowy 150x150cm, 1 serweta do ginekologii/cystoskopii (z otworem 8x12cm) 75x200 cm, 2 osłony na kończyny długie PE 75x120cm3, 1 serweta na stolik Mayo 80x 145 cm, 2 x ręcznik celulozowy 33x33cm, Zaoferowany asortyment winien być bezzapachowy (nie może wydzielać nieprzyjemnego zapachu).Antyelektrostatyczny.</t>
  </si>
  <si>
    <t>Serweta 45x75cm z otworem 7 cm nieprzylepnym. Serweta wykonana z dwuwarstwowej, pełnobarierowej włókniny polipropylenowej zgodnej z (EN 13795 1, 2, 3) o gramaturze 55g/m2  ( ±5 g/m2). Jedną z warstw materiału stanowi folia polietylenowa.  Chłonność warstwy zewnętrznej min.450%. Zaoferowany asortyment winien być bezzapachowy (nie może wydzielać nieprzyjemnego zapachu).</t>
  </si>
  <si>
    <t>Serweta 120 x150cm z otworem przylepnym 7 cm. Serweta wykonana z dwuwarstwowej, pełnobarierowej włókniny polipropylenowej zgodnej z (EN 13795 1, 2, 3) o gramaturze 55g/m2  ( ±5 g/m2). Jedną z warstw materiału stanowi folia polietylenowa. Chłonność warstwy zewnętrznej min.450%. Zaoferowany asortyment winien być bezzapachowy (nie może wydzielać nieprzyjemnego zapachu).</t>
  </si>
  <si>
    <t>Serweta medyczna jałowa włóknionowa 2 warstwowa o rozm 45cm /45 cm. Sterylna serweta z włokniny foliowanej polipropylenowo-polietylenowej, gramatura 56 g/ m2 . Zestaw zgodny z normą EN 13795-1,2,3 , spełniający wymagania , pakowana sterylnie w   papier -folia, z duża czytelną etykietą      z 2 metryczkami, słuąacymi do wklejenia w dokumentacji medycznej ( numer katalogowy, numer lot, datę ważności oraz identyfikację producenta).</t>
  </si>
  <si>
    <t xml:space="preserve">Serweta medyczna jałowa o rozm 80 cm /90 cm , wykonana z 100 % poliprepylenu. Zestaw zgodny z normą EN 13795-1,2,3 pakowana sterylnie w  miękki blister, </t>
  </si>
  <si>
    <t xml:space="preserve">Serweta chirurgiczna sterylna o wym.130cm x 80-85 cm z otworem  o rozmiarach 20 cm / 5 cm wykonana z (100 % polipropylen, ) gramatura  35g/m 2 z przylepcem . Zestaw zgodny z normą EN 13795-1,2,3, pakowana sterylnie w   papier -, folia, z duąża czytelna etykieta z 2 metryczkami, słuzacymi di wklejenia dokm med.e numer katalogowy, numer lot, datę ważności oraz identyfikację producenta celem dołączenia do dokumentacji. </t>
  </si>
  <si>
    <t>Worek do pobierania preparatu z aplikatorem o pojemności 250 ml w rozmiarze 90mmx145 mm</t>
  </si>
  <si>
    <t xml:space="preserve">uwaga: formuły są podane pomocniczo, wykonawca winien je zweryfikować. Wykonawca odpowiada za wlasne przeliczenia. </t>
  </si>
  <si>
    <t>Pakiet Nr 1 - Dostawa fartuchów jałowych dla Uniwersyteckiego Centrum Pediatrii</t>
  </si>
  <si>
    <t>Pakiet Nr 4 - Dostawa podkładów jałowych dla Uniwersyteckiego Centrum Pediatrii</t>
  </si>
  <si>
    <t>Pakiet Nr 5 - Dostawa obłożeń operacyjnych – na potrzeby bloku operacyjnego laryngologii Uniwersyteckiego Centrum Pediatrii</t>
  </si>
  <si>
    <t>Pakiet Nr 6 - Dostawa serwet chirurgicznych – na potrzeby bloku operacyjnego laryngologii  Uniwersyteckiego Centrum Pediatrii</t>
  </si>
  <si>
    <t>PAKIET-7  ZESTAWY DO MYCIA POLA OPERACYJNEGO dla Uniwersyteckiego Centrum Pediatrii</t>
  </si>
  <si>
    <t>Pakiet Nr 8 - Dostawa serwet do zakładania dróg centralnych – na potrzeby bloku anestezjologicznego,SORU Uniwersyteckiego Centrum Pediatrii</t>
  </si>
  <si>
    <t>Serweta jałowa dwuwarstwowa z centralnym otworem przylepnym rozmiar 45x45 cm</t>
  </si>
  <si>
    <t>2x serweta gazowa 45x45cm z tasiemką, RTG</t>
  </si>
  <si>
    <t>2x seton,RTG,gaza 13N,zielony</t>
  </si>
  <si>
    <t>2 x miska z polipropylenu, 1000 ml, niebieska</t>
  </si>
  <si>
    <t>60 x kompres gazowy ze znacznikiem RTG, 16-warstwowy 10cm x 10 cm,</t>
  </si>
  <si>
    <t>1x mata magnetyczna na narzędzia 25.4cmx40,6cm</t>
  </si>
  <si>
    <t xml:space="preserve">ZESTAW DO BY-PASS </t>
  </si>
  <si>
    <t xml:space="preserve"> 2x serweta na stolik instrumentariuszki 150 cm x 190-200 cm  </t>
  </si>
  <si>
    <t xml:space="preserve">2x fartuch chirurgiczny (wzmocniony),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 rozmiar XL </t>
  </si>
  <si>
    <t xml:space="preserve">1x osłona na stolik Mayo 79-80 cm x 145 cm w kształcie worka. Wykonana w całości z folii PE, wzmocniona w części krytycznej włókniną polipropylenową, wzmocnienie o wymiarach minimalnych 65 cm x 85 cm. Sposób złożenia teleskopowy lub równoważny umożliwiając aseptyczną aplikację. </t>
  </si>
  <si>
    <t xml:space="preserve">2 x serweta chirurgiczna o wym. 75cm x 90 cm wykonana z chłonnego nieprzemakalnego laminatu trzywarstwowego (jedną warstwę stanowi folia PE) o min gramaturze 70 g/m2 </t>
  </si>
  <si>
    <t xml:space="preserve">2 x serweta chirurgiczna samoprzylepna rozmiar 100 x 100 cm, wykonana z laminatu trzywarstwowego o min. gramaturze 80 g/m2  </t>
  </si>
  <si>
    <t xml:space="preserve">3x taśma samoprzylepna 9 cm x 49 cm (+1-2cm) </t>
  </si>
  <si>
    <t xml:space="preserve">1x osłona na przewody 14-16 cm x 254-260 cm wykonana z przezroczystej folii z perforowana końcówką i taśmą samoprzylepną do zamocowania </t>
  </si>
  <si>
    <t xml:space="preserve">1x organizator przewodów typu Velcro 2,5 cm x30 cm (+1-2 cm) </t>
  </si>
  <si>
    <t xml:space="preserve">2x organizator przewodów typu Velcro 5 cmx15 cm (+1-2 cm) </t>
  </si>
  <si>
    <t xml:space="preserve">2x kieszeń na narzędzia o wymiarach 35cm x40 cm (+1-2cm), dwukomorowa, wykonana z folii przezroczystej z taśmą samoprzylepną do mocowania w polu operacyjnym </t>
  </si>
  <si>
    <t xml:space="preserve">1 x pean z tworzywa sztucznego, jednorazowy 24,7-26 cm długości  </t>
  </si>
  <si>
    <t xml:space="preserve">5 x tupfery z gazy 20 nitkowej ze znacznikiem RTG, rozmiar pięści ( z gazy 40x40 cm) </t>
  </si>
  <si>
    <t xml:space="preserve">1 x miska, 500 ml wykonana z plastiku,  </t>
  </si>
  <si>
    <t xml:space="preserve">1x mata magnetyczna na rzędzia25,4cmx40,6cm </t>
  </si>
  <si>
    <t xml:space="preserve">60 x kompres gazowy ze znacznikiem RTG, 16-warstwowy 10 cm x 10 cm,  </t>
  </si>
  <si>
    <t xml:space="preserve"> 2 x seton z gazy 5 cm x 5 m, rolka ze znacznikiem RTG, gaza w kolorze zielonym  </t>
  </si>
  <si>
    <t xml:space="preserve">4 x serweta gazowa z gazy 20 -nitkowej, 4-warstwowa, 45 x 45 cm,zielona , z taśmą i znacznikiem  RTG </t>
  </si>
  <si>
    <t xml:space="preserve">1 x pojemnik na igły piankowo-magnetyczny (20 szt.) </t>
  </si>
  <si>
    <t xml:space="preserve">1 x osłonki na kleszczyki Mosquito, czerwone (5 par) </t>
  </si>
  <si>
    <t xml:space="preserve"> 2 x strzykawka 20 ml trzyczęściowa </t>
  </si>
  <si>
    <t xml:space="preserve">1 x czyścik do elektrody 5-6x5-6 cm  </t>
  </si>
  <si>
    <t xml:space="preserve">1 x dren łączący do ssaka PVC 24 Ch, 3,5 m + aspiracja typu Yankauer 20 Ch z okrągłą końcówką, 4 otworami, rękojęścią </t>
  </si>
  <si>
    <t xml:space="preserve"> 2 x cewnik do odsysania PVC 18 Ch, 50-60 cm, dwa otwory, prosty </t>
  </si>
  <si>
    <t xml:space="preserve">2 x miska z polipropylenu, 500 ml, niebieska </t>
  </si>
  <si>
    <t xml:space="preserve">2 x opatrunek samoprzylepny, chłonny, włókninowy 8-9x15cm </t>
  </si>
  <si>
    <t xml:space="preserve">2 x opatrunek samoprzylepny, chłonny, włókninowy 8-9x25cm </t>
  </si>
  <si>
    <t xml:space="preserve">2 x opatrunek samoprzylepny, chłonny, włókninowy 8-9x35cm </t>
  </si>
  <si>
    <t xml:space="preserve">1 x bandaż elastyczny 4-5m x 15cm </t>
  </si>
  <si>
    <t xml:space="preserve">1 x ostrze chirurgiczne nr 11 </t>
  </si>
  <si>
    <t xml:space="preserve">2 x ostrze chirurgiczne nr 20 </t>
  </si>
  <si>
    <t xml:space="preserve">2 x serweta chirurgiczna samoprzylepna rozmiar 150 x175 cm, wykonana z laminatu trzywarstwowego o min. gramaturze 80 g/m2 ( jedną warstwę stanowi folia PE) </t>
  </si>
  <si>
    <t xml:space="preserve">1 x serweta chirurgiczna główna w kształcie litery T, rozmiar minimalny 200/300 x 330 cm z otworem w okolicy klatki piersiowej w rozmiarze 40 cm x 32 cm (+1-2cm)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                                                                             </t>
  </si>
  <si>
    <t xml:space="preserve">2 x osłona na stopę  o gramaturze min. 65 g/ m2 , wykonana z laminatu dwuwarstwowego o rozmiarze 36 x 28 cm. </t>
  </si>
  <si>
    <t>ZESTAW DO BY-PASS Z SERWETĄ U</t>
  </si>
  <si>
    <t xml:space="preserve"> 2x serweta na stolik instrumentariuszki 150 cm x 190-200 cm </t>
  </si>
  <si>
    <t>2x fartuch chirurgiczny (wzmocniony),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 rozmiar XL</t>
  </si>
  <si>
    <t>1x osłona na stolik Mayo 79-80 cm x 145 cm w kształcie worka. Wykonana w całości z folii PE, wzmocniona w części krytycznej włókniną polipropylenową, wzmocnienie o wymiarach minimalnych 65 cm x 85 cm. Sposób złożenia teleskopowy lub równoważny umożliwiając aseptyczną aplikację.</t>
  </si>
  <si>
    <t>2 x serweta chirurgiczna o wym. 75cm x 90 cm wykonana z chłonnego nieprzemakalnego laminatu trzywarstwowego (jedną warstwę stanowi folia PE) o min gramaturze 70 g/m2</t>
  </si>
  <si>
    <t xml:space="preserve">2 x serweta chirurgiczna samoprzylepna rozmiar 100 x 100 cm, wykonana z laminatu trzywarstwowego o min. gramaturze 80 g/m2 </t>
  </si>
  <si>
    <t>3x taśma samoprzylepna 9 cm x 49 cm (+1-2cm)</t>
  </si>
  <si>
    <t>1x osłona na przewody 14-16 cm x 254-260 cm wykonana z przezroczystej folii z perforowana końcówką i taśmą samoprzylepną do zamocowania</t>
  </si>
  <si>
    <t>1x organizator przewodów typu Velcro 2,5 cm x30 cm (+1-2 cm)</t>
  </si>
  <si>
    <t>2x organizator przewodów typu Velcro 5 cmx15 cm (+1-2 cm)</t>
  </si>
  <si>
    <t>2x kieszeń na narzędzia o wymiarach 35cm x40 cm (+1-2cm), dwukomorowa, wykonana z folii przezroczystej z taśmą samoprzylepną do mocowania w polu operacyjnym</t>
  </si>
  <si>
    <t xml:space="preserve">1 x pean z tworzywa sztucznego, jednorazowy 24,7-26 cm długości </t>
  </si>
  <si>
    <t>5 x tupfery z gazy 20 nitkowej ze znacznikiem RTG, rozmiar pięści ( z gazy 40x40 cm)</t>
  </si>
  <si>
    <t>1x mata magnetyczna na rzędzia25,4cmx40,6cm</t>
  </si>
  <si>
    <t xml:space="preserve">60 x kompres gazowy ze znacznikiem RTG, 16-warstwowy 10 cm x 10 cm, </t>
  </si>
  <si>
    <t xml:space="preserve"> 2 x seton z gazy 5 cm x 5 m, rolka ze znacznikiem RTG, gaza w kolorze zielonym </t>
  </si>
  <si>
    <t>4 x serweta gazowa z gazy 20 -nitkowej, 4-warstwowa, 45 x 45 cm,zielona , z taśmą i znacznikiem  RTG</t>
  </si>
  <si>
    <t>1 x osłonki na kleszczyki Mosquito, czerwone (5 par)</t>
  </si>
  <si>
    <t xml:space="preserve"> 2 x cewnik do odsysania PVC 18 Ch, 50-60 cm, dwa otwory, prosty</t>
  </si>
  <si>
    <t>2 x miska z polipropylenu, 500 ml, niebieska</t>
  </si>
  <si>
    <t>2 x opatrunek samoprzylepny, chłonny, włókninowy 8-9x15cm</t>
  </si>
  <si>
    <t>2 x opatrunek samoprzylepny, chłonny, włókninowy 8-9x25cm</t>
  </si>
  <si>
    <t>2 x opatrunek samoprzylepny, chłonny, włókninowy 8-9x35cm</t>
  </si>
  <si>
    <t>1 x bandaż elastyczny 4-5m x 15cm</t>
  </si>
  <si>
    <t>2 x ostrze chirurgiczne nr 20</t>
  </si>
  <si>
    <t>2 x serweta chirurgiczna samoprzylepna rozmiar 150 x175 cm, wykonana z laminatu trzywarstwowego o min. gramaturze 80 g/m2 ( jedną warstwę stanowi folia PE)</t>
  </si>
  <si>
    <t>1 x serweta chirurgiczna główna w kształcie litery T, rozmiar minimalny 200/300 x 330 cm z otworem w okolicy klatki piersiowej w rozmiarze 40 cm x 32 cm (+1-2cm)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                                                                                                                 1x serweta trzywarstwowa  o gramaturze min. 80 g/m2, o wymiarach 200 x 260 cm z wycięciem U 20 x 102 cmpod pacjenntem z zabezpieczeniem krocza.                                                                                                                                                                 2 x osłona na stopę  o gramaturze min. 65 g/ m2 , wykonana z laminatu dwuwarstwowego o rozmiarze 36 x 28 cm.</t>
  </si>
  <si>
    <t>2x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XL</t>
  </si>
  <si>
    <t xml:space="preserve">1 x kubek z polipropylenu, 500 ml  </t>
  </si>
  <si>
    <t>1x strzykawka 20ml</t>
  </si>
  <si>
    <t>40 x kompres gazowy ze znacznikiem RTG, 16-warstwowy 10cm x 10 cm,</t>
  </si>
  <si>
    <t>1x miska 500ml, przezroczysta z podziałką</t>
  </si>
  <si>
    <t>2x seton 5x500cm, zielony, RTG</t>
  </si>
  <si>
    <t>Poz. 1-5 Wszystkie składowe ułożone w kolejności umożliwiające sprawną aplikację zgodnie z zasadami aseptyki.Zawinięte w serwetę na stolik instrumentariuszki. Zestaw zapakowany sterylnie w opakowanie typu folia/tyvek. Miejsce do otwarcia odpowiednio oznaczone i skonstruowane w sposób który uniemożliwia przypadkowe rozjałowienie, natomiast jest komfortowe w trakcie otwierania. Zestaw wyposażony w etykietę z 4 nalepkami z nr katalogowym , LOT , terminem ważności, nazwą wytwórcy i kodem kreskowym.</t>
  </si>
  <si>
    <t>Zamawiający nie dopuszcza składania oferty częściowej na poszczególne pozycje.</t>
  </si>
  <si>
    <r>
      <rPr>
        <b/>
        <sz val="8"/>
        <color theme="1"/>
        <rFont val="Arial"/>
        <family val="2"/>
        <charset val="238"/>
      </rPr>
      <t>Zestaw do zmiany opatrunku I</t>
    </r>
    <r>
      <rPr>
        <sz val="8"/>
        <color theme="1"/>
        <rFont val="Arial"/>
        <family val="2"/>
        <charset val="238"/>
      </rPr>
      <t xml:space="preserve">: tupfery kula 17N 20x20cm wykonane z przędzy min. 15TEX – 6 szt., penseta plastikowa – 1 szt. Zestaw zapakowany w opakowanie typu twardy blister z 2 przegrodami z dużą, czytelną, podwójnie perforowaną etykietą trójdzielną z kodem kreskowym z dwiema naklejkami transferowymi, zawierającymi numer serii, datę ważności, numer LOT, po ich odklejeniu etykieta główna pozostaje na części papierowej opakowania. </t>
    </r>
  </si>
  <si>
    <r>
      <rPr>
        <b/>
        <sz val="7"/>
        <color theme="1"/>
        <rFont val="Arial"/>
        <family val="2"/>
        <charset val="238"/>
      </rPr>
      <t>Zestaw do ACL</t>
    </r>
    <r>
      <rPr>
        <sz val="7"/>
        <color theme="1"/>
        <rFont val="Arial"/>
        <family val="2"/>
        <charset val="238"/>
      </rPr>
      <t xml:space="preserve">
Wymagania:
Materiał podstawowy serwety głównej składający się min. z  2 warstw ( folia PE oraz wartswa chłonna ) o łącznej gramaturze min. 60 g/m2
Zestaw musi spełniać wymagania wysokie wg normy PN EN 13795 1-3 przy czym wytrzymałość na wypychanie/rozrywanie w strefie krytycznej na poziomie min. 65 kPa
Opakowanie torebka papierowo-foliowa lub folia-folia z etykietą w języku polskim z przynajmniej dwoma naklejkami do wklejenia do dokumentacji medycznej zaw. nr lot. Produkt sterylizowany zgodnie z normami wymaganymi prawem.
Skład:
1) serweta chirurgiczna do zabiegu w okolicach stawu kolanowego o wymiarach 230x320 cm, (+/-1) posiadający samouszczelniający otwór z neoprenu o średnicy 7 cm, z możliwością zamocowania drenów. Serweta jest wyposażona w torbę do przechwytywania płynów z możliwością podłączenia drenu - 1 szt.
2) serweta operacyjna o wymiarach 150x175cm – 1 szt.
3) serweta operacyjna 75x90cm – 1 szt.
4) wzmocniona osłona na stolik Mayo składana teleskopowo o wymiarach 79x145cm, wzmocnienie 65x100cm –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XL-L – 1 szt., L – 1 szt. (fartuch umieszczony poza zestawem)
6) osłona na stół narzędziowy 150x210cm (+/-1) – 1 szt.
7) rękawice chirurgiczne lateksowe BEZPUDROWE 8,5 – 2 szt.
8) igła iniekcyjna 21G 40mm – 1 szt.
9) strzykawka 20ml, 2-częściowa – 1 szt.
10) ręcznik chłonny – 4 szt.
11) taśma lepna 10x55cm – 2 szt.
12) osłona na kończynę 22x75cm – 1 szt.
13) organizator przewodów typu rzep 2,5x15cm – 1 szt.
14) tupfer okrągły gazowy, 40x40cm (20N,12W,RTG, biały) – 8 szt.
15) miska z polipropylenu 500ml z podziałką – 1 szt.
16) kompres gazowy 10x10cm (17N, 12W,RTG, biały) – 20 szt.
17) kleszczyki blokowane 24,7cm, niebieskie – 2 szt.
18) ostrze nr 10 – 1 szt.
19) ostrze nr 11 – 1 szt.
20) ostrze nr 15 – 1 szt.
21) osłona na kamerę z elastyczną samousczelniającą się końcówką 18x250 cm – 1 szt.
</t>
    </r>
  </si>
  <si>
    <t>Jałowy fartuch chirurgiczny wykonany z włókniny polipropylenowej SMMS o gramaturze 35g/m2, tylne części zachodzące na siebie zapewniające jałowość pleców, mankiety z dzianiny poliestrowej o dł. min. 8cm (+2cm), troki fartucha łączone kartonikiem umożliwiającym aseptyczne zawiązanie, z tyłu na szyi zapięcie na długi i wygodny rzep o wym. min. 3cm x 6cm i 3cm x 13cm. Szwy wykonane techniką ultradźwiękową. Fartuch zgodny z normą PN EN 13795 wymagania standardowe. Sterylizacja bezwonna tlenkiem etylenu. Fartuch zapakowany w opakowanie papierowo-foliowe. Rozmiary fartuchów:S/M-120cm, L-130cm, XL-150cm. Konkretny rozmiar fartucha podany na opakowaniu zewnętrznym oraz wyraźne oznakowanie rozmiaru w postaci naklejki umieszczonej na fartuchu, pozwalające na identyfikację przed rozłożeniem.</t>
  </si>
  <si>
    <t>Jałowy fartuch chirurgiczny wykonany z włókniny polipropylenowej SMMS o gramaturze 35g/m2, ze wzmocnionymi, nieprzemakalnymi wstawkami w części przedniej i na przedramionach o gramaturze min. 40,5g/m2, tylne części zachodzące na siebie zapewniające jałowość pleców, mankiety z dzianiny poliestrowej o dł. min. 8cm (+2cm), troki fartucha łączone kartonikiem umożliwiającym aseptyczne zawiązanie, z tyłu na szyi zapięcie na długi i wygodny rzep o wym. min. 3cm x 6cm i 3cm x 13cm. Szwy wykonane techniką ultradźwiękową. Fartuch zgodny z normą PN EN 13795 wymagania wysokie. Sterylizacja bezwonna tlenkiem etylenu. Fartuch zapakowany w opakowanie papierowo-foliowe. Rozmiary fartuchów: S/M-120cm, L-130cm, XL-150cm. Konkretny rozmiar fartucha podany na opakowaniu zewnętrznym oraz wyraźne oznakowanie rozmiaru w postaci naklejki umieszczonej na fartuchu, pozwalające na identyfikację przed rozłożeniem.</t>
  </si>
  <si>
    <t>Sterylny samoprzylepny uchwyt na przewody i dreny z 2 trokami z włókniny spunlace o długości min. 25 cm umożliwiającymi przewiązanie kilku przewodów równocześnie przymocowanymi do taśmy lepnej o wymiarach 9 x 11 cm. Materiał obłożenia spełnia wymagania normy EN PN 13795.</t>
  </si>
  <si>
    <t>Tupfery jałowe, wykonane z gazy 24-nitkowej, w kształcie fasolki, rozm. 5,5cm x 5,5cm, z elementem RTG, bardzo twarde do preparowania tkanek, z podwójną samoprzylepną etykietą do dok. medycznej, zgodne z EN 14079, sterylizacja bezwonna tlenkiem etylenu, klasa IIa, reg 6, wymagane podwójne opakowanie jałowe (op. zewnętrzne papier-folia, op. wewnętrzne kartonik-każdy tupfer w oddzielnej przegródce), op. 10szt.</t>
  </si>
  <si>
    <t>szt.= 1 op.</t>
  </si>
  <si>
    <t xml:space="preserve">Serweta medyczna jałowa, o rozm 50 cm /60 cm.  z włókniny foliowanej polipropylenowo-polietylenowej, gramatura 56 g/ m2 . Zestaw zgodny z normą EN 13795-1,2,3 , spełniający wymagania , pakowana sterylnie w   papier -folia, z duąa czytelną etykietą  z 2 metryczkami, słuąacymi do wklejenia w dokumentacji medycznej ( numer katalogowy, numer lot, datę ważności oraz identyfikację producenta). </t>
  </si>
  <si>
    <t>Poz.2- Zamawiający wymaga  sterylnych próbek gotowych do użycia - 2 szt. ( na wezwanie )</t>
  </si>
  <si>
    <t>Poz.1- Zamawiający wymaga  sterylnych próbek gotowych do użycia - 2 szt.( na wezwanie )</t>
  </si>
  <si>
    <t>Poz.1- Zamawiający wymaga  sterylnych próbek gotowych do użycia - 2 szt( na wezwanie )</t>
  </si>
  <si>
    <t>Poz.1-3- Zamawiający wymaga  sterylnych próbek gotowych do użycia - 2 szt z każdej pozycji( na wezwanie )</t>
  </si>
  <si>
    <t>Poz.1-5- Zamawiający wymaga  sterylnych próbek gotowych do użycia - po 2 szt z pozycji( na wezwanie )</t>
  </si>
  <si>
    <t>Poz.1- Zamawiający wymaga  sterylnych próbek gotowych do użycia - po 2 szt.</t>
  </si>
  <si>
    <t>Serweta jałowa z włókniny na strzykawki 27x18 cm</t>
  </si>
  <si>
    <t>Zestaw do mycia pola operacyjnego – pediatryczny, skład zestawu: nerka tekturowa – 1 szt, okrągły pojemnik plastikowy z podziałką o pojemności 250ml – 1 szt, szpatułka z gąbką do dezynfekcji pola operacyjnego, długość 14cm – 3 szt, patyczek do wymazów, długość 15cm – 2 szt. Całość owinięta w serwetą w 100% polipropylenową o gramaturze 35 g/m2 o rozmiarze 60x50cm, kolor niebieski, paroprzepuszczalność 3579 g/m2x24h, , odporność na przenikanie cieczy 31 cmH2O, wytrzymałość na wypychanie na sucho 124 kPa, wytrzymałość na wypychanie na mokro 115 kPa, wytrzymałość na rozdzieranie wzdłużne 32,74N, wytrzymałość na rozdzieranie poprzeczne 43,34N. Opakowanie zestawu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t>
  </si>
  <si>
    <t>Sterylne, uniwersalne obłożenie z kieszenią wykonane z dwuwarstwowej pełnobarierowej włókniny polipropylenowej zgodnej z (EN 13795 1, 2, 3) o gramaturze 55g/m2  . Jedną z warstw materiału stanowi folia polietylenowa. Chłonność warstwy zewnętrznej 450%.  Serweta na stolik na narzędziowy wykonana z foliowo – włókninowego laminatu złożonego z warstwy polietylenowej folii ze wzmocnioną strefą z chłonnej, polipropylenowej włókniny o gramaturze 87g/m2  . Serweta do nakrycia stolika  Mayo wykonana w formie rękawa z foli polietylenowej piaskowanej (nieprzenikalnej dla wilgoci i drobnoustrojów) z wierzchnią strefą wzmocnioną z chłonnej polipropylenowej odporna na ścieranie i niskopylącą). Gramatura 85g/m2  Każdy zestaw musi posiadać kartę informującą ze spisem komponentów i 4 etykiety identyfikacyjne (do wklejania do dokumentacji medycznej) zawierającą datę ważności i nr serii umieszczona wewnątrz opakowania jednostkowego. Zestaw zapakowany w papier krepowy i w wytrzymałą torbę plastikową typu Vent Bag. Skład: 5 szt tupferów gazowych o wymiarze 30x30cm , miska do mycia pola, korcang do mycia pola, 20szt gazików z nitką radiacyjną, 7,5x7,5cm, z gazy 17nitkowej,12 warstwowe. 1 serweta do nakrycia stolika Mayo 80x145cm,    1 serweta do nakrycia stołu instrumentariuszki wzmocniona 140x190cm 9 (opakowanie zestawu), 1 serweta samoprzylepna 200x170cm, 1 serweta samoprzylepna 175x170cm, 2 ręczniki celulozowe 33x33cm, 1 kieszeń samoprzylepna (2 sekcje) 43x38cm, 1 taśma samoprzylepna  10x50cm, 2 serwety samoprzylepna 90x75cm, 2 x rzep typu Velcro 2x 23cm, 1 x skalpel bezpieczny jednorazowy nr 15, Zaoferowany asortyment winien być bezzapachowy (nie może wydzielać nieprzyjemnego zapachu).Antyelektrostatyczny.</t>
  </si>
  <si>
    <t>Jałowy fartuch chirurgiczny, jednorazowy z włókniny typu SMMMS o gramaturze 40 g/m²; dobrze widoczne oznakowanie rozmiaru; na całości fartucha szwy wykonane techniką ultra-dźwiękową; pakowane papier-folia; w zestawie 2-4 ręczniki; dobre mocowanie kartonika na trokach, na odpowiedniej wysokości (pasa) umożliwiające zawiązywanie ich zgodnie z procedurami postępowania aseptycznego; przy szyji taśmy przylepne,dobrze zapinające i nie odstające. Rozmiary: M, L, XL, XXL.  Zgodny z normą PN-EN 13795</t>
  </si>
  <si>
    <t>Pakiet Nr 3 - Dostawa zestawów do mycia pola operacyjnego dla Uniwersyteckiego Centrum Pediatrii</t>
  </si>
  <si>
    <t xml:space="preserve">Jednorazowy,niepylny, wysokochłonny, nie uczulający podkład higieniczny na stół operacyjny wykonany z 2 scalonych powłok: mocnego, nieprzemakalnego laminatu o grubości minimum 0,14mm  i chłonnego (SAF) rdzenia na całej długości prześcieradła - grubości minimum 0,75mm.  Wymiary prześcieradła  100 cm (+/-2cm) x  225cm ( +/- 4cm) Produkt o gładkiej, jednorodnej powierzchni – nie powodującej uszkodzeń skóry pacjenta. Wchłanialność co najmniej 3,5l, 
Jednorazowy,niepylny, wysokochłonny, nie uczulający podkład higieniczny na stół operacyjny wykonany z 2 scalonych powłok: mocnego, nieprzemakalnego laminatu o grubości minimum 0,14mm  i chłonnego (SAF) rdzenia na całej długości prześcieradła - grubości minimum 0,75mm.  Wymiary prześcieradła  100 cm (+/-2cm) x  150cm ( +/- 4cm) Produkt o gładkiej, jednorodnej powierzchni  – nie powodującej uszkodzeń skóry pacjenta. Wchłanialność co najmniej 2,5l, potwierdzona badaniami z akredytowanego laboratorium. Produkt łatwy do identyfikacji po rozpakowaniu (opatrzony nazwą produktu lub wytwórcy)
</t>
  </si>
  <si>
    <t xml:space="preserve"> </t>
  </si>
  <si>
    <t>Pakiet Nr 2 - Serwety chłonne dla Uniwersyteckiego Centrum Pediatrii</t>
  </si>
  <si>
    <t>Sterylna osłona na sondę USG o wymiarach min. 15x244 cm, wykonana z folii PE zakończona elastyczną końcówką w kształcie młotka, z możliwością dopasowania do głowicy USG. Całość złożona teleskopowo i wyposażona w pomocnicze tasiemki dla zapewnienia aseptycznej aplikacji. Sterylna, bezlateksowa,  jednorazowa osłona na sondę do USG śródoperacyjne, posiadająca warstwę lepną. Wymiary 12 cm na 244cm. W komplecie z elementami mocującymi, polem sterylnym i żelem sterylnym a 20ml</t>
  </si>
  <si>
    <t>Szacunk. zapotrzeb. na okres 24 m-ce</t>
  </si>
  <si>
    <t>1x fartuch chirurgiczny (wzmocniony), wykonany z włókniny typu spunlace, oddychającej włókniny poliestrowo-celulozowej o gramaturze min. 68 g/m²; nieprzemakalne wstawki w przedniej części wykonane z mikroporowatej folii polietylenowej; w rękawach wzmocnienia( od mankietu do wysokości powyżej łokcia) z nieprzemakalnego dwuwarstwowego laminatu(folia polietylenowa 27,5 – 30  mikrona oraz włóknina wiskozowo-poliestrowa o gramaturze 30 - 35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 (pakowany na zewnątrz zezstawu)</t>
  </si>
  <si>
    <t>1x kubek 500ml</t>
  </si>
  <si>
    <t xml:space="preserve">3 x kubek z polipropylenu, 500 ml, przezroczysty z podziałką </t>
  </si>
  <si>
    <t>3 x kubek z polipropylenu, 500 ml, przezroczysty z podziałką</t>
  </si>
  <si>
    <t>1x miska 1000ml</t>
  </si>
  <si>
    <t>1x opatrunek chłonny 10x15cm</t>
  </si>
  <si>
    <t>1x serweta operacyjna 150x175cm</t>
  </si>
  <si>
    <t>Kleszcze chwytające typu „clinch” - Rękojeść typu „ wielorazowego”, średnica 5 mm, długość 33 cm, możliwość podłączenia diatermii monopolarnej do gniazda męskiego na grzbietowej powierzchni graspera, trzon izolowany antyrefleksyjną powłoką, 360 stopniowa rotacja prawo i lewostronna. Stopniowalny mechanizm zapadkowy posiada możliwość wyłączenia, co stanowi opcję „z zapadką lub bez” w jednym urządzeniu.</t>
  </si>
  <si>
    <t>Lp.</t>
  </si>
  <si>
    <t>Opis produktu</t>
  </si>
  <si>
    <t>Jednostki miary</t>
  </si>
  <si>
    <t>Cena jedn. netto zł</t>
  </si>
  <si>
    <t>Wartość netto</t>
  </si>
  <si>
    <t>Vat [%]</t>
  </si>
  <si>
    <t xml:space="preserve">Wartość brutto (poz. 7x8) </t>
  </si>
  <si>
    <t>SPORNA</t>
  </si>
  <si>
    <t>CKD</t>
  </si>
  <si>
    <t>CSK</t>
  </si>
  <si>
    <t>RAZEM</t>
  </si>
  <si>
    <r>
      <rPr>
        <b/>
        <sz val="8"/>
        <color indexed="8"/>
        <rFont val="Arial"/>
        <family val="2"/>
        <charset val="238"/>
      </rPr>
      <t>Zestaw do zakładania szwów:</t>
    </r>
    <r>
      <rPr>
        <sz val="8"/>
        <color indexed="8"/>
        <rFont val="Arial"/>
        <family val="2"/>
        <charset val="238"/>
      </rPr>
      <t xml:space="preserve"> serweta foliowana celulozowo-polietylenowa o gramaturze min. 39 g/m2 (zaoferowano 42 g/m2) o rozmiarze 45x75 cm – 1 szt, serweta foliowana celulozowo-polietylenowa o gramaturze min. 39 g/m2 (zaoferowano 42 g/m2)   o rozmiarze 50x60cm z otworem o średnicy 8 cm i przylepcem wokół otworu, tupfer kula 17N 20x20cm, - 3 szt., kompresy włókninowe 30g 7,5x7,5 cm- 5 szt, pęseta plastikowa jednorazowa 13cm – 1 szt, pęseta metalowa chirurgiczna jednorazowa 12cm – 1 szt, imadło metalowe jednorazowe 13cm – 1 szt, nożyczki metalowe ostro-ostre 11cm – 1 szt. Zestaw zapakowany w opakowanie typu twardy blister z dwiema przegrodami z dużą, czytelną, podwójnie perforowaną etykietą trójdzielną z kodem kreskowym z dwiema naklejkami transferowymi, zawierającymi numer serii, datę ważności, numer LOT, po ich odklejeniu etykieta główna pozostaje na części papierowej opakowania.</t>
    </r>
  </si>
  <si>
    <r>
      <rPr>
        <b/>
        <sz val="7"/>
        <color theme="1"/>
        <rFont val="Arial"/>
        <family val="2"/>
        <charset val="238"/>
      </rPr>
      <t>Zestaw do endoprotezy biodra</t>
    </r>
    <r>
      <rPr>
        <sz val="7"/>
        <color theme="1"/>
        <rFont val="Arial"/>
        <family val="2"/>
        <charset val="238"/>
      </rPr>
      <t xml:space="preserve">
Wymagania min:
- serwety główne wykonane z laminatu trójwarstwowego o gramaturze min 60g/m2, w strefie krytycznej dodatkowa warstwa chłonna o gramaturze 50 g/m2. Wymagane jest aby jedną z warstw materiału stanowiła folia PE.
-wytrzymałość na rozerwanie na sucho/mokro: min. 360/330 kPa w strefie krytycznej
-wytrzymałość na penetrację płynów min. 820 cm H2O w strefie krytycznej
Opakowanie torebka papierowo-foliowa lub folia-folia z etykietą w języku polskim z przynajmniej dwoma naklejkami do wklejenia do dokumentacji medycznej zaw. nr lot. Produkt sterylizowany zgodnie z normami wymaganymi prawem. 
27)pudełko do liczenia igieł i ostrzy (10 szt)- 1 szt.
1) serweta chirurgiczna trójwarstwowa górna z taśmą samoprzylepną o wymiarach min.300x175 cm (+/-1) o gramaturze min.60 g/m2, wzmocniona w strefie krytycznej (dodatkowa warstwa chłonna o gramaturze 50g/m2) i wyposażona w organizatory przewodów 300x175cm (+/-1)- 1szt. 
2) serweta chirurgiczna dolna o wymiarach 200x260 cm z wycięciem “U” o wymiarach 7x102 cm, wzmocniona (dodatkowa warstwa chłonna) w strefie krytycznej 200x260cm – 1 szt.
3) serweta operacyjna 150x175cm – 1 szt.
4) wzmocniona osłona na stolik Mayo składana teleskopowo o wymiarach 79x145cm, wzmocnienie 65x100cm (+/-1)–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XL-L – 2 szt, XL – 1 szt., L – 1 szt. (fartuch umieszczony poza zestawem)
6) osłona na stół narzędziowy 150x210cm (+/-1)– 1 szt.
7) rękawice chirurgiczne lateksowe BEZPUDROWE 8,5 – 2 szt.
8) paski sterylne zbliżające brzegi rany 6.0x38mm, białe– 6 szt.
9) ostrze chirurgiczne nr 23 – 2 szt.
10) ostrze chirurgiczne nr 21 – 1 szt.
11) strzykawka 20ml, 3-częściowa – 1 szt.
12) ręcznik chłonny – 4 szt.
13) taśma lepna 10x55cm (+/-1)– 2 szt.
14) osłona na kończynę 32x120cm (+/-1)– 1 szt.
15) kieszeń dwukomorowa foliowa z tasmą lepną 40x35cm – 1 szt.
16) opatrunek chłonny włókninowy 10x30cm – 1 szt.
17) organizator przewodów typu rzep 2,5x15cm – 1 szt.
18) dren Redona 16Ch, 65cm/15cm, znacznik RTG,PVC, z łącznikiem – 1 szt.
19) butelka Redona 500ml, PVC – 1 szt.
20) dren łączący do ssaka PVC 30Ch/21Ch, 3,5m+Yankauer 24 Ch, okrągła końcówka, 4 otwory – 1 szt.
21) miska nerkowata z polipropylenu 800ml, przezroczysta – 1 szt.
22) kleszczyki blokowane 24,7 cm (+/-1) do mycia pola – 2 szt.
23) tupfer okrągły gazowy, 40x40cm (20N,12W,RTG, biały) –8 szt.
24) miska z polipropylenu 500ml z podziałką – 1 szt.
25) kompres gazowy 10x10cm (17N, 12W,RTG, biały) – 50 szt.
26) czyścik do elektrody 5x5cm – 1 szt.</t>
    </r>
  </si>
  <si>
    <r>
      <rPr>
        <b/>
        <sz val="7"/>
        <color theme="1"/>
        <rFont val="Arial"/>
        <family val="2"/>
        <charset val="238"/>
      </rPr>
      <t>Zestaw do endoprotezy kolana</t>
    </r>
    <r>
      <rPr>
        <sz val="7"/>
        <color theme="1"/>
        <rFont val="Arial"/>
        <family val="2"/>
        <charset val="238"/>
      </rPr>
      <t xml:space="preserve">
Wymagania min:
- serweta główna wykonana z laminatu trójwarstwowego o gramaturze min 60g/m2, w strefie krytycznej dodatkowa warstwa chłonna o gramaturze 50 g/m2. Wymagane jest aby jedną z warstw materiału stanowiła folia PE.
-wytrzymałość na rozerwanie na sucho/mokro: 360/330 kPa w strefie krytycznej
-wytrzymałość na penetrację płynów 820 cm H2O w strefie krytycznej
Opakowanie torebka papierowo-foliowa lub folia-folia z etykietą w języku polskim z przynajmniej dwoma naklejkami do wklejenia do dokumentacji medycznej zaw. nr lot. Produkt sterylizowany zgodnie z normami wymaganymi prawem.
28) pudełko do liczenia igieł i ostrzy (10 szt.) - 1 szt.
1) serweta chirurgiczna trójwarstwowa o wymiarach 230x315 cm (+/-1) o gramaturze min.60 g/m2, wzmocniona w strefie krytycznej (dodatkowa warstwa chłonna o gramaturze 50g/m2),posiada samouszczelniający się otwór o średnicy 7cm, serweta wyposażona w organizatory przewodów - 1szt. 
2) serweta chirurgiczna o wymiarach 150x175cm (+/-1)– 2 szt.
3) serweta chirurgiczna o wymiarach 45x75cm – 1 szt.
4) wzmocniona osłona na stolik Mayo składana teleskopowo o wymiarach 79x145cm, wzmocnienie 65x100cm –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XL-L – 1 szt., L – 1 szt. (fartuch umieszczony poza zestawem)
6) osłona na stół narzędziowy 150x210cm – 1 szt.
7) rękawice chirurgiczne lateksowe BEZPUDROWE 8,5 – 2 szt.
8) paski sterylne zbliżające brzegi rany 6.0x38mm, białe– 6 szt.
9) ostrze chirurgiczne nr 23 – 2 szt.
10) ostrze chirurgiczne nr 21 – 1 szt.
11) strzykawka 20ml, 2-częściowa – 1 szt.
12) ręcznik chłonny – 4 szt.
13) taśma lepna 10x55cm – 2 szt.
14) osłona na kończynę 22x75cm – 1 szt.
15) opatrunek chłonny włókninowy 10x30cm – 1 szt.
16) organizator przewodów typu rzep 2,5x15cm – 1 szt.
17) dren Redona 16Ch, 65cm/15cm, znacznik RTG,PVC, z łącznikiem – 1 szt.
18) butelka Redona 500ml, PVC – 1 szt.
19) dren łączący do ssaka PVC 30Ch/21Ch, 3,5m+Yankauer 24 Ch, okrągła końcówka, 4 otwory – 1 szt.
20) miska nerkowata z polipropylenu 800ml, przezroczysta – 1 szt.
21) system płukania pulsacyjnego typu Puls Lavage – 1 szt.
22) tupfer okrągły gazowy, 40x40cm (20N,12W,RTG, biały) – 10 szt.
23) miska z polipropylenu 500ml z podziałką – 1 szt.
24) kompres gazowy 10x10cm (17N, 12W,RTG, biały) – 50 szt.
25) kleszczyki blokowane 24,7cm, niebieskie - 2 szt.
26) zapinka do bandaża elastycznego 4 szt.
27) bandaż elastyczny biały 15x5cm – 2 szt.</t>
    </r>
  </si>
  <si>
    <r>
      <rPr>
        <b/>
        <sz val="7"/>
        <color theme="1"/>
        <rFont val="Arial"/>
        <family val="2"/>
        <charset val="238"/>
      </rPr>
      <t xml:space="preserve"> Zestaw do dłoni T</t>
    </r>
    <r>
      <rPr>
        <sz val="7"/>
        <color theme="1"/>
        <rFont val="Arial"/>
        <family val="2"/>
        <charset val="238"/>
      </rPr>
      <t xml:space="preserve">
Wymagania min:
- serweta główna wykonana z laminatu dwuwarstwowego o gramaturze min 57g/m2, w strefie krytycznej dodatkowa warstwa o gramaturze 50g/m2. Wymagane jest aby jedną z warstw materiału stanowiła folia PE.
-wytrzymałość na rozerwanie na sucho/mokro: 180/220 kPa w strefie krytycznej
-wytrzymałość na penetrację płynów 100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o wymiarach 150/370x280cm z elastycznym otworem na dłoń o średnicy 3,5cm, otoczonym warstwą chłonną, wyposażoną w dwa zintegrowane organizatory przewodów typu rzep – 1 szt.
2) wzmocniona osłona na stolik Mayo składana teleskopowo o wymiarach 79x145cm, wzmocnienie 65x100cm – 1 szt.
3)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L – 1 szt. (fartuch umieszczony poza zestawem)
4) osłona na stół narzędziowy 150x210cm – 1 szt.
5) rękawice chirurgiczne lateksowe  BEZPUDROWE 8,5 – 1 szt..
6) ręcznik chłonny – 4 szt.
7) kompres gazowy 7,5x7,5cn (17N, 12W, RTG, biały) – 20 szt.
8) organizator przewodów typu rzep 2,5x15cm – 1 szt.
9) kleszczyki blokowane 24,7cm do mycia pola – 1 szt.
10) miska nerkowata z polipropylenu 800ml, przezroczysta – 1 szt.
11) tupfer okrągły gazowy, 40x40cm (20N,12W,RTG, biały) – 6 szt.
12) kompres gazowy 10x10cm (17N, 12W,RTG, biały) – 10 szt.
13) serweta chirurgiczna 150x150cm - 1 szt.</t>
    </r>
  </si>
  <si>
    <t>Zestaw do 2 kończyn z dwoma otworami. Skład zestawu:
1 x serweta na stolik instrumentariuszki 150cm x 190cm (owinięcie zestawu) wykonana z laminatu 2-warstwowego składającego się z ciemnozielonej hydrofilowej włókniny polipropylenowej i dwukolorowej (niebiesko-zielono/białej) folii polietylenowej. Poszczególne warstwy są połączone równomiernie przy użyciu techniki współwytłaczania. Gramatura materiału w polu krytycznym 76g/m2.
1 x serweta operacyjna 2-warstwowa 100cm x 150cm
1 x serweta operacyjna wzmocniona  225cm x 320cm z  dwoma samouszczelniającymi się otworami, każdy o średnicy 6cm i zintegrowanymi  dwoma uchwytami do mocowania przewodów i drenów
Obłożenie pacjenta wykonane z laminatu dwuwarstwowego: włóknina polipropylenowa i folia polietylenowa. Gramatura laminatu podstawowego 57,5g/m2. Wokół pola operacyjnego polipropylenowa łata chłonna. Całkowita gramatura laminatu podstawowego i łaty chłonnej 109,5g/m2. Materiał obłożenia spełnia wymagania wysokie normy PN EN 13795. Taśma mocująca w serwetach operacyjnych pokryta klejem repozycjonowalnym (umożliwiającym swobodne odklejanie i przyklejanie bez ryzyka uszkodzenia materiału), o szerokości min. 5cm, wyposażona w marginesy ułatwiające odklejanie papieru zabezpieczającego. Sterylizacja bezwonna tlenkiem etylenu. Zestaw posiada 2 etykiety samoprzylepne zawierające nr katalogowy, LOT, datę ważności oraz dane producenta. Na opakowaniu wyraźnie zaznaczony kierunek otwierania. Serwety posiadają oznaczenia kierunku rozkładania w postaci piktogramów.</t>
  </si>
  <si>
    <t xml:space="preserve">Zestaw uniwersalny                                                                                                                                                                     Zestaw uniwersalny wykonany na całej powierzchni z dwuwarstwowej, pełnobarierowej włókniny o gramaturze min. 56 g/m2, kolor niebieski, chłonność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wzmocnione wiązane na czysto i brudno z włókniny o gramaturze min.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fartucha.Łączna gramatura w strefie krytycznej min. 75 g/m2. Złożenie typu book-folded. Oznaczenie rozmiaru, rodzaju fartucha, poziomu zabezpieczenia oraz normy EN 13795 widoczne przy złożonym fartuchu. Odporność na przenikanie cieczy w strefie krytycznej min. 200 cmH2O.
Zestaw zapakowany w wytrzymałą torebkę typu TYVEK z kartą informacyjną ze spisem komponentów z 4 etykietami identyfikującymi umieszczoną na zewnętrznej części opakowania foliowego typu TYVEK, dodatkowo zestawy zapakowane w dwa kartony, wewnętrzny biały, pełniący funkcję dyspensera, zewnętrzny karton transportowy,      skład zestawu:
1 x serweta na stół narzędziowy wzmocniona 190 x 150 cm  (+/- 5 cm)(opakowanie zestawu)
1 x serweta  przylepna 240 x 150 cm (+/-1 cm)
1 x serweta  przylepna 180 x 170 cm (+/-1 cm)
2 x serweta  przylepna 90 x 75 cm   (+/-1 cm)
1 x fartuch chirurgiczny  wzmocniony L  (zapakowany w papier krepowy - leży na serwecie na stół narzędziowy)                                                                                                                                                             
1 x fartuch chirurgiczny wzmocniony L,                                                      
2 x fartuch chirurgiczny wzmocniony XL,                                                                                                                            
1 x serweta na stolik Mayo wzmocniona-80 x 145 cm  (+/-1 cm)
10 x tupfer twardy z gazy RTG 12 x 12 mm 17 nitek
50 x  kompres z gazy RTG 10 x 10 cm 12 warstw 17 nitek   (4 pęczki po 10 sztuk, przewiązane nitką bawelniana lub krepowa banderolą)
1 x taśma przylepna 10 x 50 cm (+/-1 cm)
2 x pojemnik plastikowy 500 ml (7 x  5cm ) niebieski
1 x podstawka do skalpeli 3 miejsca, 
6 x ręcznik włókninowy  20 x 40 cm                                                 
1 x uchwyt typu Velcro  2 x 23-25 cm                                                                                            
2 x miska nerkowata plastikowa 700 ml 25 x 10-10,5 x5 cm                                                
1 x kieszeń 1 sekcyjna 40 x 30 cm ze sztywnikiem                                                                
6 x tupfer z gazy 40x 40 mm, 17 nitek  do dezynfekcji                                       
1 x zestaw do odsysania pola operacyjnego typu YANKAUER , z końcówką 20 CHz otworami bocznymiV.K. , długość 350cm
1 x czyścik do koagulacji 5 x 5 cm, kontrastuje w RTG                                     
5 x  serweta z gazy z kontrastem RTG i tasiemką 45 x 45 cm 4 warstwy 17 nitek, biała
1 x kleszczyki plastikowe do mycia pola operacyjnego 24 cm    (+/-1 cm)          
1 x podkładka magnetyczna na instrumenty 25 x 40 cm,wtopione 24 magnesy, antypoślizgowa , nie zsuwająca się z obłożenia.
1 x taśma przylepna 9 x50cm  
1 para rękawic chirurgicznych lateksowych, bezpudrowych , rozmiar 8,5
1 x pojemnik na igły i ostrza 25 miejsc magnetyczno - piankowy, możliwość zdejmowania ostrzy                                     
</t>
  </si>
  <si>
    <t xml:space="preserve">Zestaw do małej laparotomii
Zestaw do małej laparotomii wykonany na całej powierzchni z dwuwarstwowej, pełnobarierowej włókniny o gramaturze min. 56 g/m2, kolor niebieski, chłonność min.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wiązane na czysto i brudno z włókniny o gramaturze min.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 Łączna gramatura w strefie krytycznej min. 75 g/m2. Złożenie typu book-folded. Oznaczenie rozmiaru, rodzaju fartucha, poziomu zabezpieczenia oraz normy EN 13795 widoczne przy złożonym fartuchu. Odporność na przenikanie cieczy w strefie krytycznej min. 200 cmH2O.
Zestaw powinien być zapakowany w wytrzymałą torebkę typu TYVEK z kartą informacyjną ze spisem komponentów z min.4 etykietami identyfikującymi umieszczoną na zewnętrznej części opakowania foliowego typu TYVEK, dodatkowo zestawy zapakowane w dwa kartony, wewnętrzny biały, pełniący funkcję dyspensera, zewnętrzny karton transportowy, skład zestawu:
1 x serweta na stół narzędziowy wzmocniona 190 x 150 cm (opakowanie zestawu) (+/-5 cm)
1 x serweta  przylepna  240 x 150 cm(+/-1 cm)
1 x serweta  przylepna  180 x 170 cm (+/-1 cm)
2 x serweta  przylepna  90 x 75 cm  (+/-1 cm)
1 x fartuch chirurgiczny  wzmocniony L  (zapakowany w papier krepowy - leży na serwecie na stół narzędziowy)                                                                                                                                                                                           
1 x fartuch chirurgiczny wzmocniony  L                                            
2 x fartuch chirurgiczny wzmocniony XL                                                                                                                                                           
1 x serweta na stolik Mayo- wzmocniona- 80 x 145 cm  (+/-1 cm)
20 x tupfer twardy z gazy RTG 12 x 12 cm 17 nitkowy
20 x  kompres z gazy RTG 10 x 10 cm 12 warstw 17 nitek   ( powiązane po 10 sztuk nitka bewełniana lub krepową banderolą)
1 x taśma przylepna 9 x 50 cm (+/-1 cm)
2 x pojemnik plastikowy 500 ml (średnica 9-10 cm, wysokość 5-6 cm) niebieski
4 x ręcznik włókninowy 20 x 40 cm     (+/-2 cm)                                             
1 x uchwyt typu Velcro 2 x 23 - 25 cm                                                                                            
1 x miska nerkowata plastikowa 700 ml 25 x 10 cm x 5 cm   (+/-1 cm)                                             
1 x kieszeń 1 sekcyjna 40 x 30 cm ze sztywnikiem                                                                
6 x tupfer z gazy 40x 40 cm, 17 nitek  do dezynfekcji                                                                                                                                                                                                                                                                                                                                                                                                             
1 x kleszczyki plastikowe do mycia pola operacyjnego 24 cm    (+/-1 cm)
1 para rękawic chirurgicznych lateksowych, bezpudrowych , rozmiar 8,5
2 x  serweta z gazy z kontrastem RTG i tasiemką 45 x 45 cm 4 warstwy 17 nitek, biała                                                        1 x pojemnik na igły i ostrza 25 miejsc magnetyczno - piankowy, możliwość zdejmowania ostrzy                                     
</t>
  </si>
  <si>
    <t xml:space="preserve">Zestaw do operacji tarczycy
Zestaw do operacji tarczycy wykonany na całej powierzchni z dwuwarstwowej, pełnobarierowej włókniny o gramaturze min. 56 g/m2, kolor niebieski, chłonność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wiązane na czysto i brudno z włókniny o gramaturze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 Łączna gramatura w strefie krytycznej min. 75 g/m2. Złożenie typu book-folded. Oznaczenie rozmiaru, rodzaju fartucha, poziomu zabezpieczenia oraz normy EN 13795 widoczne przy złożonym fartuchu. Odporność na przenikanie cieczy w strefie krytycznej min. 200 cmH2O.
Zestaw powinien być zapakowany w wytrzymałą torebkę typu TYVEK z kartą informacyjną ze spisem komponentów z 4 etykietami identyfikującymi umieszczoną na zewnętrznej części opakowania foliowego typu TYVEK, dodatkowo zestawy zapakowane w dwa kartony, wewnętrzny biały, pełniący funkcję dyspensera, zewnętrzny karton transportowy, skład zestawu:
1 x serweta na stół narzędziowy wzmocniona 190 x 150 cm (opakowanie zestawu) (+/-5 cm)
1 x serweta na stolik Mayo wzmocniona 80 x 145 cm (+/-1 cm)
1 x serweta przylepna 270 x 180 cm (+/-5 cm)
1 x serweta 240 x 150 cm, otwór "U" przylepny 6,5 x 60 cm (+/-1 cm)
1 x fartuch chirurgiczny  wzmocniony L (zapakowany w papier krepowy - leży na serwecie na stół narzędziowy)   
1 x fartuch chirurgiczny wzmocniony L,                                 
2 x fartuch chirurgiczny  wzmocniony XL ,                                    
1 x uchwyt Velcro 2 x 23-25 cm 
50 x  kompres z gazy RTG 10 x 10 cm, 12 warstw 17 nitek
2 x miska nerkowata plastikowa 700 ml 23 x 8,7 cm  (+/-1 cm)      
1 x czyścik do koagulacji 5 x 5 cm, kontrastujący w RTG                               
1 x butelka Redona OR-System 200 ml niskociśnieniowa 
1 x dren Redona rozm.14- 70- 80 cm                                                                                     
2 x  serweta z gazy 45 x 45 cm z kontrastem RTG i tasiemką 4 warstwy 17 nitek, biała
1 x kieszeń 2 -sekcyjna min.  35 x 40-45 cm                                                                    
1 x taśma przylepna 10 x 50 cm   (+/-1 cm)                                                                    
1 x serweta przylepna 200 x 180 cm   (+/-5 cm)                                                             
1 x organizer do przewodów 10 x 15 cm        (+/-1 cm)                                                        
6 x tupfer z gazy 30 x 30 cm, 17 nitek  do dezynfekcji                                   
1 x kleszczyki plastikowe do mycia pola operacyjnego min.24 cm  
1 x seton gazowy 2m x 5 cm  
1 x opatrunek wyspowy, chłonny 8x 15 cm
1 x podkładka magnetyczna na instrumenty 25 x 40 cm, wtopione 24 magnesy, antypoślizgowa , nie zsuwająca się z obłożenia.
1 para rękawic chirurgicznych lateksowych, bezpudrowych , rozmiar 8,5
</t>
  </si>
  <si>
    <t xml:space="preserve">Zestaw do amputacji kończyny dolnej 
Zestaw do amputacji kończyny dolnej wykonany na całej powierzchni z dwuwarstwowej, pełnobarierowej włókniny o gramaturze min. 56 g/m2, kolor niebieski, chłonność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wiązane na czysto i brudno z włókniny o gramaturze min.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 Łączna gramatura w strefie krytycznej min. 75 g/m2. Złożenie typu book-folded. Oznaczenie rozmiaru, rodzaju fartucha, poziomu zabezpieczenia oraz normy EN 13795 widoczne przy złożonym fartuchu. Odporność na przenikanie cieczy w strefie krytycznej min. 200 cmH2O.
Zestaw powinien być zapakowany w wytrzymałą torebkę typu TYVEK z kartą informacyjną ze spisem komponentów z 4 etykietami identyfikującymi umieszczoną na zewnętrznej części opakowania foliowego typu TYVEK, dodatkowo zestawy zapakowane w dwa kartony, wewnętrzny biały, pełniący funkcję dyspensera, zewnętrzny karton transportowy, skład zestawu:
1 x serweta do operacji kończyny dolnej  240 x 320 cm (+/-5 cm), otwór elstyczny o średnicy 6 cm.                                                                
1 x uchwyt Velcro  oddzielnie 2 x25 cm  
1 x osłona na kończynę min.  45 x 80 cm         
1 x serweta na stół narzędziowy wzmocniona 190 x 150 cm  (+/- 5 cm)(opakowanie zestawu)
1 x serweta na stolik Mayo- wzmocniona- 80 x 145 cm  (+/-1 cm)
1 x fartuch chirurgiczny  wzmocniony- L (zapakowany w papier krepowy - leży na serwecie na stół narzędziowy)  
2 x fartuch chirurgiczny  wzmocniony XL                                                                                                                    
4 x ręcznik włókninowy 20 x 40 cm                                                                      
1 x serweta nieprzylepna min. 90 x 150 cm   (+/- 5 cm)                                                      
3 x  opaska elastyczna 15 cm x 4,5-5 m                                                               
 1 x miska nerkowata plastikowa 700 ml 25 x 10 cm         (+/-1 cm)                              
 1 x kieszeń 2 -sekcyjna min. 42-45 x 35 cm                                                                   
1 x siatka opatrunkowa podtrzymująca w stanie swobodnym 2,5 cm  x 100cm                                      
6 x tupfer z gazy 40x 40 cm, 17 nitek  do dezynfekcji                                   
40 x  kompres z gazy RTG 10 x 10 cm 12 warstw 17 nitek   (4 pęczki po 10 sztukprzewiązane nitka bawełnianą lub krepową banderolą)
5 x  serweta z gazy z kontrastem RTG i tasiemką 45 x 45 cm 4 warstwy 17 nitek, biała
1 x kleszczyki plastikowe do mycia pola operacyjnego min.24 cm    
2 x taśma przylepna 10 x 50 cm  (+/-1 cm) 
1 para rękawic chirurgicznych lateksowych, bezpudrowych , rozmiar 8,5
</t>
  </si>
  <si>
    <t xml:space="preserve">Zestaw do operacji dłoni/stopy      
Zestaw do operacji dłoni/stopy wykonany na całej powierzchni z dwuwarstwowej, pełnobarierowej włókniny o gramaturze 56 g/m2, kolor niebieski, chłonność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wiązane na czysto i brudno z włókniny o gramaturze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 Łączna gramatura w strefie krytycznej min. 75 g/m2. Złożenie typu book-folded. Oznaczenie rozmiaru, rodzaju fartucha, poziomu zabezpieczenia oraz normy EN 13795 widoczne przy złożonym fartuchu. Odporność na przenikanie cieczy w strefie krytycznej min. 200 cmH2O.
Zestaw zapakowany w wytrzymałą torebkę typu TYVEK z kartą informacyjną ze spisem komponentów z 4 etykietami identyfikującymi umieszczoną na zewnętrznej części opakowania foliowego typu TYVEK, dodatkowo zestawy zapakowane w dwa kartony, wewnętrzny biały, pełniący funkcję dyspensera, zewnętrzny karton transportowy, skład zestawu:
1 x serweta na stół narzędziowy wzmocniona 190 x 150 cm (opakowanie zestawu)(+/- 1 cm)
1 x serweta na stolik Mayo 80 x 145 cm (+/- 1 cm)
1 x serweta do operacji dłoni/stopy min.  240 x 300 cm (+/- 5 cm), otwór Ø 4 cm (+/- 0,5 cm)
1 x serweta nieprzylepna min. 150 x 90-95 cm
1 x miska nerkowata plastikowa 700 ml 25 x 10 cm (+/- 1 cm)
6 x tupfer z gazy 40 x 40 cm, 17 nitek  do dezynfekcji       
2 x ręcznik włókninowe 20 x 40 cm  (+/- 1 cm)                                                                  
1 x kleszczyki plastikowe do mycia pola operacyjnego 24 cm (+/-1 cm)
20 x  kompres z gazy RTG 10 x 10 cm 12 warstw 17 nitek   ( 2 pęczki po  10 sztuk przewiązane nitką bawełnianą lub krepową banderolą)
1 x fartuch chirurgiczny  wzmocniony- L (zapakowany w papier krepowy - leży na serwecie na stół narzędziowy)                                                                                                                                              
1 x fartuch chirurgiczny  wzmocniony XL-             
1 para rękawic chirurgicznych lateksowych, bezpudrowych , rozmiar 8,5
</t>
  </si>
  <si>
    <t xml:space="preserve">Zestaw  do operacji żylaków                                                                                    
Zestaw do operacji żylaków wykonany na całej powierzchni z dwuwarstwowej, pełnobarierowej włókniny o gramaturze 56 g/m2, kolor niebieski, chłonność 570%, nasiąkliwość 27,96%,  wytrzymałość na rozdzieranie wzdłużne min. 29,72N, wytrzymałość na rozdzieranie poprzeczne min. 40,25N, wytrzymałość na wypychanie na sucho 150 kPa, wytrzymałość na wypychanie na mokro 150 kPa, odporność na przenikanie cieczy 250 cmH2O, folia musi posiadać właściwości antystatyczne, laminat nie powodujący drażnienia, uczulenia, niecytotoskyczny, I klasa palności wg 16 CFR 1610 (metoda badań PN-EN ISO 6941), (wymagana karta danych technicznych, potwierdzająca powyższe parametry). Całość zestawu (poza fartuchem rozmiar L – 1 sztuka),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g/m2, grubość folii 45µm - folia piaskowana, wytrzymałość na wypychanie na sucho i na mokro ≥40 kPa, barierowość dla wody  ≥30 cmH2O. Fartuchy operacyjne wiązane na czysto i brudno z włókniny o gramaturze 35g/m2, rękawy proste zakończone niepylącym poliestrowym mankietem o długości min. 8cm. Szwy wykonane techniką ultradźwiękową, tworzą dodatkową barierę dla płynów, w części szyjnej wykończenie lamówką z materiału jednorodnego co fartuch i zapięcie na rzep – pętelki 13cm; troki mocowane ultradźwiękowo. Wzmocniony laminatem barierowym od zewnątrz fartucha z warstwą chłonną w części przedniej i przedramionach o gramaturze min. 40g/m2 umieszczonym w części przedniej do końca dolnej krawędzi fartucha. Łączna gramatura w strefie krytycznej min. 75 g/m2.  Łączna gramatura w strefie krytycznej min. 75 g/m2. Złożenie typu book-folded. Oznaczenie rozmiaru, rodzaju fartucha, poziomu zabezpieczenia oraz normy EN 13795 widoczne przy złożonym fartuchu. Odporność na przenikanie cieczy w strefie krytycznej min. 200 cmH2O.
Zestaw zapakowany w wytrzymałą torebkę typu TYVEK z kartą informacyjną ze spisem komponentów z 4 etykietami identyfikującymi umieszczoną na zewnętrznej części opakowania foliowego typu TYVEK, dodatkowo zestawy zapakowane w dwa kartony, wewnętrzny biały, pełniący funkcję dyspensera, zewnętrzny karton transportowy, skład zestawu:
1 x serweta na stół narzędziowy wzmocniona min. 190 x 150 cm (opakowanie zestawu) (+/-5 cm)
1 x serweta na stolik Mayo 80 x 145 cm(+/-1 cm)
1 x serweta  180 x 240 cm (+/-5 cm), otwór typu "U" przylepny 7 x 63 cm (+/-1 cm)
1 x serweta przylepna 240 x 180 cm (+/-1 cm)
1 x serweta nieprzylepna 180 x 150 cm
1 x osłona na stopę  z trokami
40 x  kompres z gazy RTG 10 x 10 cm 12 warstw 17 nitek
5 x serweta gazowa 45 x 45 z kontrastem RTG i tasiemką, 17 nitkowa  
2 x opaska elastyczna  15 cm x  5 m biała
2 x zapinka do bandaża
1 x taśma przylepna 10 x 50 cm (+/-1 cm)
6 x tupfer z gazy 40x 40 cm, 17 nitek  do dezynfekcji       
1 x miska nerkowata plastikowa 700 ml 25 x 10 cm   (+/-1 cm) 
1 x fartuch chirurgiczny wzmocniony- L (zapakowany w papier krepowy - leży na serwecie na stół narzędziowy) 
2 x fartuch chirurgiczny  wzmocniony- XL  ,                                                                                          
4 x ręcznik włókninowe 20 x 40 cm
1 x kleszczyki plastikowe do mycia pola operacyjnego min. 24 cm            
1 x opatrunek wyspowy  chłonny 8-9 x 15-16 cm
1 para rękawic chirurgicznych lateksowych, bezpudrowych , rozmiar 8,5
</t>
  </si>
  <si>
    <t>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L,LL, XL , XLL,XXLL</t>
  </si>
  <si>
    <t xml:space="preserve">Fartuch chirurgiczny jałowy wykonany z włókniny poliestrowo-celulozowej o gramaturze min. 68 g/m2, rękaw zakończony niepylącym mankietem poliestrowym o długości min. 8cm, rękawy, szwy bieliźniane, zapięcie pod szyją na rzep, kartonik do podtrzymania troków pozwalający na zawiązanie fartucha najpierw na „brudno”, a następnie na „czysto”,  złożenie w sposób „book folded” ułatwiający samodzielne założenie fartucha przez chirurga w sposób aseptyczny.  Odporność na przenikanie cieczy min 25,2 cm H20, paroprzepuszczalność na poziomie  min. 52000g/m2/24h. Wytrzymałość na rozerwanie na sucho/mokro min.230/180kPa, odporność na penetrację mikrobiologiczną min. 300 CFU/100cm3 powierzchni. Opakowanie typu folia-folia z dużą, czytelną, podwójnie perforowaną etykietą trójdzielną z dwiema naklejkami transferowymi, zawierającymi numer serii, datę ważności numer LOT, po ich odklejeniu etykieta główna pozostaje na części papierowej opakowania. Rozmiar fartucha (LL;  XLL;  XXL-XL) umieszczony w widocznym miejscu na fartuchu celem identyfikacji rozmiaru. Długość fartucha LL-131cm, XLL -  145cm, XXL-XL – 161cm. Fartuch charakteryzuje się odpornością na alkohole. </t>
  </si>
  <si>
    <t>Sterylny fartuch chirurgiczny, pełnobarierowy, zgodny z EN 13795 wymagania wysokie, wykonany z włókniny polipropylenowej SMS o gram. 35g/m2, posiadający dodatkowe wzmocnienia w części przedniej i na rękawach o gram. min. 40g/m2. Rękaw zakończony elastycznym mankietem z poliestru o dł. min. 7cm, wiązany na troki wewnętrzne i zewnętrzne z kartonikiem, z tyłu w okolicach szyi zapięcie na rzep. Fartuch powinien być złożony w sposób zapewniający aseptyczną aplikację.  Szwy rękawów wykonane techniką ultradźwiękową.pakowany dodatkowo w papier krepowy z dwoma ręcznikami. Rozmiar:L, LL,XL, XLL</t>
  </si>
  <si>
    <t>Fartuch chirurgiczny jałowy niewzmacniany wykonany z włókniny SMS o gramaturze min. 35g/m2, zgodne z EN 13795, rękaw zakończony niepylącym mankietem poliestrowym o długości min. 7cm, rękawy typu reglan, szwy rękawów szyte metodą ultradźwiękową, zapięcie pod szyją na rzep, kartonik do podtrzymania troków pozwalający na zawiązanie fartucha najpierw na „brudno”, a następnie na „czysto”,  złożenie w sposób „bookfolded” ułatwiający samodzielne założenie fartuchaw sposób aseptyczny. Odporność na przenikanie cieczy min 36,9 cm H20, paroprzepuszczalność na poziomie  min. 4389 g/m2/24h. Po wyjęciu z opakowania na fartuchu widoczna pieczątka z oznaczeniem rozmiaru;  fartuch zapakowany w papier krepowy wraz z serwetą  chłonną do wytarcia rąk; rozmiar : L,LL,XL,XLL</t>
  </si>
  <si>
    <r>
      <rPr>
        <b/>
        <sz val="7"/>
        <color theme="1"/>
        <rFont val="Arial"/>
        <family val="2"/>
        <charset val="238"/>
      </rPr>
      <t>Zestaw bielizny jałowej , jednorazowej do implantacji stymulatorów / defibrylatorów serca i ablacji przezskórnej</t>
    </r>
    <r>
      <rPr>
        <sz val="7"/>
        <color theme="1"/>
        <rFont val="Arial"/>
        <family val="2"/>
        <charset val="238"/>
      </rPr>
      <t xml:space="preserve">. Skład: 
</t>
    </r>
    <r>
      <rPr>
        <b/>
        <sz val="7"/>
        <color theme="1"/>
        <rFont val="Arial"/>
        <family val="2"/>
        <charset val="238"/>
      </rPr>
      <t>1.serweta główna</t>
    </r>
    <r>
      <rPr>
        <sz val="7"/>
        <color theme="1"/>
        <rFont val="Arial"/>
        <family val="2"/>
        <charset val="238"/>
      </rPr>
      <t xml:space="preserve"> 320 x 240 cm z 2 panelami foliowymi o szerokości 60cm każdy po obu dłuższych bokach serwety i 2 otworami o średnicy 12 cm z przylepcem wokół otworu, oba otwory muszą posiadac papierowe zabezpieczenia wypełniające otwory-  wykonana z włókniny dwuwarstwowej ,  laminat wykonany z włókniny polipropylenowej i folii polietylenowo-polipropylenowej o gramaturze min. 56g/m2, kolor niebieski , chonność min. 570% , nasiakliwość 27,96%, wytrzymałość na rozdzieranie wzdłużne min. 29,72N, wytrzymałość na rozdzieranie poprzeczne 40,33N, wytrzymałość na wypychanie na sucho min. 150 kPa,  wytrzymałość na wypychanie na mokro 150kPa, odporność na przenikanie cieczy 250cm H2O, . Folia posiada właściwości antystatyczne , laminat nie powoduje drażnienia , uczulenia, nie jest cytotoksyczny  I klasa palności wg 16 ( wymagana karta danych technicznych, potwierdzajaca powyższe parametry) - 1 szt </t>
    </r>
    <r>
      <rPr>
        <b/>
        <sz val="7"/>
        <color theme="1"/>
        <rFont val="Arial"/>
        <family val="2"/>
        <charset val="238"/>
      </rPr>
      <t>2.miska jednorazowa</t>
    </r>
    <r>
      <rPr>
        <sz val="7"/>
        <color theme="1"/>
        <rFont val="Arial"/>
        <family val="2"/>
        <charset val="238"/>
      </rPr>
      <t xml:space="preserve"> mała wykonana z tworzyw sztucznych (500 ml), przeźroczysta
</t>
    </r>
    <r>
      <rPr>
        <b/>
        <sz val="7"/>
        <color theme="1"/>
        <rFont val="Arial"/>
        <family val="2"/>
        <charset val="238"/>
      </rPr>
      <t>3</t>
    </r>
    <r>
      <rPr>
        <sz val="7"/>
        <color theme="1"/>
        <rFont val="Arial"/>
        <family val="2"/>
        <charset val="238"/>
      </rPr>
      <t>.</t>
    </r>
    <r>
      <rPr>
        <b/>
        <sz val="7"/>
        <color theme="1"/>
        <rFont val="Arial"/>
        <family val="2"/>
        <charset val="238"/>
      </rPr>
      <t>Kompresy gazowe</t>
    </r>
    <r>
      <rPr>
        <sz val="7"/>
        <color theme="1"/>
        <rFont val="Arial"/>
        <family val="2"/>
        <charset val="238"/>
      </rPr>
      <t xml:space="preserve"> rozm 7,5 cm x 7,5 cm 17N 8W- 50 szt.
4.</t>
    </r>
    <r>
      <rPr>
        <b/>
        <sz val="7"/>
        <color theme="1"/>
        <rFont val="Arial"/>
        <family val="2"/>
        <charset val="238"/>
      </rPr>
      <t>fartuch chirurgiczny jałowy</t>
    </r>
    <r>
      <rPr>
        <sz val="7"/>
        <color theme="1"/>
        <rFont val="Arial"/>
        <family val="2"/>
        <charset val="238"/>
      </rPr>
      <t xml:space="preserve"> wykonany z włókniny poliestowo-celulozowej o gramaturze min. 68g/m2, rekaw zakończony niepylącym mankietem o długości min. 7 cm, rekaw typu reglan, szwy szyte metodą ultradźwiekową , zapięcie pod szyją na rzep, kartonik do podtrzymania troków pozwalajacy na zawiązanie fartucha najpierw na "brudno", a następnie na "czysto" , złożenie w sposób "book folded" ułatwaijacy samodzielne założenie fartucha przez chirurgawsposób aseptyczny, odporność na przenikanie min. 25,2cmH2O , paraprzepuszczalność na poziomie 3092 g/m2/24h. Wytrzymałość na rozdzieranie wzdłuzne min. 27,47N , wytrzymałość na rozdzieranie poprzeczne min. 45,38N, rzomiar L- 1 szt., rozmiar XL- 1 szt. (łącznie 2 szt).
</t>
    </r>
    <r>
      <rPr>
        <b/>
        <sz val="7"/>
        <color theme="1"/>
        <rFont val="Arial"/>
        <family val="2"/>
        <charset val="238"/>
      </rPr>
      <t>5.serweta</t>
    </r>
    <r>
      <rPr>
        <sz val="7"/>
        <color theme="1"/>
        <rFont val="Arial"/>
        <family val="2"/>
        <charset val="238"/>
      </rPr>
      <t xml:space="preserve"> o rozm. 130 x 90 cm - laminat wykonany z włókniny polipropylenowej i folii polietylenowo-polipropylenowej o gramaturze min. 43g/m2, kolor niebieski , chonność min. 617% , nasiakliwość 16,91%, wytrzymałość na rozdzieranie wzdłużne min. 15,5N, wytrzymałość na rozdzieranie poprzeczne 23,29N, wytrzymałość na wypychanie na sucho min. 218 kPa,  wytrzymałość na wypychanie na mokro 130kPa, odporność na przenikanie cieczy 182ca H2O, . Folia posiada właściwości antystatyczne , laminat nie powoduje drażnienia , uczulenia, nie jest cytotoksyczny ( wymagana karta danych technicznych, potwierdzajaca powyższe parametry) - 1 szt.
</t>
    </r>
    <r>
      <rPr>
        <b/>
        <sz val="7"/>
        <color theme="1"/>
        <rFont val="Arial"/>
        <family val="2"/>
        <charset val="238"/>
      </rPr>
      <t>6.strzykawka trzyczęściowa</t>
    </r>
    <r>
      <rPr>
        <sz val="7"/>
        <color theme="1"/>
        <rFont val="Arial"/>
        <family val="2"/>
        <charset val="238"/>
      </rPr>
      <t xml:space="preserve"> o pojemności 20 ml , luer lock - 3 szt
</t>
    </r>
    <r>
      <rPr>
        <b/>
        <sz val="7"/>
        <color theme="1"/>
        <rFont val="Arial"/>
        <family val="2"/>
        <charset val="238"/>
      </rPr>
      <t>7.serwet</t>
    </r>
    <r>
      <rPr>
        <sz val="7"/>
        <color theme="1"/>
        <rFont val="Arial"/>
        <family val="2"/>
        <charset val="238"/>
      </rPr>
      <t xml:space="preserve">a o rozm. 90 x 75 cm z przylepcem - laminat wykonany z włókniny polipropylenowej i folii polietylenowo-polipropylenowej o gramaturze min. 43g/m2, kolor niebieski , chonność min. 617% , nasiakliwość 16,91%, wytrzymałość na rozdzieranie wzdłużne min. 15,5N, wytrzymałość na rozdzieranie poprzeczne 23,29N, wytrzymałość na wypychanie na sucho min. 218 kPa,  wytrzymałość na wypychanie na mokro 130kPa, odporność na przenikanie cieczy 182ca H2O. Folia posiada właściwości antystatyczne , laminat nie powoduje drażnienia , uczulenia, nie jest cytotoksyczny ( wymagana karta danych technicznych, potwierdzajaca powyższe parametry) - 1 szt.
</t>
    </r>
    <r>
      <rPr>
        <b/>
        <sz val="7"/>
        <color theme="1"/>
        <rFont val="Arial"/>
        <family val="2"/>
        <charset val="238"/>
      </rPr>
      <t>8.serweta na stół do instrumentarium</t>
    </r>
    <r>
      <rPr>
        <sz val="7"/>
        <color theme="1"/>
        <rFont val="Arial"/>
        <family val="2"/>
        <charset val="238"/>
      </rPr>
      <t xml:space="preserve"> o rozm. 200 x 150 cm - stanowiąca owinięcie całego zestawu. Laminat wykonany z włókniny polipropylenowej i folii polietylenowo-polipropylenowej o gramaturze min. 43g/m2, kolor niebieski , chonność min. 617% , nasiakliwość 16,91%, wytrzymałość na rozdzieranie wzdłużne min. 15,5N, wytrzymałość na rozdzieranie poprzeczne 23,29N, wytrzymałość na wypychanie na sucho min. 218 kPa,  wytrzymałość na wypychanie na mokro 130kPa, odporność na przenikanie cieczy 182cmH2O, . Folia posiada właściwości antystatyczne , laminat nie powoduje drażnienia , uczulenia, nie jest cytotoksyczny ( wymagana karta danych technicznych, potwierdzajaca powyższe parametry) - 1 szt.
</t>
    </r>
  </si>
  <si>
    <t xml:space="preserve">Zestaw do laparoskopii
Wymagania:
- serwety główne wykonane z laminatu dwuwarstwowego, w strefie krytycznej laminat trójwarstwowy o łącznej gramaturze 70g/m2. Wymagane jest aby jedną z warstw materiału stanowiła folia PE.
-wytrzymałość na rozerwanie na sucho/mokro: 115/88 kPa w strefie krytycznej
-wytrzymałość na penetrację płynów 100 cm H2O w strefie krytycznej
Opakowanie torebka papierowo-foliowa lub folia-folia z etykietą w języku polskim z przynajmniej dwoma naklejkami do wklejenia do dokumentacji medycznej zaw. nr lot. Produkt sterylizowany zgodnie z normami wymaganymi prawem.
Skład:
1)serweta chirurgiczna trójwarstwowa w obszarze krytycznym, z przylepcem o wymiarach 240x150 – 1 szt.
2) serweta chirurgiczna trójwarstwowa w obszarze krytycznym, z przylepcem o wymiarach 175x175 – 1 szt.– 1 szt.
3) serweta chirurgiczna trójwarstwowa na całej powierzchni, z przylepcem o wymiarach 90x75 – 2 szt.
4) wzmocniona osłona na stolik Mayo składana teleskopowo o wymiarach 79x145cm, wzmocnienie 65x100cm – 1 szt.
5) fartuch chirurgiczny do procedur standardowych,  wykonany z lekkiej i przewiewnej włókniny typu SMS o gramaturze min 35 g/m2; fartuch złożony w sposób zapewniający aseptyczną aplikację, wiązany na troki wewnętrzne oraz troki zewnętrzne z kartonikiem, z tyłu zapięcie na rzep., rozmiar XLL - 1` szt.,XL – 1 szt,., L – 2 szt. (1x fartuch umieszczony poqza zestawem)
6) osłona na stół narzędziowy 150x190cm – 1 szt.
7) taśma lepna 10x55cm – 1 szt.. 
8) ręcznik chłonny – 4 szt.
9) osłona foliowa na kamerę 14x250cm – 1 szt.
10) organizator przewodów typu rzep 2,5x15cm – 2 szt.
11) kleszczyki blokowane 24,7cm do mycia pola – 1 szt.
12) miska nerkowata z polipropylenu 800ml, przezroczysta – 1 szt.
13) tupfer okrągły gazowy, 40x40cm (20N,12W,RTG, biały) – 6 szt.
14) kompres gazowy 10x10cm (17N, 12W,RTG, biały) – 20 szt.
15) kieszeń foliowa 40x35cm z taśmą lepną, dwukomorowa – 1 szt.
16) kieszeń foliowa na narzędzia trzykomorowa 30x50cm – 2 szt.
17) osłona na kamerę z samouszczelniającą się końcówką 18x250cm – 1 szt.
18) strzykawka dwuczęściowa 10ml – 1 szt,
19) dren do ssaka PVC 25Ch/16Ch, 300 cm – 1 szt.
20) miska przezroczysta z podziałką 250ml – 1 szt.
21) butelka Redona 500ml – 1 szt.
22) dren Redona 16Ch, 50cm,14cm, znacznik RTG – 1 szt.
23) jednorazowy laparoskopowy worek ewakuacyjny 250 ml
</t>
  </si>
  <si>
    <t xml:space="preserve">Zestaw do cholecystektomii
Wymagania:
- serwety główne wykonane z laminatu dwuwarstwowego, w strefie krytycznej laminat trójwarstwowy o łącznej gramaturze 70g/m2. Wymagane jest aby jedną z warstw materiału stanowiła folia PE.
-wytrzymałość na rozerwanie na sucho/mokro: 115/88 kPa w strefie krytycznej
-wytrzymałość na penetrację płynów 100 cm H2O w strefie krytycznej
Opakowanie torebka papierowo-foliowa lub folia-folia z etykietą w języku polskim z przynajmniej dwoma naklejkami do wklejenia do dokumentacji medycznej zaw. nr lot. Produkt sterylizowany zgodnie z normami wymaganymi prawem.
Skład:
1)serweta chirurgiczna trójwarstwowa w obszarze krytycznym, z przylepcem o wymiarach 240x150 – 1 szt.
2) serweta chirurgiczna trójwarstwowa w obszarze krytycznym, z przylepcem o wymiarach 175x175 – 1 szt.– 1 szt.
3) serweta chirurgiczna trójwarstwowa na całej powierzchni, z przylepcem o wymiarach 90x75 – 2 szt.
4) wzmocniona osłona na stolik Mayo składana teleskopowo o wymiarach 79x145cm, wzmocnienie 65x100cm – 1 szt.
5) fartuch chirurgiczny do procedur standardowych,  wykonany z lekkiej i przewiewnej włókniny typu SMS o gramaturze min 35 g/m2; fartuch złożony w sposób zapewniający aseptyczną aplikację, wiązany na troki wewnętrzne oraz troki zewnętrzne z kartonikiem, z tyłu zapięcie na rzep., rozmiar XL – 2 szt,., L – 2 szt. (1x fartuch umieszczony poza zestawem)
6) osłona na stół narzędziowy 150x190cm – 1 szt.
7) taśma lepna 10x55cm – 1 szt..
8) ręcznik chłonny – 4 szt.
9) osłona foliowa na kamerę z samouszczelniającą się końcówką 18x250cm – 1 szt.
10) organizator przewodów typu rzep 2,5x30cm – 2 szt.
11) kleszczyki blokowane 24,7cm do mycia pola – 1 szt.
12) miska nerkowata z polipropylenu 800ml, przezroczysta – 1 szt.
13) tupfer okrągły gazowy, 40x40cm (20N,12W,RTG, biały) – 6 szt.
14) kompres gazowy 10x10cm (17N, 12W,RTG, biały) – 20 szt.
15) kieszeń foliowa na narzędzia laparoskopowe, trzykomorowa 30x50cm – 2 szt.
16) płyn przeciwmgielny (butelka+gąbka) – 1 szt.
17) laparoskopowe kleszcze chwytające zaciskowe typu „zęby szczura”, 5mm, 33cm, uchwyt w stylu wielorazowym – 1 szt.
18) laparoskopowa elektroda monopolarna typu hak”L”, 5mm, 33cm – 1 szt.
19) laparoskopowy disektor Maryland, 5mm, 33cm, uchwyt w stylu wielorazowym – 1 szt.
20) laparoskopowy nożyczki monopolarne 5mm, 33cm, długość bransz 12mm – 1 szt.
21) laparoskopowe kleszcze chwytające zaciskowe, 5mm, 33cm, uchwyt w stylu wielorazowym – 1 szt.
22) igła Veressa 14 G, 120mm – 1 szt.
23) trokar ostrzowy z osłonką 5mm, transarentna kaniula 10cm – 1 szt.
24) uniwersalna, transparentna kaniula 11mm, 10cm – 1 szt.
25) trokar ostrzowy z osłoną 11mm, transparentna kaniula 10cm – 1 szt.
26) organizator przewodów typu rzep 5x15cm – 1 szt.
27) worek laparoskopowy ewakuacyjny 250ml – 1 szt.
28) uniwersalna, transparentna kaniula 5mm, 10cm – 1 szt.
</t>
  </si>
  <si>
    <r>
      <rPr>
        <sz val="6"/>
        <color theme="1"/>
        <rFont val="Arial"/>
        <family val="2"/>
        <charset val="238"/>
      </rPr>
      <t>Zestaw do tarczycy MIS
Wymagania min:
- serwety główne wykonane z laminatu dwuwarstwowego, w strefie krytycznej laminat min. trójwarstwowy o łącznej gramaturze 70g/m2. Wymagane jest aby jedną z warstw materiału stanowiła folia PE.
-wytrzymałość na rozerwanie na sucho/mokro: min 190/180 kPa w strefie krytycznej
-wytrzymałość na penetrację płynów min.190cm H2O w strefie krytycznej
Opakowanie torebka papierowo-foliowa lub folia-folia z etykietą w języku polskim z przynajmniej dwoma naklejkami do wklejenia do dokumentacji medycznej zaw. nr lot. Produkt sterylizowany zgodnie z normami wymaganymi prawem.
Skład:
1) serweta chirurgiczna z przylepcem o wymiarach 240x150 – 1 szt.
2) serweta operacyjna 300x175cm z taśmą samoprzylepną, wzmocniona – 1 szt
3) serweta chirurgiczna 150x260cm, samoprzylepne wycięcie U 7x65cm, wzmocnione – 1 szt.
4) rękawiczki chirurgiczne lateksowe 8,5 – 1 szt.
5) butelka Redona 500ml, L/V, PVC – 1 szt.
6) dren Redona 16Ch 50cm 14cm znacznik Rtg PVC – 1 szt.
7) wzmocniona osłona na stolik Mayo składana teleskopowo o wymiarach 79x145cm, wzmocnienie 65x100cm – 1 szt.
8) fartuch chirurgiczny do procedur standardowych,  wykonany z lekkiej i przewiewnej włókniny typu SMS o gramaturze min 35 g/m2; fartuch złożony w sposób zapewniający aseptyczną aplikację, wiązany na troki wewnętrzne oraz troki zewnętrzne z kartonikiem, z tyłu zapięcie na rzep., rozmiar XL – 2 szt,., L – 2 szt. (1x fartuch umieszczony poza zestawem)
9) osłona na stół narzędziowy 150x190cm – 1 szt.
10) taśma lepna 10x55cm – 1 szt.
11) osłona foliowa na kamerę z elastyczną końcówką i taśmą lepną 18x250cm – 1 szt.
12) opatrunek chłonny piankowy 10x20cm – 1 szt
13) kleszczyki blokowane 24,7cm do mycia pola – 1 szt.
14) mata magnetyczna 25,4x40,6cm na narzędzia chirurgiczne, niebieska – 1 szt.
15) miska nerkowata z polipropylenu 800ml, przezroczysta – 1 szt.
16) tupfer okrągły gazowy, 40x40cm (20N,12W,RTG, biały) – 6 szt.
17) seton gazowy 6x200cm (20N, 4W, Rtg, biały) – 1 szt.
18) kompres gazowy 10x10cm (17N, 12W,RTG, biały) – 50 szt.
19) kompres gazowy laparotomijny 45x45cm (17N, 4W, znacznik Rtg, biały) - 2 szt.
20) kieszeń na narzędzia chirurgiczne 30x50cm, 3-komorowa, przyklejana – 1 szt.
21) kieszeń foliowa 40x35cm z taśmą lepną, dwukomorowa – 1 szt.
22) laparoskopowa elektroda monopolarna typu hak”L”, 5mm, 33cm – 1 szt.
23) laparoskopowy disektor Maryland, 5mm, 33cm, uchwyt w stylu wielorazowym – 1 szt.
24) laparoskopowy nożyczki monopolarne 5mm, 33cm – 1 szt.
25) laparoskopowe kleszcze chwytające zaciskowe, 5mm, 33cm, uchwyt w stylu wielorazowym – 1 szt.
26) laparoskopowe kleszcze typu “zęby szczura” 5mm 33cm, uchwyt w stylu wielorazowym – 1 szt.
27) igła Veressa 14 G, 120mm – 1 szt.
28) trokar ostrzowy z osłonką 5mm, transparentna kaniula 10cm – 1 szt.
29) uniwersalna, transparentna kaniula 5mm, 10cm – 2 szt.
30) Odłączalny worek na narządy 7,6x15,2cm (250ml)10mm – 1 szt.
31) organizator przewodów typu rzep 5x15cm – 1 szt.
32) czyścik do elektrody 5x5cm – 1 szt.</t>
    </r>
    <r>
      <rPr>
        <sz val="7"/>
        <color theme="1"/>
        <rFont val="Arial"/>
        <family val="2"/>
        <charset val="238"/>
      </rPr>
      <t xml:space="preserve">
</t>
    </r>
  </si>
  <si>
    <t>sz.=1 zestaw</t>
  </si>
  <si>
    <t>Nożyczki Metzenbaum
Długość szczęk 12 mm, trzonu 33 cm, średnica 5 mm, Rotacja trzonu 360 stopni, prawo i lewostronna, Rękojeść zaopatrzona w prostopadłe do jej górnej powierzchni męskie gniazdo. Trzon pokryty antyrefleksyjną izolacją</t>
  </si>
  <si>
    <t>Pakiet Nr 9 - Dostawa osłon na sondy na blok oprsacyjny Uniwersyteckie Centrum Pediatrii</t>
  </si>
  <si>
    <t>Pakiet Nr 10 - Dostawa obłożeń  jałowych do zabiegów okulistycznych dla Uniwersyteckiego Centrum Pediatrii</t>
  </si>
  <si>
    <t>PAKIET 14 -OBŁOŻENIE STOŁU OPERACYJNEGO</t>
  </si>
  <si>
    <t>PAKIET-13  ZESTAWY DO MYCIA POLA OPERACYJNEGO</t>
  </si>
  <si>
    <t>PAKIET nr 15 -OBŁOŻENIA DO ORTOPEDII</t>
  </si>
  <si>
    <t>PAKIET nr 16 -ZESTAW DO ZABIEGÓW dla ortopedii i chirurgii</t>
  </si>
  <si>
    <t>PAKIET nr 17 - OBŁOŻENIA DLA CHIRURGII</t>
  </si>
  <si>
    <t>PAKIET nr 18 -  FARTUCH CHIRURGICZNY</t>
  </si>
  <si>
    <t>PAKIET nr 19- SERWETY OPERACYJNE</t>
  </si>
  <si>
    <t>PAKIET nr 20-  POKROWCE</t>
  </si>
  <si>
    <t>PAKIET 21-  FARTUCHY CHIRURGICZNE</t>
  </si>
  <si>
    <t>PAKIET nr 22  -Zestaw bielizny operacyjnej do procedur Bloku ELEKTROFIZJOLOGII.</t>
  </si>
  <si>
    <t>PAKIET  nr 23 - Zestaw bielizny operacyjnej do procedur Bloku HEMODYNAMIKI .</t>
  </si>
  <si>
    <t>PAKIET 24 - OBŁOŻENIA DO LAPAROSKOPII</t>
  </si>
  <si>
    <t>PAKIET 11 -OBŁOŻENIA DLA KARDICHIRURGII</t>
  </si>
  <si>
    <r>
      <rPr>
        <b/>
        <sz val="10"/>
        <rFont val="Arial"/>
        <family val="2"/>
        <charset val="238"/>
      </rPr>
      <t>Pakiet 12 MAŁE ZESTAWY ZBIEGOWE</t>
    </r>
    <r>
      <rPr>
        <b/>
        <sz val="10"/>
        <color theme="9" tint="-0.499984740745262"/>
        <rFont val="Arial"/>
        <family val="2"/>
        <charset val="238"/>
      </rPr>
      <t xml:space="preserve"> </t>
    </r>
  </si>
  <si>
    <t xml:space="preserve">1 x serweta chirurgiczna główna w kształcie litery T, rozmiar minimalny 200/300 x 330 cm z otworem w okolicy klatki piersiowej w rozmiarze 40 cm x 32 ( + 1-2 cm ) 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 </t>
  </si>
  <si>
    <t xml:space="preserve">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 L-L,XL, XL-L , XXL-XL </t>
  </si>
  <si>
    <r>
      <t xml:space="preserve">Szacunk. zapotrzeb. na  </t>
    </r>
    <r>
      <rPr>
        <b/>
        <sz val="8"/>
        <rFont val="Arial"/>
        <family val="2"/>
        <charset val="238"/>
      </rPr>
      <t>24</t>
    </r>
    <r>
      <rPr>
        <sz val="8"/>
        <rFont val="Arial"/>
        <family val="2"/>
        <charset val="238"/>
      </rPr>
      <t xml:space="preserve"> m-cy</t>
    </r>
  </si>
  <si>
    <r>
      <t>Zestaw do zakładania wkłucia centralnego</t>
    </r>
    <r>
      <rPr>
        <sz val="8"/>
        <color theme="1"/>
        <rFont val="Arial"/>
        <family val="2"/>
        <charset val="238"/>
      </rPr>
      <t xml:space="preserve"> – , serweta 75x45cm z otworem o średnicy 8cm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kompresy gazowe 17N 8W, rozmiar 10x10cm – 5 szt, strzykawka 10ml – 1 szt, igła 1,2x40mm – 1 szt, igła 0,5x25mm – 1 szt, imadło chirurgiczne metalowe, długość 15cm 1 szt, ostrze nr 11 – 1 szt, pęseta chirurgiczna metalowa, długość 15cm – 1 szt, nerka tekturowa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</si>
  <si>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wkłucia lędzwiowego</t>
    </r>
    <r>
      <rPr>
        <sz val="8"/>
        <color theme="1"/>
        <rFont val="Arial"/>
        <family val="2"/>
        <charset val="238"/>
      </rPr>
      <t xml:space="preserve"> –  serweta 50x60cm z otworem o średnicy 10cm z przylepcem wokół otworu, a także z 2 przylepcami na rogach serwety – 1 szt, serweta 45x45cm bez otworu – 1 szt - serwety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strzykawka 5ml – 1 szt, strzykawka 10ml – 1 szt, strzykawka 20ml – 1 szt, igła 1,2x40mm – 1 szt, igła 0,5x25mm – 1 szt, kompresy gazowe 17N 12W rozmiar 7,5x7,5cm – 8szt, nerka tekturowa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</si>
  <si>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tracheotomii</t>
    </r>
    <r>
      <rPr>
        <sz val="8"/>
        <color theme="1"/>
        <rFont val="Arial"/>
        <family val="2"/>
        <charset val="238"/>
      </rPr>
      <t xml:space="preserve"> – skład zestawu, serweta główna 210x150cm z otworem owalnym 6x8cm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odporność na przenikanie cieczy 182 cmH2O(wymagana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5ml – 1 szt, igła 1,2x40mm – 1 szt, nerka tekturowa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</si>
  <si>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PP</t>
    </r>
    <r>
      <rPr>
        <sz val="8"/>
        <color theme="1"/>
        <rFont val="Arial"/>
        <family val="2"/>
        <charset val="238"/>
      </rPr>
      <t xml:space="preserve"> – skład zestawu skład zestawu, serweta 50x60cm z otworem o średnicy 10cm z przylepcem wokół otworu, a także z 2 przylepcami na rogach serwety,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strzykawka LL 5ml – 1 szt, strzykawka LL 10ml – 1 szt, igła 1,2x40mm – 1 szt, igła 0,5x25mm – 1 szt, kompresy gazowe 17N 12W, rozmiar 7,5x7,5cm – 5 szt, nerka tekturowa (w niej umieszczone narzędzia i inne drobne elementy) – 1 szt, pęseta plastikowa, długość 13cm – 1 szt, opatrunek wyspowy (plaster z warstwą chłonną), rozmiar 7,2x5cm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</si>
  <si>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drenażu</t>
    </r>
    <r>
      <rPr>
        <sz val="8"/>
        <color theme="1"/>
        <rFont val="Arial"/>
        <family val="2"/>
        <charset val="238"/>
      </rPr>
      <t xml:space="preserve"> – , serweta 75x45cm z otworem o średnicy 8cm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10ml – 1 szt, igła 1,2x40mm – 1 szt, igła 0,5x25mm – 1 szt, nerka tekturowa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</si>
  <si>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zakładania portów</t>
    </r>
    <r>
      <rPr>
        <sz val="8"/>
        <color theme="1"/>
        <rFont val="Arial"/>
        <family val="2"/>
        <charset val="238"/>
      </rPr>
      <t xml:space="preserve"> – skład zestawu, serweta 200x250cm z otworem 10x25cm w okolicy obojczykowo-sutkowej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5ml – 1 szt, strzykawka 10ml – 1 szt, strzykawka 20ml – 1 szt, igła 1,2x40mm – 1 szt, igła 0,5x25mm – 1 szt, kompresy gazowe 17N 12W, rozmiar 10x10cm – 10 szt, nożyczki zagięte tepo-tępe, długość 15cm – 1 szt, ostrze nr 11 – 2 szt, uchwyt do ostrza nr3, długość 12,5cm – 1 szt, pean prosty, metalowy długość 14cm – 1 szt, pojemnik plastikowy, przezroczysty pojemność 125 ml – 2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</si>
  <si>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Zostaw do biopsji nerki</t>
    </r>
    <r>
      <rPr>
        <sz val="8"/>
        <color theme="1"/>
        <rFont val="Arial"/>
        <family val="2"/>
        <charset val="238"/>
      </rPr>
      <t xml:space="preserve"> –  serweta 90x75cm z przylepcem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4 szt,, serweta 75x50cm, stanowiąca owinięcie całego zestawu - włóknina foliowana celulozwo-polietylenowa o gramaturze 42 g/m2 – 1 szt, fartuch chirurgiczny, rozmiar XL, wykonany z włókniny SMS o gramaturze 35g/m2, rękaw zakończony niepylącym mankietem poliestrowym o długości min. 7cm, fartuch zapakowany w papier krepowy poza serwetą, stanowiącą owinięcie zestawu – 1 szt, korcang plastikowy 24 cm, niebieski – 1 szt, tupfer kula 30x30cm, umieszczony w plastikowym pojemniku – 5 szt, pojemniczek plastikowy, okrągły – 250ml – 1 szt, nerka tekturowa – 1 szt, ostzre do skalpela nr 11 – 1 szt, strzykawka 20ml – 1 szt, igła do znieczulenia głębokiego 0,8x1,20mm 21G – 1 szt, igła 1,2x40mm 18G – 1 szt, igła 0,7x30mm 22G – 1 szt, kompresy gazowe 17N 12W 7,5x7,5cm – 20 sztuk, opatrunek wyspowy 8x10cm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</si>
  <si>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rPr>
        <b/>
        <sz val="8"/>
        <color theme="1"/>
        <rFont val="Arial"/>
        <family val="2"/>
        <charset val="238"/>
      </rPr>
      <t>Zestaw opatrunkowy do dializy otrzewnowej</t>
    </r>
    <r>
      <rPr>
        <sz val="8"/>
        <color theme="1"/>
        <rFont val="Arial"/>
        <family val="2"/>
        <charset val="238"/>
      </rPr>
      <t>: kompresy gazowe 13N 8W, rozmiar 7,5x7,5cm, wykonane z przędzy min. 15 TEX (wymagany dokument potwierdzający, nie oświadczenie) – 10 szt, plaster przezroczysty, poliuretanowy, foliowy, rozmiar 10x12cm – 1 szt. Opakowanie typu twardy blister dwudzielny, spełniający funkcję 2 pojemników. W jednej przegrodzie umieszczone kompresy gazowe, w drugiej plaster przezroczysty. Na części papierowej opakowania, duża, czytelna, podwójnie perforowana etykieta trójdzielna z 2 etykietami typu TAG, służącymi do wklejenia do dokumentacji medycznej. Po odklejeniu TAG’ów etykieta główna pozostaje na części papierowej opakowania. Informacje na TAG’ach: numer LOT, indeks, data ważności. Zestaw sterylizowany w tlenku etylenu, wymagany raport walidacji procesu sterylizacji.</t>
    </r>
  </si>
  <si>
    <r>
      <t>Zestaw do cewnikowana z wodą i żelem</t>
    </r>
    <r>
      <rPr>
        <sz val="8"/>
        <color theme="1"/>
        <rFont val="Arial"/>
        <family val="2"/>
        <charset val="238"/>
      </rPr>
      <t>, , zawierający serwetę foliowaną celulozowo-polietylenową o gramaturze 42 g/m2 w rozmiarze 50x60cm – 1 szt, serwetę foliowaną celulozowo-polietylenową o gramaturze 42 g/m2 w rozmiarze 50x60cm z otworem o średnicy 5cm – 1 szt, rękawice nitrylowe rozmiar M – 2 szt, tupfer kula 17N 20x20cm – 5 szt, kompresy z gazy 17N 8W 7,5x7,5cm – 8 szt, pęseta plastikowa 13cm – 1 szt, pean plastikowy ok. 14cm – 1 szt, pojemnik plastikowy 125ml – 1 szt - wymienione elementy zapakowane w opakowanie typu twardy blister. Pozostałe elementy: strzykawka wypełniona jałową wodą z 10% gliceryną 10ml – 1 szt, strzykawka wypełniona jałowym lubrykantem z lidokainą 6ml – 1 szt, roztwór octelinin w saszetce 30ml - 1szt, poza opakowaniem typu twardy blister w oddzielnych opakowaniach, całość w opakowaniu typu worek foliowy, przezroczysty. Zestaw zawiera dużą, czytelną, dwudzielną, potrójnie perforowaną etykietę z kodem kreskowym z dwiema etykietami typu TAG, zawierającymi: indeks, numer serii, LOT, służącymi do prowadzenia dokumentacji medycznej. Po odklejeniu TAG-ów etykieta główna pozostaje na worku, będącym opakowaniem zewnętrznym. Wymagany dokument w postaci raportu walidacji procesu sterylizacji. Materiał opatrunkowy wykonany z przędzy min. 15 TEX wymagany dokument potwierdzający (nie oświadczenie).</t>
    </r>
  </si>
  <si>
    <r>
      <t>Zestaw do rozpoczęcia dializy</t>
    </r>
    <r>
      <rPr>
        <sz val="8"/>
        <color theme="1"/>
        <rFont val="Arial"/>
        <family val="2"/>
        <charset val="238"/>
      </rPr>
      <t>, zawierający: serweta wykonana z włókniny foliowanej celulozowo polietylenowej o gramaturze 42 g/m2 o rozmiarze 50x35cm - 1 szt, rękawice lateksowe bezpudrowe rozmiar M - 2 szt, kompresy włókninowe 4 warstwowe o gramaturze 30 g/m2, klasa 2a reguła 7, rozmiar 7,5x7,5cm - 6 szt, opatrunek do zabezpieczenia miejsca wkłucia o rozmiarze 8x5,8cm - 2 szt, przylepiec włókninowy 2cmx15cm - 4 szt, pojemnik plastikowy, przezroczysty z podziałką o pojemności 125 ml – 1 szt, w pojemniku umieszczone tupfery gazowe, kule, 17-nitkowe, rozmiar 20x20cm – 4 szt. Całość w opakowaniu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opakowaniu. Wymagany dokument w postaci raportu walidacji procesu sterylizacji. Materiał opatrunkowy wykonany z przędzy min. 15 TEX wymagany dokument potwierdzający (nie oświadczenie).</t>
    </r>
  </si>
  <si>
    <r>
      <t>Zestaw do zakończenia dializy,</t>
    </r>
    <r>
      <rPr>
        <sz val="8"/>
        <color theme="1"/>
        <rFont val="Arial"/>
        <family val="2"/>
        <charset val="238"/>
      </rPr>
      <t xml:space="preserve"> zawierający: rękawice lateksowe bezpudrowe rozmiar M - 2 szt, rękawica winylowa bezpudrowa rozmiar L - 1 szt, kompresy włókninowe 4 warstwowe o gramaturze 30 g/m2 klasa 2a reguła 7, rozmiar 7,5x7,5cm - 4 szt, opatrunek wyspowy z wkładem chłonnym na włóknine 5x7,2cm - 2 szt. Całość w opakowaniu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opakowaniu. Wymagany dokument w postaci raportu walidacji procesu sterylizacji. Materiał opatrunkowy wykonany z przędzy min. 15 TEX wymagany dokument potwierdzający (nie oświadczenie).</t>
    </r>
  </si>
  <si>
    <r>
      <rPr>
        <b/>
        <sz val="8"/>
        <color indexed="8"/>
        <rFont val="Arial"/>
        <family val="2"/>
        <charset val="238"/>
      </rPr>
      <t>Zestaw do zdejmowania szwów</t>
    </r>
    <r>
      <rPr>
        <sz val="8"/>
        <color indexed="8"/>
        <rFont val="Arial"/>
        <family val="2"/>
        <charset val="238"/>
      </rPr>
      <t xml:space="preserve">: pęseta plastikowa jednorazowa 13cm – 1 szt, rękawiczki lateksowe rozmiar M – 2 szt, tupfer kula 17N 20x20cm, wykonana z przędzy min. 15TEX – 6 szt, ostrze nr 11 – 1 szt. Zestaw zapakowany w opakowanie typu twardy blister z trzema przegrodami z dużą, czytelną, podwójnie perforowaną etykietą trójdzielną z kodem kreskowym z dwiema naklejkami transferowymi, zawierającymi numer serii, datę ważności, numer LOT, po ich odklejeniu etykieta główna pozostaje na części papierowej opakowania. </t>
    </r>
  </si>
  <si>
    <r>
      <t>Zestaw do cewnikowania podstawowy</t>
    </r>
    <r>
      <rPr>
        <sz val="8"/>
        <color theme="1"/>
        <rFont val="Arial"/>
        <family val="2"/>
        <charset val="238"/>
      </rPr>
      <t>, zawierający: serweta z włókniny podfoliowanej celulozowo-polietylenowej 50cmx60cm o gramaturze 42 g/m2 – 1 szt, serweta z włókniny podfoliowanej celulozowo-polietylenowej 50cmx60cm z otworem o średnicy 5cm o gramaturze 342 g/m2 – 1 szt, rękawice lateksowe rozmiar M – 2 szt, tupfer kula 17N 20cmx20cm – 6 szt, pęseta plastikowa – 1 szt. Całość w opakowaniu typu twardy blister z 3 przegrodami. Zestaw zawiera dużą, czytelną, dwudzielną, potrójnie perforowaną etykietę z kodem kreskowym z dwiema etykietami typu TAG, zawierającymi: indeks, numer serii, LOT, służącymi do prowadzenia dokumentacji medycznej.  Po odklejeniu TAG-ów etykieta główna pozostaje na części papierowej opakowania. Wymagany dokument w postaci raportu walidacji procesu sterylizacji. Materiał opatrunkowy wykonany z przędzy min. 15 TEX wymagany dokument potwierdzający (nie oświadczenie).</t>
    </r>
  </si>
  <si>
    <r>
      <t>Zestaw do dróg centralnych – rozpoczęcie hemodializy</t>
    </r>
    <r>
      <rPr>
        <sz val="8"/>
        <color theme="1"/>
        <rFont val="Arial"/>
        <family val="2"/>
        <charset val="238"/>
      </rPr>
      <t>, zawierający: strzykawka 5ml – 2 szt, strzykawka 20ml z roztworem 0,9% NaCl, zabezpieczona – 2 szt, kompresy gazowe 7,5x7,5cm, gaza 17-nitkowa, 12-warstwowa – 6 szt, serweta podfoliowana o rozmiarze 45x45cm, gramatura min. 43 g/m2, wykonana z chłonnego laminatu – 1 szt, rękawice nitrylowe, niepudrowane, rozmiar M – 2 szt, pojemnik plastikowy okrągły pojemność min. 250ml – 1 szt, opatrunek poliuretanowy, przezroczysty 10x10cm – 1 szt, przylepiec włókninowy z klejem akrylowym 15cmx2cm – 4 szt, nerka tekturowa – 1 szt. Całość w opakowaniu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opakowaniu. Wymagany dokument w postaci raportu walidacji procesu sterylizacji. Materiał opatrunkowy wykonany z przędzy min. 15 TEX wymagany dokument potwierdzający (nie oświadczenie).</t>
    </r>
  </si>
  <si>
    <r>
      <t>Zestaw do dróg centralnych – zakończenie hemodializy</t>
    </r>
    <r>
      <rPr>
        <sz val="8"/>
        <color theme="1"/>
        <rFont val="Arial"/>
        <family val="2"/>
        <charset val="238"/>
      </rPr>
      <t>, zawierający: strzykawka 20ml z roztworem 0,9% NaCl, zabezpieczona – 2 szt, korki do cewnika – 2 szt, kompresy gazowe 7,5x7,5cm, gaza 17-nitkowa, 12-warstwowa – 6 szt, rękawice nitrylowe, niepudrowane, rozmiar M – 2 szt, pojemnik plastikowy okrągły pojemność min. 250ml – 1 szt, przylepiec włókninowy z klejem akrylowym 15cmx2cm – 2 szt, nerka tekturowa – 1 szt. Całość w opakowaniu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opakowaniu. Wymagany dokument w postaci raportu walidacji procesu sterylizacji. Materiał opatrunkowy wykonany z przędzy min. 15 TEX wymagany dokument potwierdzający (nie oświadczenie).</t>
    </r>
  </si>
  <si>
    <r>
      <t xml:space="preserve">Zestaw zabiegowy, </t>
    </r>
    <r>
      <rPr>
        <sz val="8"/>
        <color theme="1"/>
        <rFont val="Arial"/>
        <family val="2"/>
        <charset val="238"/>
      </rPr>
      <t>zawierający: pęsetę plastikową o długości 13cm – 1 szt, pojemnik plastikowy, okrągły o pojemności 125ml – 1 szt, kompresy włókninowe 4 warstwowe, wykonane z włókniny 30g, należące do klasy 2a reguła 7, rozmiar 5x5cm – 5 sztuk. Całość zapakowane w opakowanie papierowo-foliowe typu miękki blister. Informacje takie jak, indeks, kod kreskowy, producent, data ważności, Lot – nadrukowane na część papierową opakowania. Wymagany dokument w postaci raportu walidacji procesu sterylizacji.</t>
    </r>
  </si>
  <si>
    <r>
      <t xml:space="preserve">Szacunk. zapotrzeb. na  </t>
    </r>
    <r>
      <rPr>
        <b/>
        <sz val="8"/>
        <rFont val="Arial"/>
        <family val="2"/>
        <charset val="238"/>
      </rPr>
      <t xml:space="preserve">24 </t>
    </r>
    <r>
      <rPr>
        <sz val="8"/>
        <rFont val="Arial"/>
        <family val="2"/>
        <charset val="238"/>
      </rPr>
      <t>m-cy</t>
    </r>
  </si>
  <si>
    <r>
      <t xml:space="preserve">Szacunk. zapotrzeb. na </t>
    </r>
    <r>
      <rPr>
        <b/>
        <sz val="8"/>
        <rFont val="Arial"/>
        <family val="2"/>
        <charset val="238"/>
      </rPr>
      <t xml:space="preserve"> 24</t>
    </r>
    <r>
      <rPr>
        <sz val="8"/>
        <rFont val="Arial"/>
        <family val="2"/>
        <charset val="238"/>
      </rPr>
      <t xml:space="preserve"> m-cy</t>
    </r>
  </si>
  <si>
    <r>
      <rPr>
        <b/>
        <sz val="7"/>
        <color theme="1"/>
        <rFont val="Arial"/>
        <family val="2"/>
        <charset val="238"/>
      </rPr>
      <t>Zestaw do dłoni/stopy</t>
    </r>
    <r>
      <rPr>
        <sz val="7"/>
        <color theme="1"/>
        <rFont val="Arial"/>
        <family val="2"/>
        <charset val="238"/>
      </rPr>
      <t xml:space="preserve">
Wymagania:
- serweta główna wykonana z laminatu trójwarstwowego o gramaturze min 60g/m2, w strefie krytycznej dodatkowa warstwa chłonna o gramaturze 50 g/m2. Wymagane jest aby jedną z warstw materiału stanowiła folia PE.
-wytrzymałość na rozerwanie na sucho/mokro: 360/330 kPa w strefie krytycznej
-wytrzymałość na penetrację płynów 820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230x315 cm o gramaturze min.60 g/m2, wzmocniona w strefie krytycznej (dodatkowa warstwa chłonna o gramaturze min. 50g/m2),posiada samouszczelniający się otwór o średnicy 3,5cm, serweta wyposażona w organizatory przewodów - 1szt. 
2) serweta chirurgiczna o wymiarach 150x175cm (+/-1)– 1 szt.
3) wzmocniona osłona na stolik Mayo składana teleskopowo o wymiarach 79x145cm, wzmocnienie min.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150x210cm – 1 szt.
6) rękawice chirurgiczne lateksowe  BEZPUDROWE 8,5 – 1 szt.
7) ostrze chirurgiczne nr 10 – 1 szt.
8) ostrze chirurgiczne nr 15 – 1 szt.
9) strzykawka 20ml, 2-częściowa – 1 szt.
10) ręcznik chłonny – 4 szt.
11) osłona na kończynę 22x75cm – 1 szt.
12) organizator przewodów typu rzep 2,5x15cm – 1 szt.
13) kleszczyki blokowane 24,7cm do mycia pola – 1 szt.
14) miska nerkowata z polipropylenu 800ml, przezroczysta – 1 szt.
15) tupfer okrągły gazowy, 40x40cm (20N,12W,RTG, biały) – 6 szt.
16) kompres gazowy 10x10cm (17N, 12W,RTG, biały) – 30 szt.</t>
    </r>
  </si>
  <si>
    <r>
      <rPr>
        <b/>
        <sz val="7"/>
        <color theme="1"/>
        <rFont val="Arial"/>
        <family val="2"/>
        <charset val="238"/>
      </rPr>
      <t>Zestaw do kończyny</t>
    </r>
    <r>
      <rPr>
        <sz val="7"/>
        <color theme="1"/>
        <rFont val="Arial"/>
        <family val="2"/>
        <charset val="238"/>
      </rPr>
      <t xml:space="preserve">
Wymagania min:
- serweta główna wykonana z laminatu trójwarstwowego o gramaturze min 60g/m2, w strefie krytycznej dodatkowa warstwa chłonna o gramaturze 50 g/m2. Wymagane jest aby jedną z warstw materiału stanowiła folia PE.
-wytrzymałość na rozerwanie na sucho/mokro: 360/330 kPa w strefie krytycznej
-wytrzymałość na penetrację płynów 820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230x315 cm (+/-1) o gramaturze min.60 g/m2, wzmocniona w strefie krytycznej (dodatkowa warstwa chłonna o gramaturze 50g/m2),posiada samouszczelniający się otwór o średnicy 7cm, serweta wyposażona w organizatory przewodów - 1szt. 
2) serweta chirurgiczna o wymiarach 150x175cm – 1 szt.
3) wzmocniona osłona na stolik Mayo składana teleskopowo o wymiarach 79x145cm, wzmocnienie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150x210cm – 1 szt.
6) rękawice chirurgiczne lateksowe  BEZPUDROWE 8,5 – 1 szt..
7) ręcznik chłonny – 4 szt.
8) organizator przewodów typu rzep 2,5x15cm – 1 szt.
9) kleszczyki blokowane 24,7cm do mycia pola – 2 szt.
10) miska nerkowata z polipropylenu 800ml, przezroczysta – 1 szt.
11) tupfer okrągły gazowy, 40x40cm (20N,12W,RTG, biały) – 8 szt.
12) kompres gazowy 10x10cm (17N, 12W,RTG, biały) – 30 szt.
13) osłona na kończynę 22x75cm – 1 szt.
14) taśma lepna 10x55cm – 2 szt</t>
    </r>
  </si>
  <si>
    <r>
      <rPr>
        <b/>
        <sz val="7"/>
        <color theme="1"/>
        <rFont val="Arial"/>
        <family val="2"/>
        <charset val="238"/>
      </rPr>
      <t>Zestaw do barku</t>
    </r>
    <r>
      <rPr>
        <sz val="7"/>
        <color theme="1"/>
        <rFont val="Arial"/>
        <family val="2"/>
        <charset val="238"/>
      </rPr>
      <t xml:space="preserve">
Wymagania min:
- serweta główna wykonana z laminatu trójwarstwowego o gramaturze min 70g/m2. Wymagane jest aby jedną z warstw materiału stanowiła folia PE.
-wytrzymałość na rozerwanie na sucho/mokro: 115/88 kPa w strefie krytycznej
-wytrzymałość na penetrację płynów 100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200x260 cm o gramaturze min70 g/m2, z wycięciem U 7x102cm - 1szt. 
2) serweta chirurgiczna trójwarstwowa z taśmą lepną o wymiarach 150x240cm – 1 szt.
3) wzmocniona osłona na stolik Mayo składana teleskopowo o wymiarach 79x145cm, wzmocnienie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XXL – 2 szt,., L – 1 szt. (fartuch umieszczony poza zestawem)
5) osłona na stół narzędziowy 150x210cm – 1 szt.
6) osłona na kończynę 22x75 – 1 szt.
7) rękawice chirurgiczne lateksowe BEZPUDROWE   8,5 – 1 szt..
8) ręcznik chłonny – 4 szt.
9) taśma lepna 10x55cm – 2 szt.
10) kieszeń foliowa dwukomorowa z taśmą lepną – 1 szt.
11) organizator przewodów typu rzep 2,5x15cm – 1 szt.
12) kleszczyki blokowane 24,7cm do mycia pola – 1 szt.
13) miska nerkowata z polipropylenu 800ml, przezroczysta – 1 szt.
14) tupfer okrągły gazowy, 40x40cm (20N,12W,RTG, biały) – 6 szt.
15) kompres gazowy 10x10cm (17N, 12W,RTG, biały) – 20 szt.</t>
    </r>
  </si>
  <si>
    <r>
      <rPr>
        <b/>
        <sz val="7"/>
        <color theme="1"/>
        <rFont val="Arial"/>
        <family val="2"/>
        <charset val="238"/>
      </rPr>
      <t>Zestaw do zabiegów na 3 poziomach</t>
    </r>
    <r>
      <rPr>
        <sz val="7"/>
        <color theme="1"/>
        <rFont val="Arial"/>
        <family val="2"/>
        <charset val="238"/>
      </rPr>
      <t xml:space="preserve">
Wymagania:
- serweta główna wykonana z laminatu trójwarstwowego o gramaturze min 75g/m2. Wymagane jest aby jedną z warstw materiału stanowiła folia PE.
-wytrzymałość na rozerwanie na sucho/mokro: 102/50 kPa w strefie krytycznej
-wytrzymałość na penetrację płynów 900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200x260 cm o gramaturze min75g/m2, z wycięciem U 20x102cm z osłoną krocza - 1szt. 
2) serweta chirurgiczna trójwarstwowa z taśmą lepną o wymiarach min.150x240cm (+/-1) – 1 szt.
3) wzmocniona osłona na stolik Mayo składana teleskopowo o wymiarach 79x145cm, wzmocnienie min. 65x100cm – 1 szt.
4) fartuch chirurgiczny (wzmocniony), wykonany z włókniny typu spunlace, oddychającej włókniny poliestrowo-celulozowej o gramaturze minimum 68 g/m²; nieprzemakalne wstawki w przedniej części wykonane z mikroporowatej folii polietylenowej; w rękawach wzmocnienia( od mankietu do wysokości powyżej łokcia) z nieprzemakalnego dwuwarstwowego laminatu(folia polietylenowa 27,5-30 mikrona oraz włóknina wiskozowo-poliestrowa o gramaturze min. 30-35 g/m², rozmiar XL – 2 szt,., L – 1 szt. (fartuch umieszczony poza zestawem)
5) osłona na stół narzędziowy 150x190cm  (+/-1)– 1 szt.
6) rękawice chirurgiczne lateksowe  BEZPUDROWE  8,5 – 2 szt..
7) kleszczyki blokowane 24,7cm do mycia pola – 1 szt.
8) miska nerkowata z polipropylenu 800ml, przezroczysta – 1 szt.
9) tupfer okrągły gazowy, 40x40cm (20N,12W,RTG, biały) – 10 szt.</t>
    </r>
  </si>
  <si>
    <r>
      <rPr>
        <b/>
        <sz val="7"/>
        <color theme="1"/>
        <rFont val="Arial"/>
        <family val="2"/>
        <charset val="238"/>
      </rPr>
      <t>Zestaw do DHS</t>
    </r>
    <r>
      <rPr>
        <sz val="7"/>
        <color theme="1"/>
        <rFont val="Arial"/>
        <family val="2"/>
        <charset val="238"/>
      </rPr>
      <t xml:space="preserve">
Wymagania min:
- serweta główna wykonana z laminatu dwuwarstwowego o gramaturze min 60g/m2, w strefie krytycznej dodatkowa warstwa chłonna o gramaturze 23 g/m2. Wymagane jest aby jedną z warstw materiału stanowiła folia PE.
- zestaw musi spełniac wymagania wysokie wg normy PN EN 13795 1-3 przy jednoczesnej nieprzemakalności w strefie krytycznej serwety głównej na poziomie min. 340 cm H2O i wytrzymałości na wypychanie w strefie krytycznej min. 150 Kpa
Opakowanie torebka papierowo-foliowa lub folia-folia z etykietą w języku polskim z przynajmniej dwoma naklejkami do wklejenia do dokumentacji medycznej zaw. nr lot. Produkt sterylizowany zgodnie z normami wymaganymi prawem.
Skład:
1) serweta chirurgiczna dwuwarstwowa do zespoleń śródszpikowych o wymiarach 240x290 cm o gramaturze min.60 g/m2, wzmocniona w strefie krytycznej (dodatkowa warstwa chłonna o gramaturze 23g/m2), zintegrowana z nogawicami, wyposażona w dwa symetrycznie usytułowane otwory o wymiarach 15x45cm wypełnione folią chirurgiczną - 1szt. 
2) wzmocniona osłona na stolik Mayo składana teleskopowo o wymiarach 79x145cm, wzmocnienie 65x100cm – 1 szt.
3)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150x190cm – 1 szt.
6) rękawice chirurgiczne lateksowe BEZPUDROWE 8,5 – 1 szt..
7) ręcznik chłonny – 4 szt.
8) organizator przewodów typu rzep 2,5x15cm – 1 szt.
9) kleszczyki blokowane 24,7cm do mycia pola – 1 szt.
10) miska nerkowata z polipropylenu 800ml, przezroczysta – 1 szt.
11) tupfer okrągły gazowy, 40x40cm (20N,12W,RTG, biały) – 8 szt.</t>
    </r>
  </si>
  <si>
    <t>Szacunk. zapotrzeb. na  24 m-cy</t>
  </si>
  <si>
    <t xml:space="preserve">Jednorazowy, niepylny  wysokochłonny, nie uczulający podkład higieniczny na stół operacyjny wykonany z 2 scalonych powłok: mocnego, nieprzemakalnego laminatui chłonnego rdzenia na całej długości prześcieradła. Wymiary prześcieradła  100 cm (+/-2cm) x  225cm ( +/- 4cm) O gładkiej, jednorodnej powierzchni (bez zagięć, pikowań czy przeszyć) – nie powodującej uszkodzeń skóry pacjenta. Wchłanialność co najmniej 4l W zestawie z prześcieradłem transportowym o romiarze  85cm (+/- 2cm) x 165cm (+/- 2cm) o udźwigu minimum 250kg. Produkt łatwy do identyfikacji po rozpakowaniu (opatrzony nazwą produktu lub wytwórcy). </t>
  </si>
  <si>
    <t xml:space="preserve">Jednorazowa osłona na podłokietnik stołu operacyjnego. O długości 75 cm (+/-3cm) iszerokości 30 cm (+/-3cm)  Posiadająca opaski o regulowanej średnicy, pozwalające na utrzymywanie przedramienia pacjenta. </t>
  </si>
  <si>
    <t>Poz.1-3- Zamawiający wymaga  sterylnych próbek gotowych do użycia - po 2 szt z pozycji ( na wezwanie )</t>
  </si>
  <si>
    <t>Dla Pakietu 14-wymaga się w czasie 30dni od podpisania umowy wdrożenia specjalistycznego programu do minitorowania higieny i przygotowania Sali operacyjnej. W skład programu wchodzą : a) Aplikacja, umożliwiająca profesjonalne przygotowania Sali operacyjnej z uwzględnieniem stołu operacyjnego i urządzeń peryferyjnych , jednorazowy (eliminujący ryzyko kontaminacji krzyżowej) żel fluorescencyjny w ilości  umożliwiającej kontrolę dla jednej sali operacyjnej. Wymagana minimalna ilośc roczna - 200 sztuk. b) Elektroniczne urządzenie do rejestracji danych, comiesięczne porównawcze raporty monitorujące poziom higieny bloku operacyjnego. Wykonawca zapewni miniumum 1 szkolenie personelu (ok.20 osób) z zakresu uzytkowania programu i przygotowania Sali w ciągu roku. Wykonawca zapewni uruchomienie i zademonstruje zasady działania urządzenia i programu przed wprowadzeniem go do użycia ( przeprowadzi instruktaż) .</t>
  </si>
  <si>
    <t>Wymaga się aby w/w program umożliwiał: 1. Tworzenie planów higieny dla jednostek organizacyjnych szpitala (miejsce, preparat, odpowiedzialnośc, częstotliwośc wykonywania czynności) 2. Możliwośc wpisywania danych z kontroli czystości i tworzenia naliz porównawczych tych danych</t>
  </si>
  <si>
    <t>Pakiet nr 25 - serwety dla IS i ZMN</t>
  </si>
  <si>
    <t>Szacunk. zapotrzeb. na  24 m-ce</t>
  </si>
  <si>
    <t>Zapotrzebowanie na np. 24 miesięcy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</si>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</sst>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164" formatCode="_-* #,##0.00\ _z_ł_-;\-* #,##0.00\ _z_ł_-;_-* &quot;-&quot;??\ _z_ł_-;_-@_-"/>
    <numFmt numFmtId="165" formatCode="#,##0_ ;\-#,##0\ "/>
    <numFmt numFmtId="166" formatCode="#,##0.00;[Red]#,##0.00"/>
    <numFmt numFmtId="167" formatCode="#,##0.00\ &quot;zł&quot;"/>
  </numFmts>
  <fonts count="37" x14ac:knownFonts="1">
    <font>
      <sz val="10"/>
      <name val="Arial"/>
      <charset val="238"/>
    </font>
    <font>
      <b/>
      <sz val="10"/>
      <name val="Arial CE"/>
      <family val="2"/>
      <charset val="238"/>
    </font>
    <font>
      <sz val="8"/>
      <name val="Arial CE"/>
      <family val="2"/>
      <charset val="238"/>
    </font>
    <font>
      <sz val="10"/>
      <name val="Arial"/>
      <family val="2"/>
      <charset val="238"/>
    </font>
    <font>
      <sz val="8"/>
      <name val="Arial"/>
      <family val="2"/>
      <charset val="238"/>
    </font>
    <font>
      <sz val="8"/>
      <color indexed="8"/>
      <name val="Arial"/>
      <family val="2"/>
      <charset val="238"/>
    </font>
    <font>
      <b/>
      <sz val="8"/>
      <color indexed="10"/>
      <name val="Arial"/>
      <family val="2"/>
      <charset val="238"/>
    </font>
    <font>
      <b/>
      <sz val="8"/>
      <name val="Arial"/>
      <family val="2"/>
      <charset val="238"/>
    </font>
    <font>
      <b/>
      <sz val="8"/>
      <color indexed="8"/>
      <name val="Arial"/>
      <family val="2"/>
      <charset val="238"/>
    </font>
    <font>
      <sz val="10"/>
      <color theme="1"/>
      <name val="Arial CE"/>
      <charset val="238"/>
    </font>
    <font>
      <i/>
      <sz val="11"/>
      <color rgb="FF7F7F7F"/>
      <name val="Calibri"/>
      <family val="2"/>
      <charset val="238"/>
      <scheme val="minor"/>
    </font>
    <font>
      <sz val="8"/>
      <color theme="1"/>
      <name val="Arial"/>
      <family val="2"/>
      <charset val="238"/>
    </font>
    <font>
      <sz val="12"/>
      <color rgb="FF000000"/>
      <name val="Calibri"/>
      <family val="2"/>
      <charset val="238"/>
    </font>
    <font>
      <sz val="8"/>
      <color rgb="FF000000"/>
      <name val="Arial"/>
      <family val="2"/>
      <charset val="238"/>
    </font>
    <font>
      <b/>
      <sz val="8"/>
      <color theme="1"/>
      <name val="Arial"/>
      <family val="2"/>
      <charset val="238"/>
    </font>
    <font>
      <b/>
      <sz val="7"/>
      <color theme="1"/>
      <name val="Arial"/>
      <family val="2"/>
      <charset val="238"/>
    </font>
    <font>
      <sz val="7"/>
      <color theme="1"/>
      <name val="Arial"/>
      <family val="2"/>
      <charset val="238"/>
    </font>
    <font>
      <b/>
      <sz val="8"/>
      <color rgb="FFC00000"/>
      <name val="Arial"/>
      <family val="2"/>
      <charset val="238"/>
    </font>
    <font>
      <sz val="12"/>
      <name val="Arial CE"/>
      <charset val="238"/>
    </font>
    <font>
      <b/>
      <sz val="10"/>
      <name val="Tahoma"/>
      <family val="2"/>
      <charset val="238"/>
    </font>
    <font>
      <sz val="10"/>
      <color indexed="8"/>
      <name val="Arial"/>
      <family val="2"/>
    </font>
    <font>
      <sz val="9"/>
      <name val="Arial"/>
      <family val="2"/>
      <charset val="238"/>
    </font>
    <font>
      <sz val="9"/>
      <color theme="1"/>
      <name val="Arial"/>
      <family val="2"/>
      <charset val="238"/>
    </font>
    <font>
      <b/>
      <sz val="8"/>
      <name val="Tahoma"/>
      <family val="2"/>
      <charset val="238"/>
    </font>
    <font>
      <b/>
      <sz val="11"/>
      <color theme="1"/>
      <name val="Calibri"/>
      <family val="2"/>
      <charset val="238"/>
      <scheme val="minor"/>
    </font>
    <font>
      <sz val="8"/>
      <color rgb="FFFF0000"/>
      <name val="Arial CE"/>
      <family val="2"/>
      <charset val="238"/>
    </font>
    <font>
      <b/>
      <sz val="8"/>
      <name val="Calibri"/>
      <family val="2"/>
      <charset val="238"/>
      <scheme val="minor"/>
    </font>
    <font>
      <sz val="8"/>
      <color theme="1"/>
      <name val="Calibri"/>
      <family val="2"/>
      <charset val="238"/>
      <scheme val="minor"/>
    </font>
    <font>
      <sz val="9"/>
      <color theme="1"/>
      <name val="Calibri"/>
      <family val="2"/>
      <charset val="238"/>
      <scheme val="minor"/>
    </font>
    <font>
      <sz val="8"/>
      <color rgb="FFFF0000"/>
      <name val="Arial"/>
      <family val="2"/>
      <charset val="238"/>
    </font>
    <font>
      <sz val="10"/>
      <color rgb="FFFF0000"/>
      <name val="Arial"/>
      <family val="2"/>
      <charset val="238"/>
    </font>
    <font>
      <b/>
      <sz val="8"/>
      <color rgb="FFFF0000"/>
      <name val="Arial CE"/>
      <charset val="238"/>
    </font>
    <font>
      <sz val="6"/>
      <color theme="1"/>
      <name val="Arial"/>
      <family val="2"/>
      <charset val="238"/>
    </font>
    <font>
      <b/>
      <sz val="10"/>
      <name val="Arial"/>
      <family val="2"/>
      <charset val="238"/>
    </font>
    <font>
      <b/>
      <sz val="10"/>
      <color theme="9" tint="-0.499984740745262"/>
      <name val="Arial"/>
      <family val="2"/>
      <charset val="238"/>
    </font>
    <font>
      <b/>
      <sz val="10"/>
      <name val="Arial CE"/>
      <charset val="238"/>
    </font>
    <font>
      <sz val="12"/>
      <name val="Calibri"/>
      <family val="2"/>
      <charset val="238"/>
    </font>
  </fonts>
  <fills count="10">
    <fill>
      <patternFill patternType="none"/>
    </fill>
    <fill>
      <patternFill patternType="gray125"/>
    </fill>
    <fill>
      <patternFill patternType="solid">
        <fgColor rgb="FFFFFFFF"/>
        <bgColor rgb="FFFFFFFF"/>
      </patternFill>
    </fill>
    <fill>
      <patternFill patternType="solid">
        <fgColor indexed="9"/>
        <bgColor indexed="26"/>
      </patternFill>
    </fill>
    <fill>
      <patternFill patternType="solid">
        <fgColor theme="6" tint="0.79998168889431442"/>
        <bgColor indexed="31"/>
      </patternFill>
    </fill>
    <fill>
      <patternFill patternType="solid">
        <fgColor theme="6" tint="0.79998168889431442"/>
        <bgColor indexed="64"/>
      </patternFill>
    </fill>
    <fill>
      <patternFill patternType="solid">
        <fgColor theme="6" tint="0.79998168889431442"/>
        <bgColor indexed="26"/>
      </patternFill>
    </fill>
    <fill>
      <patternFill patternType="solid">
        <fgColor rgb="FFFF7C80"/>
        <bgColor indexed="64"/>
      </patternFill>
    </fill>
    <fill>
      <patternFill patternType="solid">
        <fgColor theme="6" tint="0.59999389629810485"/>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5">
    <xf numFmtId="0" fontId="0" fillId="0" borderId="0"/>
    <xf numFmtId="0" fontId="9" fillId="0" borderId="0"/>
    <xf numFmtId="0" fontId="10" fillId="0" borderId="0" applyNumberFormat="0" applyFill="0" applyBorder="0" applyAlignment="0" applyProtection="0"/>
    <xf numFmtId="0" fontId="3" fillId="0" borderId="0"/>
    <xf numFmtId="0" fontId="18" fillId="0" borderId="0"/>
    <xf numFmtId="164" fontId="3" fillId="0" borderId="0" applyFont="0" applyFill="0" applyBorder="0" applyAlignment="0" applyProtection="0"/>
    <xf numFmtId="0" fontId="20" fillId="0" borderId="0"/>
    <xf numFmtId="0" fontId="20" fillId="0" borderId="0"/>
    <xf numFmtId="0" fontId="3" fillId="0" borderId="0"/>
    <xf numFmtId="0" fontId="18" fillId="0" borderId="0"/>
    <xf numFmtId="44" fontId="18"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0" fontId="3" fillId="0" borderId="0"/>
    <xf numFmtId="0" fontId="3" fillId="0" borderId="0"/>
  </cellStyleXfs>
  <cellXfs count="314">
    <xf numFmtId="0" fontId="0" fillId="0" borderId="0" xfId="0"/>
    <xf numFmtId="0" fontId="2" fillId="0" borderId="2" xfId="0" applyFont="1" applyFill="1" applyBorder="1"/>
    <xf numFmtId="0" fontId="2" fillId="0" borderId="3" xfId="0" applyFont="1" applyFill="1" applyBorder="1"/>
    <xf numFmtId="0" fontId="2" fillId="0" borderId="4" xfId="0"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4"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0" xfId="0" applyFont="1" applyFill="1"/>
    <xf numFmtId="0" fontId="4" fillId="0" borderId="0" xfId="0" applyFont="1"/>
    <xf numFmtId="164" fontId="4" fillId="0" borderId="4" xfId="0" applyNumberFormat="1" applyFont="1" applyFill="1" applyBorder="1" applyAlignment="1">
      <alignment horizontal="center" vertical="center" wrapText="1"/>
    </xf>
    <xf numFmtId="1" fontId="12" fillId="0" borderId="0" xfId="0" applyNumberFormat="1" applyFont="1" applyFill="1" applyAlignment="1">
      <alignment wrapText="1"/>
    </xf>
    <xf numFmtId="0" fontId="5" fillId="0" borderId="6" xfId="0"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4" xfId="0" applyFont="1" applyFill="1" applyBorder="1"/>
    <xf numFmtId="0" fontId="4" fillId="0" borderId="4" xfId="0" applyFont="1" applyBorder="1" applyAlignment="1">
      <alignment horizontal="center" vertical="center" wrapText="1"/>
    </xf>
    <xf numFmtId="9" fontId="4" fillId="0" borderId="5" xfId="0" applyNumberFormat="1" applyFont="1" applyBorder="1" applyAlignment="1">
      <alignment horizontal="center" vertical="center" wrapText="1"/>
    </xf>
    <xf numFmtId="164" fontId="7" fillId="0" borderId="3" xfId="0" applyNumberFormat="1" applyFont="1" applyBorder="1"/>
    <xf numFmtId="0" fontId="7" fillId="0" borderId="9" xfId="0" applyFont="1" applyBorder="1"/>
    <xf numFmtId="164" fontId="7" fillId="0" borderId="10" xfId="0" applyNumberFormat="1" applyFont="1" applyBorder="1"/>
    <xf numFmtId="0" fontId="4" fillId="0" borderId="0" xfId="2" applyNumberFormat="1" applyFont="1" applyBorder="1" applyAlignment="1" applyProtection="1">
      <alignment horizontal="center" vertical="center"/>
    </xf>
    <xf numFmtId="0" fontId="4" fillId="0" borderId="0" xfId="2" applyNumberFormat="1" applyFont="1" applyBorder="1" applyProtection="1"/>
    <xf numFmtId="1" fontId="13" fillId="0" borderId="0" xfId="0" applyNumberFormat="1" applyFont="1" applyFill="1" applyAlignment="1">
      <alignment wrapText="1"/>
    </xf>
    <xf numFmtId="0" fontId="4" fillId="0" borderId="0" xfId="2" applyNumberFormat="1" applyFont="1" applyFill="1" applyBorder="1" applyAlignment="1" applyProtection="1">
      <alignment vertical="center"/>
    </xf>
    <xf numFmtId="0" fontId="4" fillId="0" borderId="11" xfId="0" applyFont="1" applyBorder="1" applyAlignment="1">
      <alignment horizontal="center"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165" fontId="4" fillId="0" borderId="4"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11" fillId="0" borderId="13"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vertical="top"/>
    </xf>
    <xf numFmtId="0" fontId="11" fillId="0" borderId="13" xfId="0" applyFont="1" applyBorder="1" applyAlignment="1">
      <alignment vertical="top" wrapText="1"/>
    </xf>
    <xf numFmtId="0" fontId="11" fillId="0" borderId="14" xfId="0" applyFont="1" applyBorder="1" applyAlignment="1">
      <alignment vertical="top"/>
    </xf>
    <xf numFmtId="0" fontId="11" fillId="0" borderId="6" xfId="0" applyFont="1" applyBorder="1" applyAlignment="1">
      <alignment vertical="center" wrapText="1"/>
    </xf>
    <xf numFmtId="0" fontId="11" fillId="0" borderId="4" xfId="0" applyFont="1" applyBorder="1" applyAlignment="1">
      <alignment vertical="center"/>
    </xf>
    <xf numFmtId="0" fontId="7" fillId="0" borderId="4" xfId="0" applyFont="1" applyBorder="1" applyAlignment="1">
      <alignment horizontal="center" vertical="center"/>
    </xf>
    <xf numFmtId="0" fontId="4" fillId="0" borderId="5" xfId="0" applyFont="1" applyBorder="1" applyAlignment="1">
      <alignment horizontal="center" vertical="center"/>
    </xf>
    <xf numFmtId="164" fontId="4" fillId="0" borderId="0" xfId="0" applyNumberFormat="1" applyFont="1" applyFill="1"/>
    <xf numFmtId="164" fontId="4" fillId="0" borderId="0" xfId="0" applyNumberFormat="1" applyFont="1"/>
    <xf numFmtId="164" fontId="0" fillId="0" borderId="0" xfId="0" applyNumberFormat="1"/>
    <xf numFmtId="9" fontId="0" fillId="0" borderId="0" xfId="0" applyNumberFormat="1"/>
    <xf numFmtId="164" fontId="4" fillId="0" borderId="4" xfId="0" applyNumberFormat="1" applyFont="1" applyBorder="1" applyAlignment="1">
      <alignment horizontal="center" vertical="center"/>
    </xf>
    <xf numFmtId="164" fontId="4" fillId="0" borderId="4" xfId="0" applyNumberFormat="1" applyFont="1" applyBorder="1" applyAlignment="1">
      <alignment vertical="center"/>
    </xf>
    <xf numFmtId="9" fontId="4" fillId="0" borderId="4" xfId="0" applyNumberFormat="1" applyFont="1" applyBorder="1" applyAlignment="1">
      <alignment horizontal="center" vertical="center"/>
    </xf>
    <xf numFmtId="9" fontId="7" fillId="0" borderId="0" xfId="0" applyNumberFormat="1" applyFont="1" applyBorder="1"/>
    <xf numFmtId="164" fontId="7" fillId="0" borderId="0" xfId="0" applyNumberFormat="1" applyFont="1" applyBorder="1"/>
    <xf numFmtId="0" fontId="4" fillId="0" borderId="0" xfId="0" applyFont="1" applyFill="1" applyAlignment="1">
      <alignment horizontal="center" vertical="center"/>
    </xf>
    <xf numFmtId="164" fontId="7" fillId="0" borderId="16" xfId="0" applyNumberFormat="1" applyFont="1" applyBorder="1"/>
    <xf numFmtId="0" fontId="11" fillId="0" borderId="5" xfId="0" applyFont="1" applyBorder="1" applyAlignment="1">
      <alignment horizontal="center" vertical="center"/>
    </xf>
    <xf numFmtId="0" fontId="11" fillId="0" borderId="4" xfId="0" applyFont="1" applyFill="1" applyBorder="1" applyAlignment="1">
      <alignment vertical="center" wrapText="1"/>
    </xf>
    <xf numFmtId="2" fontId="11" fillId="0" borderId="4" xfId="0" applyNumberFormat="1" applyFont="1" applyBorder="1" applyAlignment="1">
      <alignment vertical="center"/>
    </xf>
    <xf numFmtId="0" fontId="11" fillId="0" borderId="5" xfId="0" applyFont="1" applyBorder="1" applyAlignment="1">
      <alignment vertical="center"/>
    </xf>
    <xf numFmtId="2" fontId="11" fillId="0" borderId="5" xfId="0" applyNumberFormat="1" applyFont="1" applyBorder="1" applyAlignment="1">
      <alignment vertical="center"/>
    </xf>
    <xf numFmtId="0" fontId="11" fillId="0" borderId="6" xfId="0" applyFont="1" applyBorder="1" applyAlignment="1">
      <alignment vertical="center"/>
    </xf>
    <xf numFmtId="2" fontId="11" fillId="0" borderId="8" xfId="0" applyNumberFormat="1" applyFont="1" applyBorder="1" applyAlignment="1">
      <alignment vertical="center"/>
    </xf>
    <xf numFmtId="0" fontId="11" fillId="0" borderId="4" xfId="0" applyFont="1" applyBorder="1" applyAlignment="1">
      <alignment horizontal="left" vertical="center"/>
    </xf>
    <xf numFmtId="0" fontId="11" fillId="0" borderId="4" xfId="0" applyFont="1" applyBorder="1"/>
    <xf numFmtId="164" fontId="11" fillId="0" borderId="4" xfId="0" applyNumberFormat="1" applyFont="1" applyBorder="1" applyAlignment="1">
      <alignment vertical="center"/>
    </xf>
    <xf numFmtId="164" fontId="11" fillId="0" borderId="5" xfId="0" applyNumberFormat="1" applyFont="1" applyBorder="1" applyAlignment="1">
      <alignment vertical="center"/>
    </xf>
    <xf numFmtId="164" fontId="11" fillId="0" borderId="6" xfId="0" applyNumberFormat="1" applyFont="1" applyBorder="1" applyAlignment="1">
      <alignment vertical="center"/>
    </xf>
    <xf numFmtId="9" fontId="11" fillId="0" borderId="4" xfId="0" applyNumberFormat="1"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vertical="top"/>
    </xf>
    <xf numFmtId="164" fontId="7" fillId="0" borderId="18" xfId="0" applyNumberFormat="1" applyFont="1" applyBorder="1"/>
    <xf numFmtId="164" fontId="7" fillId="0" borderId="19" xfId="0" applyNumberFormat="1" applyFont="1" applyBorder="1"/>
    <xf numFmtId="2" fontId="11" fillId="0" borderId="7" xfId="0" applyNumberFormat="1" applyFont="1" applyBorder="1" applyAlignment="1">
      <alignment vertical="center"/>
    </xf>
    <xf numFmtId="164" fontId="11" fillId="0" borderId="7" xfId="0" applyNumberFormat="1" applyFont="1" applyBorder="1" applyAlignment="1">
      <alignment vertical="center"/>
    </xf>
    <xf numFmtId="0" fontId="15" fillId="2" borderId="4" xfId="0" applyFont="1" applyFill="1" applyBorder="1" applyAlignment="1">
      <alignment vertical="center" wrapText="1"/>
    </xf>
    <xf numFmtId="0" fontId="16" fillId="2" borderId="4" xfId="0" applyFont="1" applyFill="1" applyBorder="1" applyAlignment="1">
      <alignment vertical="center" wrapText="1"/>
    </xf>
    <xf numFmtId="0" fontId="16" fillId="0" borderId="5" xfId="0" applyFont="1" applyFill="1" applyBorder="1" applyAlignment="1">
      <alignment vertical="center" wrapText="1"/>
    </xf>
    <xf numFmtId="0" fontId="16" fillId="0" borderId="4" xfId="0" applyFont="1" applyFill="1" applyBorder="1" applyAlignment="1">
      <alignment vertical="center" wrapText="1"/>
    </xf>
    <xf numFmtId="0" fontId="16" fillId="0" borderId="6" xfId="0" applyFont="1" applyFill="1" applyBorder="1" applyAlignment="1">
      <alignment vertical="center" wrapText="1"/>
    </xf>
    <xf numFmtId="0" fontId="16" fillId="0" borderId="17" xfId="0" applyFont="1" applyFill="1" applyBorder="1" applyAlignment="1">
      <alignment vertical="center" wrapText="1"/>
    </xf>
    <xf numFmtId="0" fontId="16" fillId="0" borderId="17" xfId="0" applyFont="1" applyBorder="1" applyAlignment="1">
      <alignment vertical="center" wrapText="1"/>
    </xf>
    <xf numFmtId="0" fontId="16" fillId="0" borderId="4" xfId="0" applyFont="1" applyBorder="1" applyAlignment="1">
      <alignment vertical="center" wrapText="1"/>
    </xf>
    <xf numFmtId="0" fontId="15" fillId="0" borderId="4" xfId="0" applyFont="1" applyBorder="1" applyAlignment="1">
      <alignment vertical="center" wrapText="1"/>
    </xf>
    <xf numFmtId="0" fontId="11" fillId="0" borderId="4" xfId="0" applyFont="1" applyBorder="1" applyAlignment="1">
      <alignment horizontal="center" vertical="center"/>
    </xf>
    <xf numFmtId="0" fontId="16" fillId="0" borderId="5" xfId="0" applyFont="1" applyFill="1" applyBorder="1" applyAlignment="1">
      <alignment horizontal="center" vertical="center" wrapText="1"/>
    </xf>
    <xf numFmtId="164" fontId="11" fillId="0" borderId="5" xfId="0" applyNumberFormat="1" applyFont="1" applyBorder="1" applyAlignment="1">
      <alignment horizontal="center" vertical="center"/>
    </xf>
    <xf numFmtId="9" fontId="11" fillId="0" borderId="5" xfId="0" applyNumberFormat="1" applyFont="1" applyBorder="1" applyAlignment="1">
      <alignment horizontal="center" vertical="center"/>
    </xf>
    <xf numFmtId="0" fontId="16" fillId="2" borderId="8" xfId="0" applyFont="1" applyFill="1" applyBorder="1" applyAlignment="1">
      <alignment horizontal="left" vertical="top" wrapText="1"/>
    </xf>
    <xf numFmtId="0" fontId="15" fillId="2" borderId="8" xfId="0" applyFont="1" applyFill="1" applyBorder="1" applyAlignment="1">
      <alignment horizontal="center" vertical="center" wrapText="1"/>
    </xf>
    <xf numFmtId="9" fontId="11" fillId="0" borderId="8" xfId="0" applyNumberFormat="1" applyFont="1" applyBorder="1" applyAlignment="1">
      <alignment horizontal="center" vertical="center"/>
    </xf>
    <xf numFmtId="164" fontId="11" fillId="0" borderId="8" xfId="0" applyNumberFormat="1" applyFont="1" applyBorder="1" applyAlignment="1">
      <alignment horizontal="center" vertical="center"/>
    </xf>
    <xf numFmtId="0" fontId="16" fillId="2" borderId="4" xfId="0" applyFont="1" applyFill="1" applyBorder="1" applyAlignment="1">
      <alignment horizontal="left" vertical="top" wrapText="1"/>
    </xf>
    <xf numFmtId="0" fontId="15" fillId="2" borderId="4" xfId="0" applyFont="1" applyFill="1" applyBorder="1" applyAlignment="1">
      <alignment horizontal="center" vertical="center" wrapText="1"/>
    </xf>
    <xf numFmtId="164" fontId="11" fillId="0" borderId="4" xfId="0" applyNumberFormat="1" applyFont="1" applyBorder="1" applyAlignment="1">
      <alignment horizontal="center" vertical="center"/>
    </xf>
    <xf numFmtId="0" fontId="16" fillId="0" borderId="4" xfId="0" applyFont="1" applyFill="1" applyBorder="1" applyAlignment="1">
      <alignment horizontal="center" vertical="center" wrapText="1"/>
    </xf>
    <xf numFmtId="0" fontId="7" fillId="0" borderId="0" xfId="0" applyFont="1" applyFill="1"/>
    <xf numFmtId="0" fontId="3" fillId="0" borderId="0" xfId="0" applyFont="1" applyAlignment="1">
      <alignment wrapText="1"/>
    </xf>
    <xf numFmtId="1" fontId="4" fillId="0" borderId="0" xfId="0" applyNumberFormat="1" applyFont="1" applyFill="1" applyAlignment="1">
      <alignment horizontal="center" wrapText="1"/>
    </xf>
    <xf numFmtId="0" fontId="5" fillId="0" borderId="4" xfId="0" applyFont="1" applyFill="1" applyBorder="1" applyAlignment="1">
      <alignment vertical="top" wrapText="1"/>
    </xf>
    <xf numFmtId="0" fontId="11" fillId="0" borderId="6" xfId="0" applyFont="1" applyBorder="1" applyAlignment="1">
      <alignment horizontal="center" vertical="center" wrapText="1"/>
    </xf>
    <xf numFmtId="2" fontId="11" fillId="0" borderId="6" xfId="0" applyNumberFormat="1" applyFont="1" applyFill="1" applyBorder="1" applyAlignment="1">
      <alignment horizontal="center" vertical="center" wrapText="1"/>
    </xf>
    <xf numFmtId="0" fontId="19" fillId="0" borderId="0" xfId="4" applyFont="1" applyAlignment="1"/>
    <xf numFmtId="164" fontId="4" fillId="0" borderId="5" xfId="0" applyNumberFormat="1" applyFont="1" applyBorder="1" applyAlignment="1">
      <alignment horizontal="center" vertical="center" wrapText="1"/>
    </xf>
    <xf numFmtId="0" fontId="7" fillId="0" borderId="0" xfId="0" applyFont="1" applyBorder="1"/>
    <xf numFmtId="0" fontId="21" fillId="0" borderId="11" xfId="0" applyFont="1" applyBorder="1" applyAlignment="1">
      <alignment horizontal="left" vertical="center" wrapText="1"/>
    </xf>
    <xf numFmtId="0" fontId="22" fillId="0" borderId="4" xfId="0" applyFont="1" applyFill="1" applyBorder="1" applyAlignment="1">
      <alignment vertical="center" wrapText="1"/>
    </xf>
    <xf numFmtId="0" fontId="7" fillId="0" borderId="0" xfId="0" applyFont="1" applyBorder="1" applyAlignment="1">
      <alignment horizontal="center"/>
    </xf>
    <xf numFmtId="164" fontId="11" fillId="0" borderId="5" xfId="0" applyNumberFormat="1" applyFont="1" applyBorder="1" applyAlignment="1">
      <alignment horizontal="center" vertical="center"/>
    </xf>
    <xf numFmtId="0" fontId="11" fillId="0" borderId="0" xfId="0" applyFont="1" applyAlignment="1">
      <alignment vertical="center"/>
    </xf>
    <xf numFmtId="0" fontId="23" fillId="0" borderId="0" xfId="4" applyFont="1" applyAlignment="1"/>
    <xf numFmtId="0" fontId="4" fillId="0" borderId="13" xfId="0" applyFont="1" applyBorder="1" applyAlignment="1">
      <alignment vertical="center"/>
    </xf>
    <xf numFmtId="0" fontId="4" fillId="0" borderId="13" xfId="0" applyFont="1" applyBorder="1" applyAlignment="1">
      <alignment vertical="center" wrapText="1"/>
    </xf>
    <xf numFmtId="0" fontId="4" fillId="0" borderId="6"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164" fontId="11" fillId="0" borderId="8" xfId="0" applyNumberFormat="1" applyFont="1" applyBorder="1" applyAlignment="1">
      <alignment vertical="center"/>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8" xfId="0" applyFont="1" applyFill="1" applyBorder="1" applyAlignment="1">
      <alignment horizontal="center" vertical="center" wrapText="1"/>
    </xf>
    <xf numFmtId="0" fontId="3" fillId="0" borderId="0" xfId="0" applyFont="1" applyAlignment="1">
      <alignment wrapText="1"/>
    </xf>
    <xf numFmtId="1" fontId="4" fillId="0" borderId="0" xfId="0" applyNumberFormat="1" applyFont="1" applyFill="1" applyAlignment="1">
      <alignment horizontal="center" wrapText="1"/>
    </xf>
    <xf numFmtId="9"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4" fillId="0" borderId="0" xfId="2" applyNumberFormat="1" applyFont="1" applyBorder="1" applyAlignment="1" applyProtection="1">
      <alignment horizontal="left" vertical="center" wrapText="1"/>
    </xf>
    <xf numFmtId="0" fontId="7" fillId="0" borderId="0" xfId="0" applyFont="1" applyBorder="1" applyAlignment="1">
      <alignment horizontal="center"/>
    </xf>
    <xf numFmtId="0" fontId="17" fillId="0" borderId="6" xfId="0" applyFont="1" applyBorder="1" applyAlignment="1">
      <alignment horizontal="center" vertical="top"/>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4" fillId="0" borderId="5" xfId="0" applyFont="1" applyBorder="1" applyAlignment="1">
      <alignment horizontal="center" vertical="center" wrapText="1"/>
    </xf>
    <xf numFmtId="0" fontId="11" fillId="0" borderId="22" xfId="0" applyFont="1" applyBorder="1" applyAlignment="1">
      <alignment horizontal="center"/>
    </xf>
    <xf numFmtId="164" fontId="11" fillId="0" borderId="5" xfId="0" applyNumberFormat="1" applyFont="1" applyBorder="1" applyAlignment="1">
      <alignment horizontal="center" vertical="center"/>
    </xf>
    <xf numFmtId="9" fontId="11" fillId="0" borderId="5" xfId="0" applyNumberFormat="1" applyFont="1" applyBorder="1" applyAlignment="1">
      <alignment horizontal="center" vertical="center"/>
    </xf>
    <xf numFmtId="9" fontId="11" fillId="0" borderId="6" xfId="0" applyNumberFormat="1" applyFont="1" applyBorder="1" applyAlignment="1">
      <alignment horizontal="center" vertical="center"/>
    </xf>
    <xf numFmtId="0" fontId="16" fillId="0" borderId="5" xfId="0" applyFont="1" applyFill="1" applyBorder="1" applyAlignment="1">
      <alignment horizontal="center" vertical="center" wrapText="1"/>
    </xf>
    <xf numFmtId="0" fontId="11" fillId="0" borderId="4" xfId="0" applyFont="1" applyBorder="1" applyAlignment="1">
      <alignment horizontal="center" vertical="center"/>
    </xf>
    <xf numFmtId="0" fontId="4" fillId="0" borderId="0" xfId="2" applyNumberFormat="1" applyFont="1" applyBorder="1" applyAlignment="1" applyProtection="1">
      <alignment horizontal="left" vertical="center" wrapText="1"/>
    </xf>
    <xf numFmtId="0" fontId="25" fillId="0" borderId="2" xfId="0" applyFont="1" applyFill="1" applyBorder="1"/>
    <xf numFmtId="0" fontId="4" fillId="0" borderId="4" xfId="0" applyFont="1" applyBorder="1" applyAlignment="1">
      <alignment vertical="center" wrapText="1"/>
    </xf>
    <xf numFmtId="0" fontId="26" fillId="5" borderId="11"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6" borderId="4" xfId="14" applyNumberFormat="1" applyFont="1" applyFill="1" applyBorder="1" applyAlignment="1">
      <alignment horizontal="center" vertical="center" wrapText="1"/>
    </xf>
    <xf numFmtId="0" fontId="26" fillId="6" borderId="17" xfId="14" applyNumberFormat="1" applyFont="1" applyFill="1" applyBorder="1" applyAlignment="1">
      <alignment horizontal="center" vertical="center" wrapText="1"/>
    </xf>
    <xf numFmtId="0" fontId="26" fillId="6" borderId="4" xfId="14" applyNumberFormat="1" applyFont="1" applyFill="1" applyBorder="1" applyAlignment="1">
      <alignment horizontal="center" vertical="center" wrapText="1" shrinkToFit="1"/>
    </xf>
    <xf numFmtId="0" fontId="24" fillId="0" borderId="4" xfId="0" applyFont="1" applyBorder="1" applyAlignment="1">
      <alignment horizontal="center" vertical="center"/>
    </xf>
    <xf numFmtId="0" fontId="27" fillId="0" borderId="4" xfId="0" applyFont="1" applyBorder="1" applyAlignment="1">
      <alignment horizontal="center" vertical="center"/>
    </xf>
    <xf numFmtId="9" fontId="28" fillId="0" borderId="4" xfId="0" applyNumberFormat="1" applyFont="1" applyBorder="1" applyAlignment="1">
      <alignment horizontal="center" vertical="center"/>
    </xf>
    <xf numFmtId="167" fontId="28" fillId="0" borderId="4" xfId="0" applyNumberFormat="1" applyFont="1" applyBorder="1" applyAlignment="1">
      <alignment horizontal="center" vertical="center"/>
    </xf>
    <xf numFmtId="44" fontId="28" fillId="0" borderId="4" xfId="0" applyNumberFormat="1" applyFont="1" applyBorder="1" applyAlignment="1">
      <alignment vertical="center"/>
    </xf>
    <xf numFmtId="0" fontId="25" fillId="0" borderId="3" xfId="0" applyFont="1" applyFill="1" applyBorder="1"/>
    <xf numFmtId="0" fontId="30" fillId="0" borderId="0" xfId="0" applyFont="1"/>
    <xf numFmtId="0" fontId="29" fillId="0" borderId="8" xfId="0" applyFont="1" applyBorder="1" applyAlignment="1">
      <alignment horizontal="center" vertical="center"/>
    </xf>
    <xf numFmtId="0" fontId="4" fillId="0" borderId="30" xfId="0" applyFont="1" applyBorder="1" applyAlignment="1">
      <alignment vertical="center"/>
    </xf>
    <xf numFmtId="0" fontId="4" fillId="0" borderId="30" xfId="0" applyFont="1" applyBorder="1" applyAlignment="1">
      <alignment vertical="center" wrapText="1"/>
    </xf>
    <xf numFmtId="0" fontId="4" fillId="0" borderId="31" xfId="0" applyFont="1" applyBorder="1" applyAlignment="1">
      <alignment vertical="center" wrapText="1"/>
    </xf>
    <xf numFmtId="0" fontId="7" fillId="0" borderId="32" xfId="0" applyFont="1" applyBorder="1" applyAlignment="1">
      <alignment vertical="center"/>
    </xf>
    <xf numFmtId="0" fontId="3" fillId="0" borderId="0" xfId="0" applyFont="1" applyAlignment="1">
      <alignment wrapText="1"/>
    </xf>
    <xf numFmtId="1" fontId="4" fillId="0" borderId="0" xfId="0" applyNumberFormat="1" applyFont="1" applyFill="1" applyAlignment="1">
      <alignment horizontal="center" wrapText="1"/>
    </xf>
    <xf numFmtId="0" fontId="4"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9" fontId="7" fillId="0" borderId="5" xfId="0" applyNumberFormat="1" applyFont="1" applyBorder="1" applyAlignment="1">
      <alignment horizontal="center" vertical="center"/>
    </xf>
    <xf numFmtId="0" fontId="7" fillId="0" borderId="0" xfId="0" applyFont="1" applyBorder="1" applyAlignment="1">
      <alignment horizontal="center"/>
    </xf>
    <xf numFmtId="0" fontId="4" fillId="0" borderId="0" xfId="2" applyNumberFormat="1" applyFont="1" applyBorder="1" applyAlignment="1" applyProtection="1">
      <alignment horizontal="left" vertical="center" wrapText="1"/>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4" fillId="3" borderId="4" xfId="13"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Fill="1" applyBorder="1"/>
    <xf numFmtId="0" fontId="4" fillId="0" borderId="0" xfId="0" applyFont="1" applyBorder="1"/>
    <xf numFmtId="164" fontId="4" fillId="0" borderId="5"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3" fillId="0" borderId="0" xfId="0" applyFont="1"/>
    <xf numFmtId="1" fontId="36" fillId="0" borderId="0" xfId="0" applyNumberFormat="1" applyFont="1" applyFill="1" applyAlignment="1">
      <alignment wrapText="1"/>
    </xf>
    <xf numFmtId="0" fontId="21" fillId="0" borderId="4" xfId="0" applyFont="1" applyBorder="1" applyAlignment="1">
      <alignment horizontal="center" vertical="center"/>
    </xf>
    <xf numFmtId="0" fontId="21" fillId="5" borderId="4" xfId="0" applyFont="1" applyFill="1" applyBorder="1" applyAlignment="1">
      <alignment horizontal="center" vertical="center"/>
    </xf>
    <xf numFmtId="44" fontId="28" fillId="0" borderId="4" xfId="0" applyNumberFormat="1" applyFont="1" applyBorder="1" applyAlignment="1">
      <alignment horizontal="left" vertical="center"/>
    </xf>
    <xf numFmtId="44" fontId="28" fillId="0" borderId="4" xfId="0" applyNumberFormat="1" applyFont="1" applyBorder="1" applyAlignment="1">
      <alignment horizontal="center" vertical="center"/>
    </xf>
    <xf numFmtId="167" fontId="21" fillId="0" borderId="4" xfId="0" applyNumberFormat="1" applyFont="1" applyBorder="1" applyAlignment="1">
      <alignment vertical="center"/>
    </xf>
    <xf numFmtId="0" fontId="21" fillId="0" borderId="5" xfId="0" applyFont="1" applyBorder="1" applyAlignment="1">
      <alignment horizontal="center" vertical="center"/>
    </xf>
    <xf numFmtId="167" fontId="21" fillId="0" borderId="5" xfId="0" applyNumberFormat="1" applyFont="1" applyBorder="1" applyAlignment="1">
      <alignment horizontal="center" vertical="center"/>
    </xf>
    <xf numFmtId="9" fontId="28" fillId="0" borderId="0" xfId="0" applyNumberFormat="1" applyFont="1" applyBorder="1" applyAlignment="1">
      <alignment horizontal="center" vertical="center"/>
    </xf>
    <xf numFmtId="44" fontId="21" fillId="0" borderId="0" xfId="0" applyNumberFormat="1" applyFont="1" applyBorder="1" applyAlignment="1">
      <alignment vertical="center"/>
    </xf>
    <xf numFmtId="0" fontId="24" fillId="0" borderId="0" xfId="0" applyFont="1" applyBorder="1" applyAlignment="1">
      <alignment horizontal="center" vertical="center"/>
    </xf>
    <xf numFmtId="0" fontId="5" fillId="0" borderId="0" xfId="0" applyFont="1" applyFill="1" applyBorder="1" applyAlignment="1">
      <alignment vertical="top" wrapText="1"/>
    </xf>
    <xf numFmtId="0" fontId="27" fillId="0" borderId="0" xfId="0" applyFont="1" applyBorder="1" applyAlignment="1">
      <alignment horizontal="center" vertical="center"/>
    </xf>
    <xf numFmtId="0" fontId="21" fillId="0" borderId="0" xfId="0" applyFont="1" applyBorder="1" applyAlignment="1">
      <alignment horizontal="center" vertical="center"/>
    </xf>
    <xf numFmtId="167" fontId="21" fillId="0" borderId="0" xfId="0" applyNumberFormat="1" applyFont="1" applyBorder="1" applyAlignment="1">
      <alignment vertical="center"/>
    </xf>
    <xf numFmtId="0" fontId="0" fillId="0" borderId="0" xfId="0" applyBorder="1"/>
    <xf numFmtId="0" fontId="21" fillId="0" borderId="0" xfId="0" applyFont="1" applyFill="1" applyBorder="1" applyAlignment="1">
      <alignment horizontal="center" vertical="center"/>
    </xf>
    <xf numFmtId="0" fontId="14" fillId="0" borderId="4" xfId="0" applyFont="1" applyBorder="1" applyAlignment="1">
      <alignment vertical="center" wrapText="1"/>
    </xf>
    <xf numFmtId="0" fontId="11" fillId="0" borderId="17" xfId="0" applyFont="1" applyBorder="1" applyAlignment="1">
      <alignment vertical="center" wrapText="1"/>
    </xf>
    <xf numFmtId="0" fontId="14" fillId="0" borderId="0" xfId="0" applyFont="1" applyAlignment="1">
      <alignment vertical="center" wrapText="1"/>
    </xf>
    <xf numFmtId="0" fontId="5" fillId="0" borderId="4" xfId="0" applyFont="1" applyFill="1" applyBorder="1" applyAlignment="1">
      <alignment horizontal="left" vertical="center" wrapText="1"/>
    </xf>
    <xf numFmtId="0" fontId="7" fillId="0" borderId="4" xfId="0" applyFont="1" applyFill="1" applyBorder="1" applyAlignment="1">
      <alignment horizontal="center" vertical="center"/>
    </xf>
    <xf numFmtId="0" fontId="11" fillId="2"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7" xfId="0" applyFont="1" applyFill="1" applyBorder="1" applyAlignment="1">
      <alignment vertical="center" wrapText="1"/>
    </xf>
    <xf numFmtId="164" fontId="4" fillId="0" borderId="5" xfId="0" applyNumberFormat="1" applyFont="1" applyBorder="1" applyAlignment="1">
      <alignment horizontal="center" vertical="center"/>
    </xf>
    <xf numFmtId="9" fontId="4" fillId="0" borderId="8" xfId="0" applyNumberFormat="1" applyFont="1" applyBorder="1" applyAlignment="1">
      <alignment horizontal="center" vertical="center"/>
    </xf>
    <xf numFmtId="0" fontId="7" fillId="0" borderId="0" xfId="0" applyFont="1" applyBorder="1" applyAlignment="1">
      <alignment horizontal="center"/>
    </xf>
    <xf numFmtId="0" fontId="11" fillId="0" borderId="5" xfId="0" applyFont="1" applyBorder="1" applyAlignment="1">
      <alignment horizontal="center" vertical="center"/>
    </xf>
    <xf numFmtId="0" fontId="7" fillId="0" borderId="8" xfId="0" applyFont="1" applyBorder="1" applyAlignment="1">
      <alignment horizontal="center" vertical="center"/>
    </xf>
    <xf numFmtId="0" fontId="4" fillId="0" borderId="5" xfId="0" applyFont="1" applyBorder="1" applyAlignment="1">
      <alignment horizontal="center" vertical="center" wrapText="1"/>
    </xf>
    <xf numFmtId="0" fontId="11" fillId="0" borderId="4" xfId="0" applyFont="1" applyBorder="1" applyAlignment="1">
      <alignment horizontal="center" vertical="center"/>
    </xf>
    <xf numFmtId="0" fontId="1" fillId="0" borderId="1" xfId="0" applyFont="1" applyFill="1" applyBorder="1"/>
    <xf numFmtId="0" fontId="35" fillId="0" borderId="1" xfId="0" applyFont="1" applyFill="1" applyBorder="1"/>
    <xf numFmtId="0" fontId="2" fillId="0" borderId="16" xfId="0" applyFont="1" applyFill="1" applyBorder="1"/>
    <xf numFmtId="0" fontId="4" fillId="7" borderId="0" xfId="2" applyNumberFormat="1" applyFont="1" applyFill="1" applyBorder="1" applyAlignment="1" applyProtection="1">
      <alignment horizontal="left" vertical="center" wrapText="1"/>
    </xf>
    <xf numFmtId="0" fontId="31" fillId="0" borderId="16" xfId="0" applyFont="1" applyFill="1" applyBorder="1"/>
    <xf numFmtId="0" fontId="25" fillId="0" borderId="16" xfId="0" applyFont="1" applyFill="1" applyBorder="1"/>
    <xf numFmtId="0" fontId="0" fillId="0" borderId="16" xfId="0" applyFill="1" applyBorder="1"/>
    <xf numFmtId="164" fontId="7" fillId="0" borderId="0" xfId="0" applyNumberFormat="1" applyFont="1" applyFill="1" applyBorder="1"/>
    <xf numFmtId="0" fontId="4" fillId="0" borderId="8" xfId="0" applyFont="1" applyBorder="1" applyAlignment="1">
      <alignment horizontal="center" vertical="center"/>
    </xf>
    <xf numFmtId="164" fontId="7" fillId="0" borderId="33" xfId="0" applyNumberFormat="1" applyFont="1" applyFill="1" applyBorder="1"/>
    <xf numFmtId="0" fontId="4" fillId="0" borderId="34" xfId="0" applyFont="1" applyFill="1" applyBorder="1"/>
    <xf numFmtId="0" fontId="4" fillId="0" borderId="5" xfId="0" applyFont="1" applyBorder="1" applyAlignment="1">
      <alignment horizontal="left" vertical="center" wrapText="1"/>
    </xf>
    <xf numFmtId="164" fontId="11" fillId="0" borderId="5" xfId="0" applyNumberFormat="1" applyFont="1" applyBorder="1" applyAlignment="1">
      <alignment horizontal="center" vertical="center"/>
    </xf>
    <xf numFmtId="0" fontId="3" fillId="0" borderId="0" xfId="0" applyFont="1" applyAlignment="1">
      <alignment wrapText="1"/>
    </xf>
    <xf numFmtId="1" fontId="4" fillId="0" borderId="0" xfId="0" applyNumberFormat="1" applyFont="1" applyFill="1" applyAlignment="1">
      <alignment horizontal="center" wrapText="1"/>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4" fillId="7" borderId="0" xfId="2" applyNumberFormat="1" applyFont="1" applyFill="1" applyBorder="1" applyAlignment="1" applyProtection="1">
      <alignment horizontal="left" vertical="center" wrapText="1"/>
    </xf>
    <xf numFmtId="0" fontId="1" fillId="0" borderId="27" xfId="0" applyFont="1" applyFill="1" applyBorder="1" applyAlignment="1">
      <alignment horizontal="left"/>
    </xf>
    <xf numFmtId="0" fontId="1" fillId="0" borderId="28" xfId="0" applyFont="1" applyFill="1" applyBorder="1" applyAlignment="1">
      <alignment horizontal="left"/>
    </xf>
    <xf numFmtId="0" fontId="1" fillId="0" borderId="29" xfId="0" applyFont="1" applyFill="1" applyBorder="1" applyAlignment="1">
      <alignment horizontal="left"/>
    </xf>
    <xf numFmtId="164" fontId="4" fillId="0" borderId="5"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6"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0" borderId="8" xfId="0" applyNumberFormat="1" applyFont="1" applyBorder="1" applyAlignment="1">
      <alignment horizontal="center" vertical="center"/>
    </xf>
    <xf numFmtId="9" fontId="4" fillId="0" borderId="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5"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6" xfId="0" applyNumberFormat="1" applyFont="1" applyBorder="1" applyAlignment="1">
      <alignment horizontal="center" vertical="center"/>
    </xf>
    <xf numFmtId="9" fontId="7" fillId="0" borderId="5" xfId="0" applyNumberFormat="1" applyFont="1" applyBorder="1" applyAlignment="1">
      <alignment horizontal="center" vertical="center"/>
    </xf>
    <xf numFmtId="0" fontId="7" fillId="0" borderId="0" xfId="0" applyFont="1" applyBorder="1" applyAlignment="1">
      <alignment horizontal="center"/>
    </xf>
    <xf numFmtId="0" fontId="17" fillId="0" borderId="5"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10" fontId="26" fillId="4" borderId="5" xfId="14" applyNumberFormat="1" applyFont="1" applyFill="1" applyBorder="1" applyAlignment="1">
      <alignment horizontal="center" vertical="center" wrapText="1" shrinkToFit="1"/>
    </xf>
    <xf numFmtId="10" fontId="26" fillId="4" borderId="6" xfId="14" applyNumberFormat="1" applyFont="1" applyFill="1" applyBorder="1" applyAlignment="1">
      <alignment horizontal="center" vertical="center" wrapText="1" shrinkToFit="1"/>
    </xf>
    <xf numFmtId="166" fontId="26" fillId="4" borderId="5" xfId="14" applyNumberFormat="1" applyFont="1" applyFill="1" applyBorder="1" applyAlignment="1">
      <alignment horizontal="center" vertical="center" wrapText="1"/>
    </xf>
    <xf numFmtId="166" fontId="26" fillId="4" borderId="6" xfId="14" applyNumberFormat="1" applyFont="1" applyFill="1" applyBorder="1" applyAlignment="1">
      <alignment horizontal="center" vertical="center" wrapText="1"/>
    </xf>
    <xf numFmtId="0" fontId="26" fillId="6" borderId="17" xfId="14" applyNumberFormat="1" applyFont="1" applyFill="1" applyBorder="1" applyAlignment="1">
      <alignment horizontal="center" vertical="center" wrapText="1"/>
    </xf>
    <xf numFmtId="0" fontId="26" fillId="6" borderId="26" xfId="14" applyNumberFormat="1" applyFont="1" applyFill="1" applyBorder="1" applyAlignment="1">
      <alignment horizontal="center" vertical="center" wrapText="1"/>
    </xf>
    <xf numFmtId="0" fontId="26" fillId="6" borderId="11" xfId="14" applyNumberFormat="1" applyFont="1" applyFill="1" applyBorder="1" applyAlignment="1">
      <alignment horizontal="center" vertical="center" wrapText="1"/>
    </xf>
    <xf numFmtId="0" fontId="26" fillId="4" borderId="5" xfId="14" applyFont="1" applyFill="1" applyBorder="1" applyAlignment="1">
      <alignment horizontal="center" vertical="center" wrapText="1"/>
    </xf>
    <xf numFmtId="0" fontId="26" fillId="4" borderId="6" xfId="14"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25" xfId="0" applyFont="1" applyFill="1" applyBorder="1" applyAlignment="1">
      <alignment horizontal="center" vertical="center" wrapText="1"/>
    </xf>
    <xf numFmtId="166" fontId="26" fillId="4" borderId="5" xfId="14" applyNumberFormat="1" applyFont="1" applyFill="1" applyBorder="1" applyAlignment="1">
      <alignment horizontal="center" vertical="center" wrapText="1" shrinkToFit="1"/>
    </xf>
    <xf numFmtId="166" fontId="26" fillId="4" borderId="6" xfId="14" applyNumberFormat="1" applyFont="1" applyFill="1" applyBorder="1" applyAlignment="1">
      <alignment horizontal="center" vertical="center" wrapText="1" shrinkToFit="1"/>
    </xf>
    <xf numFmtId="0" fontId="15"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164" fontId="11" fillId="0" borderId="5" xfId="0" applyNumberFormat="1" applyFont="1" applyBorder="1" applyAlignment="1">
      <alignment horizontal="center" vertical="center"/>
    </xf>
    <xf numFmtId="164" fontId="11" fillId="0" borderId="6" xfId="0" applyNumberFormat="1" applyFont="1" applyBorder="1" applyAlignment="1">
      <alignment horizontal="center" vertical="center"/>
    </xf>
    <xf numFmtId="9" fontId="11" fillId="0" borderId="5" xfId="0" applyNumberFormat="1" applyFont="1" applyBorder="1" applyAlignment="1">
      <alignment horizontal="center" vertical="center"/>
    </xf>
    <xf numFmtId="9"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164" fontId="21" fillId="0" borderId="4" xfId="0" applyNumberFormat="1" applyFont="1" applyBorder="1" applyAlignment="1">
      <alignment vertical="center"/>
    </xf>
    <xf numFmtId="0" fontId="34" fillId="9" borderId="0" xfId="0" applyFont="1" applyFill="1" applyAlignment="1">
      <alignment horizontal="left"/>
    </xf>
    <xf numFmtId="164" fontId="7" fillId="0" borderId="18" xfId="0" applyNumberFormat="1" applyFont="1" applyFill="1" applyBorder="1"/>
    <xf numFmtId="164" fontId="7" fillId="0" borderId="19" xfId="0" applyNumberFormat="1" applyFont="1" applyFill="1" applyBorder="1"/>
  </cellXfs>
  <cellStyles count="15">
    <cellStyle name="Dziesiętny 2" xfId="5"/>
    <cellStyle name="Excel Built-in Normal" xfId="1"/>
    <cellStyle name="Normal 2" xfId="6"/>
    <cellStyle name="Normal 3" xfId="7"/>
    <cellStyle name="Normalny" xfId="0" builtinId="0"/>
    <cellStyle name="Normalny 2" xfId="3"/>
    <cellStyle name="Normalny 2 2" xfId="8"/>
    <cellStyle name="Normalny 3" xfId="4"/>
    <cellStyle name="Normalny 4" xfId="9"/>
    <cellStyle name="Normalny_Arkusz1" xfId="13"/>
    <cellStyle name="Normalny_Pakiet 5" xfId="14"/>
    <cellStyle name="Tekst objaśnienia" xfId="2" builtinId="53"/>
    <cellStyle name="Walutowy 2" xfId="11"/>
    <cellStyle name="Walutowy 3" xfId="10"/>
    <cellStyle name="Walutowy 4" xfId="12"/>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activeCell="K9" sqref="K9"/>
    </sheetView>
  </sheetViews>
  <sheetFormatPr defaultRowHeight="12.75" x14ac:dyDescent="0.2"/>
  <cols>
    <col min="1" max="1" width="3.28515625" customWidth="1"/>
    <col min="2" max="2" width="46" customWidth="1"/>
    <col min="3" max="3" width="12" customWidth="1"/>
    <col min="4" max="4" width="13.42578125" customWidth="1"/>
    <col min="5" max="5" width="6.28515625" bestFit="1"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113</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101.25" x14ac:dyDescent="0.2">
      <c r="A4" s="8">
        <v>1</v>
      </c>
      <c r="B4" s="31" t="s">
        <v>211</v>
      </c>
      <c r="C4" s="11"/>
      <c r="D4" s="11"/>
      <c r="E4" s="11" t="s">
        <v>65</v>
      </c>
      <c r="F4" s="33">
        <v>17000</v>
      </c>
      <c r="G4" s="16"/>
      <c r="H4" s="12">
        <f>G4*(1+I4)</f>
        <v>0</v>
      </c>
      <c r="I4" s="13">
        <v>0.08</v>
      </c>
      <c r="J4" s="12">
        <f>G4*F4</f>
        <v>0</v>
      </c>
      <c r="K4" s="12">
        <f>J4*I4+J4</f>
        <v>0</v>
      </c>
    </row>
    <row r="5" spans="1:11" ht="112.5" customHeight="1" x14ac:dyDescent="0.2">
      <c r="A5" s="8">
        <v>2</v>
      </c>
      <c r="B5" s="31" t="s">
        <v>95</v>
      </c>
      <c r="C5" s="11"/>
      <c r="D5" s="11"/>
      <c r="E5" s="11" t="s">
        <v>65</v>
      </c>
      <c r="F5" s="33">
        <v>120</v>
      </c>
      <c r="G5" s="16"/>
      <c r="H5" s="12">
        <f t="shared" ref="H5:H8" si="0">G5*(1+I5)</f>
        <v>0</v>
      </c>
      <c r="I5" s="13">
        <v>0.08</v>
      </c>
      <c r="J5" s="12">
        <f t="shared" ref="J5:J7" si="1">G5*F5</f>
        <v>0</v>
      </c>
      <c r="K5" s="12">
        <f t="shared" ref="K5:K7" si="2">J5*I5+J5</f>
        <v>0</v>
      </c>
    </row>
    <row r="6" spans="1:11" ht="75.75" customHeight="1" x14ac:dyDescent="0.2">
      <c r="A6" s="8">
        <v>3</v>
      </c>
      <c r="B6" s="31" t="s">
        <v>104</v>
      </c>
      <c r="C6" s="11"/>
      <c r="D6" s="11"/>
      <c r="E6" s="11" t="s">
        <v>10</v>
      </c>
      <c r="F6" s="21">
        <v>2400</v>
      </c>
      <c r="G6" s="16"/>
      <c r="H6" s="12">
        <f t="shared" si="0"/>
        <v>0</v>
      </c>
      <c r="I6" s="13">
        <v>0.08</v>
      </c>
      <c r="J6" s="12">
        <f t="shared" si="1"/>
        <v>0</v>
      </c>
      <c r="K6" s="12">
        <f t="shared" si="2"/>
        <v>0</v>
      </c>
    </row>
    <row r="7" spans="1:11" ht="242.25" customHeight="1" x14ac:dyDescent="0.2">
      <c r="A7" s="8">
        <v>4</v>
      </c>
      <c r="B7" s="224" t="s">
        <v>105</v>
      </c>
      <c r="C7" s="174"/>
      <c r="D7" s="174"/>
      <c r="E7" s="174" t="s">
        <v>65</v>
      </c>
      <c r="F7" s="164">
        <v>100</v>
      </c>
      <c r="G7" s="177"/>
      <c r="H7" s="104">
        <f t="shared" si="0"/>
        <v>0</v>
      </c>
      <c r="I7" s="22">
        <v>0.08</v>
      </c>
      <c r="J7" s="12">
        <f t="shared" si="1"/>
        <v>0</v>
      </c>
      <c r="K7" s="12">
        <f t="shared" si="2"/>
        <v>0</v>
      </c>
    </row>
    <row r="8" spans="1:11" ht="349.5" thickBot="1" x14ac:dyDescent="0.25">
      <c r="A8" s="55">
        <v>5</v>
      </c>
      <c r="B8" s="35" t="s">
        <v>210</v>
      </c>
      <c r="C8" s="20"/>
      <c r="D8" s="171"/>
      <c r="E8" s="11" t="s">
        <v>65</v>
      </c>
      <c r="F8" s="172">
        <v>3000</v>
      </c>
      <c r="G8" s="172"/>
      <c r="H8" s="104">
        <f t="shared" si="0"/>
        <v>0</v>
      </c>
      <c r="I8" s="168">
        <v>0.08</v>
      </c>
      <c r="J8" s="12">
        <f t="shared" ref="J8" si="3">G8*F8</f>
        <v>0</v>
      </c>
      <c r="K8" s="12">
        <f t="shared" ref="K8" si="4">J8*I8+J8</f>
        <v>0</v>
      </c>
    </row>
    <row r="9" spans="1:11" ht="13.5" thickBot="1" x14ac:dyDescent="0.25">
      <c r="A9" s="223"/>
      <c r="B9" s="122"/>
      <c r="C9" s="175"/>
      <c r="D9" s="175"/>
      <c r="E9" s="175"/>
      <c r="F9" s="175"/>
      <c r="G9" s="175"/>
      <c r="H9" s="176"/>
      <c r="I9" s="24" t="s">
        <v>7</v>
      </c>
      <c r="J9" s="25">
        <f>SUM(J4:J8)</f>
        <v>0</v>
      </c>
      <c r="K9" s="222">
        <f>SUM(K4:K8)</f>
        <v>0</v>
      </c>
    </row>
    <row r="10" spans="1:11" x14ac:dyDescent="0.2">
      <c r="A10" s="14"/>
      <c r="B10" s="122"/>
      <c r="C10" s="14"/>
      <c r="D10" s="14"/>
      <c r="E10" s="14"/>
      <c r="F10" s="14"/>
      <c r="G10" s="14"/>
      <c r="H10" s="15"/>
      <c r="I10" s="53"/>
      <c r="J10" s="54"/>
      <c r="K10" s="54"/>
    </row>
    <row r="11" spans="1:11" x14ac:dyDescent="0.2">
      <c r="A11" s="55" t="s">
        <v>13</v>
      </c>
      <c r="B11" s="97" t="s">
        <v>64</v>
      </c>
      <c r="C11" s="14"/>
      <c r="D11" s="14"/>
      <c r="E11" s="14"/>
      <c r="F11" s="14"/>
      <c r="G11" s="14"/>
      <c r="H11" s="15"/>
      <c r="I11" s="105"/>
      <c r="J11" s="54"/>
      <c r="K11" s="54"/>
    </row>
    <row r="12" spans="1:11" x14ac:dyDescent="0.2">
      <c r="A12" s="26" t="s">
        <v>13</v>
      </c>
      <c r="B12" s="231" t="s">
        <v>207</v>
      </c>
      <c r="C12" s="231"/>
      <c r="D12" s="231"/>
      <c r="E12" s="231"/>
      <c r="F12" s="14"/>
      <c r="G12" s="14"/>
      <c r="H12" s="15"/>
      <c r="I12" s="105"/>
      <c r="J12" s="54"/>
      <c r="K12" s="54"/>
    </row>
    <row r="13" spans="1:11" x14ac:dyDescent="0.2">
      <c r="A13" s="26" t="s">
        <v>13</v>
      </c>
      <c r="B13" s="27" t="s">
        <v>69</v>
      </c>
      <c r="C13" s="15"/>
    </row>
    <row r="14" spans="1:11" ht="12.75" customHeight="1" x14ac:dyDescent="0.25">
      <c r="A14" s="26" t="s">
        <v>13</v>
      </c>
      <c r="B14" s="29" t="s">
        <v>14</v>
      </c>
      <c r="C14" s="28"/>
      <c r="D14" s="17"/>
      <c r="E14" s="17"/>
      <c r="F14" s="17"/>
      <c r="G14" s="17"/>
      <c r="H14" s="17"/>
    </row>
    <row r="15" spans="1:11" ht="12.75" customHeight="1" x14ac:dyDescent="0.25">
      <c r="A15" s="26"/>
      <c r="B15" s="29" t="s">
        <v>15</v>
      </c>
      <c r="C15" s="28"/>
      <c r="D15" s="17"/>
      <c r="E15" s="17"/>
      <c r="F15" s="17"/>
      <c r="G15" s="17"/>
      <c r="H15" s="17"/>
    </row>
    <row r="16" spans="1:11" ht="12.75" customHeight="1" x14ac:dyDescent="0.25">
      <c r="A16" s="26"/>
      <c r="B16" s="103" t="s">
        <v>112</v>
      </c>
      <c r="C16" s="28"/>
      <c r="D16" s="17"/>
      <c r="E16" s="17"/>
      <c r="F16" s="17"/>
      <c r="G16" s="17"/>
      <c r="H16" s="17"/>
    </row>
    <row r="17" spans="1:8" ht="12.75" customHeight="1" x14ac:dyDescent="0.25">
      <c r="A17" s="98"/>
      <c r="B17" s="98"/>
      <c r="C17" s="17"/>
      <c r="D17" s="99"/>
      <c r="E17" s="99"/>
      <c r="F17" s="99"/>
      <c r="G17" s="99"/>
      <c r="H17" s="99"/>
    </row>
    <row r="18" spans="1:8" ht="12.75" customHeight="1" x14ac:dyDescent="0.25">
      <c r="A18" s="226" t="s">
        <v>8</v>
      </c>
      <c r="B18" s="226"/>
      <c r="C18" s="17"/>
      <c r="D18" s="227" t="s">
        <v>16</v>
      </c>
      <c r="E18" s="227"/>
      <c r="F18" s="227"/>
      <c r="G18" s="227"/>
      <c r="H18" s="227"/>
    </row>
    <row r="19" spans="1:8" ht="12.75" customHeight="1" x14ac:dyDescent="0.25">
      <c r="A19" s="226"/>
      <c r="B19" s="226"/>
      <c r="C19" s="17"/>
      <c r="D19" s="227"/>
      <c r="E19" s="227"/>
      <c r="F19" s="227"/>
      <c r="G19" s="227"/>
      <c r="H19" s="227"/>
    </row>
    <row r="20" spans="1:8" ht="12.75" customHeight="1" x14ac:dyDescent="0.25">
      <c r="C20" s="17"/>
      <c r="D20" s="227"/>
      <c r="E20" s="227"/>
      <c r="F20" s="227"/>
      <c r="G20" s="227"/>
      <c r="H20" s="227"/>
    </row>
    <row r="21" spans="1:8" x14ac:dyDescent="0.2">
      <c r="D21" s="227"/>
      <c r="E21" s="227"/>
      <c r="F21" s="227"/>
      <c r="G21" s="227"/>
      <c r="H21" s="227"/>
    </row>
    <row r="22" spans="1:8" x14ac:dyDescent="0.2">
      <c r="D22" s="227"/>
      <c r="E22" s="227"/>
      <c r="F22" s="227"/>
      <c r="G22" s="227"/>
      <c r="H22" s="227"/>
    </row>
    <row r="23" spans="1:8" x14ac:dyDescent="0.2">
      <c r="D23" s="227"/>
      <c r="E23" s="227"/>
      <c r="F23" s="227"/>
      <c r="G23" s="227"/>
      <c r="H23" s="227"/>
    </row>
    <row r="24" spans="1:8" x14ac:dyDescent="0.2">
      <c r="D24" s="227"/>
      <c r="E24" s="227"/>
      <c r="F24" s="227"/>
      <c r="G24" s="227"/>
      <c r="H24" s="227"/>
    </row>
  </sheetData>
  <mergeCells count="4">
    <mergeCell ref="A18:B19"/>
    <mergeCell ref="D18:H24"/>
    <mergeCell ref="A2:K2"/>
    <mergeCell ref="B12:E12"/>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rowBreaks count="1" manualBreakCount="1">
    <brk id="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H4" sqref="H4"/>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259</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360.75" thickBot="1" x14ac:dyDescent="0.25">
      <c r="A4" s="8">
        <v>1</v>
      </c>
      <c r="B4" s="31" t="s">
        <v>103</v>
      </c>
      <c r="C4" s="11"/>
      <c r="D4" s="11"/>
      <c r="E4" s="11" t="s">
        <v>65</v>
      </c>
      <c r="F4" s="4">
        <v>400</v>
      </c>
      <c r="G4" s="16"/>
      <c r="H4" s="12">
        <f>G4*(1+I4)</f>
        <v>0</v>
      </c>
      <c r="I4" s="13">
        <v>0.08</v>
      </c>
      <c r="J4" s="12">
        <f t="shared" ref="J4" si="0">G4*F4</f>
        <v>0</v>
      </c>
      <c r="K4" s="12">
        <f t="shared" ref="K4" si="1">J4*I4+J4</f>
        <v>0</v>
      </c>
    </row>
    <row r="5" spans="1:11" ht="13.5" thickBot="1" x14ac:dyDescent="0.25">
      <c r="A5" s="14"/>
      <c r="B5" s="14"/>
      <c r="C5" s="14"/>
      <c r="D5" s="14"/>
      <c r="E5" s="14"/>
      <c r="F5" s="14"/>
      <c r="G5" s="14"/>
      <c r="H5" s="15"/>
      <c r="I5" s="24" t="s">
        <v>7</v>
      </c>
      <c r="J5" s="25">
        <f>SUM(J4:J4)</f>
        <v>0</v>
      </c>
      <c r="K5" s="23">
        <f>SUM(K4:K4)</f>
        <v>0</v>
      </c>
    </row>
    <row r="6" spans="1:11" x14ac:dyDescent="0.2">
      <c r="A6" s="55" t="s">
        <v>13</v>
      </c>
      <c r="B6" s="97" t="s">
        <v>64</v>
      </c>
      <c r="C6" s="14"/>
      <c r="D6" s="14"/>
      <c r="E6" s="14"/>
      <c r="F6" s="14"/>
      <c r="G6" s="14"/>
      <c r="H6" s="15"/>
      <c r="I6" s="105"/>
      <c r="J6" s="54"/>
      <c r="K6" s="54"/>
    </row>
    <row r="7" spans="1:11" x14ac:dyDescent="0.2">
      <c r="A7" s="26" t="s">
        <v>13</v>
      </c>
      <c r="B7" s="231" t="s">
        <v>207</v>
      </c>
      <c r="C7" s="231"/>
      <c r="D7" s="231"/>
      <c r="E7" s="231"/>
      <c r="F7" s="14"/>
      <c r="G7" s="14"/>
      <c r="H7" s="15"/>
      <c r="I7" s="105"/>
      <c r="J7" s="54"/>
      <c r="K7" s="54"/>
    </row>
    <row r="8" spans="1:11" x14ac:dyDescent="0.2">
      <c r="A8" s="26" t="s">
        <v>13</v>
      </c>
      <c r="B8" s="27" t="s">
        <v>69</v>
      </c>
      <c r="C8" s="15"/>
    </row>
    <row r="9" spans="1:11" ht="12.75" customHeight="1" x14ac:dyDescent="0.25">
      <c r="A9" s="26" t="s">
        <v>13</v>
      </c>
      <c r="B9" s="29" t="s">
        <v>14</v>
      </c>
      <c r="C9" s="28"/>
      <c r="D9" s="17"/>
      <c r="E9" s="17"/>
      <c r="F9" s="17"/>
      <c r="G9" s="17"/>
      <c r="H9" s="17"/>
    </row>
    <row r="10" spans="1:11" ht="12.75" customHeight="1" x14ac:dyDescent="0.25">
      <c r="A10" s="26"/>
      <c r="B10" s="29" t="s">
        <v>15</v>
      </c>
      <c r="C10" s="28"/>
      <c r="D10" s="17"/>
      <c r="E10" s="17"/>
      <c r="F10" s="17"/>
      <c r="G10" s="17"/>
      <c r="H10" s="17"/>
    </row>
    <row r="11" spans="1:11" ht="12.75" customHeight="1" x14ac:dyDescent="0.25">
      <c r="A11" s="26"/>
      <c r="B11" s="103" t="s">
        <v>112</v>
      </c>
      <c r="C11" s="28"/>
      <c r="D11" s="17"/>
      <c r="E11" s="17"/>
      <c r="F11" s="17"/>
      <c r="G11" s="17"/>
      <c r="H11" s="17"/>
    </row>
    <row r="12" spans="1:11" ht="12.75" customHeight="1" x14ac:dyDescent="0.25">
      <c r="A12" s="124"/>
      <c r="B12" s="124"/>
      <c r="C12" s="17"/>
      <c r="D12" s="125"/>
      <c r="E12" s="125"/>
      <c r="F12" s="125"/>
      <c r="G12" s="125"/>
      <c r="H12" s="125"/>
    </row>
    <row r="13" spans="1:11" ht="12.75" customHeight="1" x14ac:dyDescent="0.25">
      <c r="A13" s="226" t="s">
        <v>8</v>
      </c>
      <c r="B13" s="226"/>
      <c r="C13" s="17"/>
      <c r="D13" s="227" t="s">
        <v>16</v>
      </c>
      <c r="E13" s="227"/>
      <c r="F13" s="227"/>
      <c r="G13" s="227"/>
      <c r="H13" s="227"/>
    </row>
    <row r="14" spans="1:11" ht="12.75" customHeight="1" x14ac:dyDescent="0.25">
      <c r="A14" s="226"/>
      <c r="B14" s="226"/>
      <c r="C14" s="17"/>
      <c r="D14" s="227"/>
      <c r="E14" s="227"/>
      <c r="F14" s="227"/>
      <c r="G14" s="227"/>
      <c r="H14" s="227"/>
    </row>
    <row r="15" spans="1:11" ht="12.75" customHeight="1" x14ac:dyDescent="0.25">
      <c r="C15" s="17"/>
      <c r="D15" s="227"/>
      <c r="E15" s="227"/>
      <c r="F15" s="227"/>
      <c r="G15" s="227"/>
      <c r="H15" s="227"/>
    </row>
    <row r="16" spans="1:11" x14ac:dyDescent="0.2">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sheetData>
  <mergeCells count="4">
    <mergeCell ref="A2:K2"/>
    <mergeCell ref="B7:E7"/>
    <mergeCell ref="A13:B14"/>
    <mergeCell ref="D13:H19"/>
  </mergeCells>
  <pageMargins left="0.23622047244094491" right="0.23622047244094491" top="0.74803149606299213" bottom="0.35433070866141736" header="0.31496062992125984" footer="0.31496062992125984"/>
  <pageSetup paperSize="9" scale="82" orientation="landscape" r:id="rId1"/>
  <headerFooter>
    <oddHeader>&amp;CZałącznik 2 do SIWZ 
postępowanie nr ZP/43/2019</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opLeftCell="A133" zoomScaleNormal="100" workbookViewId="0">
      <selection activeCell="J133" sqref="J133:J147"/>
    </sheetView>
  </sheetViews>
  <sheetFormatPr defaultRowHeight="12.75" x14ac:dyDescent="0.2"/>
  <cols>
    <col min="1" max="1" width="3.28515625" customWidth="1"/>
    <col min="2" max="2" width="84" customWidth="1"/>
    <col min="3" max="3" width="8.7109375" customWidth="1"/>
    <col min="4" max="4" width="10.5703125" customWidth="1"/>
    <col min="5" max="5" width="6" customWidth="1"/>
    <col min="6" max="6" width="5.5703125" style="179" customWidth="1"/>
    <col min="7" max="7" width="9" customWidth="1"/>
    <col min="8" max="8" width="8.85546875" customWidth="1"/>
    <col min="9" max="9" width="4.5703125" customWidth="1"/>
    <col min="10" max="10" width="13" customWidth="1"/>
    <col min="11" max="11" width="12.7109375" customWidth="1"/>
  </cols>
  <sheetData>
    <row r="1" spans="1:11" ht="13.5" thickBot="1" x14ac:dyDescent="0.25"/>
    <row r="2" spans="1:11" ht="13.5" thickBot="1" x14ac:dyDescent="0.25">
      <c r="A2" s="214" t="s">
        <v>272</v>
      </c>
      <c r="B2" s="215"/>
      <c r="C2" s="1"/>
      <c r="D2" s="1"/>
      <c r="E2" s="1"/>
      <c r="F2" s="1"/>
      <c r="G2" s="1"/>
      <c r="H2" s="1"/>
      <c r="I2" s="1"/>
      <c r="J2" s="1"/>
      <c r="K2" s="2"/>
    </row>
    <row r="3" spans="1:11" ht="68.25" thickBot="1" x14ac:dyDescent="0.25">
      <c r="A3" s="18" t="s">
        <v>0</v>
      </c>
      <c r="B3" s="9" t="s">
        <v>9</v>
      </c>
      <c r="C3" s="10" t="s">
        <v>11</v>
      </c>
      <c r="D3" s="6" t="s">
        <v>12</v>
      </c>
      <c r="E3" s="10" t="s">
        <v>1</v>
      </c>
      <c r="F3" s="21" t="s">
        <v>276</v>
      </c>
      <c r="G3" s="10" t="s">
        <v>2</v>
      </c>
      <c r="H3" s="10" t="s">
        <v>3</v>
      </c>
      <c r="I3" s="10" t="s">
        <v>4</v>
      </c>
      <c r="J3" s="10" t="s">
        <v>5</v>
      </c>
      <c r="K3" s="34" t="s">
        <v>6</v>
      </c>
    </row>
    <row r="4" spans="1:11" ht="12.75" customHeight="1" x14ac:dyDescent="0.2">
      <c r="A4" s="241">
        <v>1</v>
      </c>
      <c r="B4" s="161" t="s">
        <v>17</v>
      </c>
      <c r="C4" s="256"/>
      <c r="D4" s="259"/>
      <c r="E4" s="262" t="s">
        <v>62</v>
      </c>
      <c r="F4" s="265">
        <v>700</v>
      </c>
      <c r="G4" s="235"/>
      <c r="H4" s="235">
        <f>G4*(1+I4)</f>
        <v>0</v>
      </c>
      <c r="I4" s="238">
        <v>0.08</v>
      </c>
      <c r="J4" s="235">
        <f t="shared" ref="J4:J38" si="0">G4*F4</f>
        <v>0</v>
      </c>
      <c r="K4" s="235">
        <f t="shared" ref="K4:K38" si="1">J4*I4+J4</f>
        <v>0</v>
      </c>
    </row>
    <row r="5" spans="1:11" ht="12.75" customHeight="1" x14ac:dyDescent="0.2">
      <c r="A5" s="242"/>
      <c r="B5" s="158" t="s">
        <v>18</v>
      </c>
      <c r="C5" s="257"/>
      <c r="D5" s="260"/>
      <c r="E5" s="263"/>
      <c r="F5" s="266"/>
      <c r="G5" s="236"/>
      <c r="H5" s="236"/>
      <c r="I5" s="239"/>
      <c r="J5" s="236">
        <f t="shared" si="0"/>
        <v>0</v>
      </c>
      <c r="K5" s="236">
        <f t="shared" si="1"/>
        <v>0</v>
      </c>
    </row>
    <row r="6" spans="1:11" ht="90" x14ac:dyDescent="0.2">
      <c r="A6" s="242"/>
      <c r="B6" s="159" t="s">
        <v>19</v>
      </c>
      <c r="C6" s="257"/>
      <c r="D6" s="260"/>
      <c r="E6" s="263"/>
      <c r="F6" s="266"/>
      <c r="G6" s="236"/>
      <c r="H6" s="236"/>
      <c r="I6" s="239"/>
      <c r="J6" s="236">
        <f t="shared" si="0"/>
        <v>0</v>
      </c>
      <c r="K6" s="236">
        <f t="shared" si="1"/>
        <v>0</v>
      </c>
    </row>
    <row r="7" spans="1:11" ht="90" x14ac:dyDescent="0.2">
      <c r="A7" s="242"/>
      <c r="B7" s="159" t="s">
        <v>218</v>
      </c>
      <c r="C7" s="257"/>
      <c r="D7" s="260"/>
      <c r="E7" s="263"/>
      <c r="F7" s="266"/>
      <c r="G7" s="236"/>
      <c r="H7" s="236"/>
      <c r="I7" s="239"/>
      <c r="J7" s="236"/>
      <c r="K7" s="236"/>
    </row>
    <row r="8" spans="1:11" ht="33.75" x14ac:dyDescent="0.2">
      <c r="A8" s="242"/>
      <c r="B8" s="159" t="s">
        <v>20</v>
      </c>
      <c r="C8" s="257"/>
      <c r="D8" s="260"/>
      <c r="E8" s="263"/>
      <c r="F8" s="266"/>
      <c r="G8" s="236"/>
      <c r="H8" s="236"/>
      <c r="I8" s="239"/>
      <c r="J8" s="236">
        <f t="shared" si="0"/>
        <v>0</v>
      </c>
      <c r="K8" s="236">
        <f t="shared" si="1"/>
        <v>0</v>
      </c>
    </row>
    <row r="9" spans="1:11" ht="12.75" customHeight="1" x14ac:dyDescent="0.2">
      <c r="A9" s="242"/>
      <c r="B9" s="158" t="s">
        <v>21</v>
      </c>
      <c r="C9" s="257"/>
      <c r="D9" s="260"/>
      <c r="E9" s="263"/>
      <c r="F9" s="266"/>
      <c r="G9" s="236"/>
      <c r="H9" s="236"/>
      <c r="I9" s="239"/>
      <c r="J9" s="236">
        <f t="shared" si="0"/>
        <v>0</v>
      </c>
      <c r="K9" s="236">
        <f t="shared" si="1"/>
        <v>0</v>
      </c>
    </row>
    <row r="10" spans="1:11" ht="22.5" x14ac:dyDescent="0.2">
      <c r="A10" s="242"/>
      <c r="B10" s="159" t="s">
        <v>22</v>
      </c>
      <c r="C10" s="257"/>
      <c r="D10" s="260"/>
      <c r="E10" s="263"/>
      <c r="F10" s="266"/>
      <c r="G10" s="236"/>
      <c r="H10" s="236"/>
      <c r="I10" s="239"/>
      <c r="J10" s="236">
        <f t="shared" si="0"/>
        <v>0</v>
      </c>
      <c r="K10" s="236">
        <f t="shared" si="1"/>
        <v>0</v>
      </c>
    </row>
    <row r="11" spans="1:11" ht="12.75" customHeight="1" x14ac:dyDescent="0.2">
      <c r="A11" s="242"/>
      <c r="B11" s="158" t="s">
        <v>23</v>
      </c>
      <c r="C11" s="257"/>
      <c r="D11" s="260"/>
      <c r="E11" s="263"/>
      <c r="F11" s="266"/>
      <c r="G11" s="236"/>
      <c r="H11" s="236"/>
      <c r="I11" s="239"/>
      <c r="J11" s="236">
        <f t="shared" si="0"/>
        <v>0</v>
      </c>
      <c r="K11" s="236">
        <f t="shared" si="1"/>
        <v>0</v>
      </c>
    </row>
    <row r="12" spans="1:11" ht="12.75" customHeight="1" x14ac:dyDescent="0.2">
      <c r="A12" s="242"/>
      <c r="B12" s="158" t="s">
        <v>24</v>
      </c>
      <c r="C12" s="257"/>
      <c r="D12" s="260"/>
      <c r="E12" s="263"/>
      <c r="F12" s="266"/>
      <c r="G12" s="236"/>
      <c r="H12" s="236"/>
      <c r="I12" s="239"/>
      <c r="J12" s="236">
        <f t="shared" si="0"/>
        <v>0</v>
      </c>
      <c r="K12" s="236">
        <f t="shared" si="1"/>
        <v>0</v>
      </c>
    </row>
    <row r="13" spans="1:11" ht="22.5" x14ac:dyDescent="0.2">
      <c r="A13" s="242"/>
      <c r="B13" s="159" t="s">
        <v>25</v>
      </c>
      <c r="C13" s="257"/>
      <c r="D13" s="260"/>
      <c r="E13" s="263"/>
      <c r="F13" s="266"/>
      <c r="G13" s="236"/>
      <c r="H13" s="236"/>
      <c r="I13" s="239"/>
      <c r="J13" s="236">
        <f t="shared" si="0"/>
        <v>0</v>
      </c>
      <c r="K13" s="236">
        <f t="shared" si="1"/>
        <v>0</v>
      </c>
    </row>
    <row r="14" spans="1:11" ht="12.75" customHeight="1" x14ac:dyDescent="0.2">
      <c r="A14" s="242"/>
      <c r="B14" s="158" t="s">
        <v>26</v>
      </c>
      <c r="C14" s="257"/>
      <c r="D14" s="260"/>
      <c r="E14" s="263"/>
      <c r="F14" s="266"/>
      <c r="G14" s="236"/>
      <c r="H14" s="236"/>
      <c r="I14" s="239"/>
      <c r="J14" s="236">
        <f t="shared" si="0"/>
        <v>0</v>
      </c>
      <c r="K14" s="236">
        <f t="shared" si="1"/>
        <v>0</v>
      </c>
    </row>
    <row r="15" spans="1:11" ht="12.75" customHeight="1" x14ac:dyDescent="0.2">
      <c r="A15" s="242"/>
      <c r="B15" s="159" t="s">
        <v>27</v>
      </c>
      <c r="C15" s="257"/>
      <c r="D15" s="260"/>
      <c r="E15" s="263"/>
      <c r="F15" s="266"/>
      <c r="G15" s="236"/>
      <c r="H15" s="236"/>
      <c r="I15" s="239"/>
      <c r="J15" s="236">
        <f t="shared" si="0"/>
        <v>0</v>
      </c>
      <c r="K15" s="236">
        <f t="shared" si="1"/>
        <v>0</v>
      </c>
    </row>
    <row r="16" spans="1:11" ht="12.75" customHeight="1" x14ac:dyDescent="0.2">
      <c r="A16" s="242"/>
      <c r="B16" s="159" t="s">
        <v>219</v>
      </c>
      <c r="C16" s="257"/>
      <c r="D16" s="260"/>
      <c r="E16" s="263"/>
      <c r="F16" s="266"/>
      <c r="G16" s="236"/>
      <c r="H16" s="236"/>
      <c r="I16" s="239"/>
      <c r="J16" s="236"/>
      <c r="K16" s="236"/>
    </row>
    <row r="17" spans="1:11" ht="12.75" customHeight="1" x14ac:dyDescent="0.2">
      <c r="A17" s="242"/>
      <c r="B17" s="158" t="s">
        <v>28</v>
      </c>
      <c r="C17" s="257"/>
      <c r="D17" s="260"/>
      <c r="E17" s="263"/>
      <c r="F17" s="266"/>
      <c r="G17" s="236"/>
      <c r="H17" s="236"/>
      <c r="I17" s="239"/>
      <c r="J17" s="236">
        <f t="shared" si="0"/>
        <v>0</v>
      </c>
      <c r="K17" s="236">
        <f t="shared" si="1"/>
        <v>0</v>
      </c>
    </row>
    <row r="18" spans="1:11" ht="12.75" customHeight="1" x14ac:dyDescent="0.2">
      <c r="A18" s="242"/>
      <c r="B18" s="159" t="s">
        <v>124</v>
      </c>
      <c r="C18" s="257"/>
      <c r="D18" s="260"/>
      <c r="E18" s="263"/>
      <c r="F18" s="266"/>
      <c r="G18" s="236"/>
      <c r="H18" s="236"/>
      <c r="I18" s="239"/>
      <c r="J18" s="236">
        <f t="shared" si="0"/>
        <v>0</v>
      </c>
      <c r="K18" s="236">
        <f t="shared" si="1"/>
        <v>0</v>
      </c>
    </row>
    <row r="19" spans="1:11" ht="12.75" customHeight="1" x14ac:dyDescent="0.2">
      <c r="A19" s="242"/>
      <c r="B19" s="159" t="s">
        <v>123</v>
      </c>
      <c r="C19" s="257"/>
      <c r="D19" s="260"/>
      <c r="E19" s="263"/>
      <c r="F19" s="266"/>
      <c r="G19" s="236"/>
      <c r="H19" s="236"/>
      <c r="I19" s="239"/>
      <c r="J19" s="236">
        <f t="shared" si="0"/>
        <v>0</v>
      </c>
      <c r="K19" s="236">
        <f t="shared" si="1"/>
        <v>0</v>
      </c>
    </row>
    <row r="20" spans="1:11" ht="12.75" customHeight="1" x14ac:dyDescent="0.2">
      <c r="A20" s="242"/>
      <c r="B20" s="158" t="s">
        <v>29</v>
      </c>
      <c r="C20" s="257"/>
      <c r="D20" s="260"/>
      <c r="E20" s="263"/>
      <c r="F20" s="266"/>
      <c r="G20" s="236"/>
      <c r="H20" s="236"/>
      <c r="I20" s="239"/>
      <c r="J20" s="236">
        <f t="shared" si="0"/>
        <v>0</v>
      </c>
      <c r="K20" s="236">
        <f t="shared" si="1"/>
        <v>0</v>
      </c>
    </row>
    <row r="21" spans="1:11" ht="12.75" customHeight="1" x14ac:dyDescent="0.2">
      <c r="A21" s="242"/>
      <c r="B21" s="158" t="s">
        <v>30</v>
      </c>
      <c r="C21" s="257"/>
      <c r="D21" s="260"/>
      <c r="E21" s="263"/>
      <c r="F21" s="266"/>
      <c r="G21" s="236"/>
      <c r="H21" s="236"/>
      <c r="I21" s="239"/>
      <c r="J21" s="236">
        <f t="shared" si="0"/>
        <v>0</v>
      </c>
      <c r="K21" s="236">
        <f t="shared" si="1"/>
        <v>0</v>
      </c>
    </row>
    <row r="22" spans="1:11" ht="12.75" customHeight="1" x14ac:dyDescent="0.2">
      <c r="A22" s="242"/>
      <c r="B22" s="158" t="s">
        <v>31</v>
      </c>
      <c r="C22" s="257"/>
      <c r="D22" s="260"/>
      <c r="E22" s="263"/>
      <c r="F22" s="266"/>
      <c r="G22" s="236"/>
      <c r="H22" s="236"/>
      <c r="I22" s="239"/>
      <c r="J22" s="236">
        <f t="shared" si="0"/>
        <v>0</v>
      </c>
      <c r="K22" s="236">
        <f t="shared" si="1"/>
        <v>0</v>
      </c>
    </row>
    <row r="23" spans="1:11" ht="22.5" x14ac:dyDescent="0.2">
      <c r="A23" s="242"/>
      <c r="B23" s="159" t="s">
        <v>32</v>
      </c>
      <c r="C23" s="257"/>
      <c r="D23" s="260"/>
      <c r="E23" s="263"/>
      <c r="F23" s="266"/>
      <c r="G23" s="236"/>
      <c r="H23" s="236"/>
      <c r="I23" s="239"/>
      <c r="J23" s="236">
        <f t="shared" si="0"/>
        <v>0</v>
      </c>
      <c r="K23" s="236">
        <f t="shared" si="1"/>
        <v>0</v>
      </c>
    </row>
    <row r="24" spans="1:11" ht="12.75" customHeight="1" x14ac:dyDescent="0.2">
      <c r="A24" s="242"/>
      <c r="B24" s="158" t="s">
        <v>33</v>
      </c>
      <c r="C24" s="257"/>
      <c r="D24" s="260"/>
      <c r="E24" s="263"/>
      <c r="F24" s="266"/>
      <c r="G24" s="236"/>
      <c r="H24" s="236"/>
      <c r="I24" s="239"/>
      <c r="J24" s="236">
        <f t="shared" si="0"/>
        <v>0</v>
      </c>
      <c r="K24" s="236">
        <f t="shared" si="1"/>
        <v>0</v>
      </c>
    </row>
    <row r="25" spans="1:11" ht="12.75" customHeight="1" x14ac:dyDescent="0.2">
      <c r="A25" s="242"/>
      <c r="B25" s="158" t="s">
        <v>34</v>
      </c>
      <c r="C25" s="257"/>
      <c r="D25" s="260"/>
      <c r="E25" s="263"/>
      <c r="F25" s="266"/>
      <c r="G25" s="236"/>
      <c r="H25" s="236"/>
      <c r="I25" s="239"/>
      <c r="J25" s="236">
        <f t="shared" si="0"/>
        <v>0</v>
      </c>
      <c r="K25" s="236">
        <f t="shared" si="1"/>
        <v>0</v>
      </c>
    </row>
    <row r="26" spans="1:11" ht="12.75" customHeight="1" x14ac:dyDescent="0.2">
      <c r="A26" s="242"/>
      <c r="B26" s="158" t="s">
        <v>35</v>
      </c>
      <c r="C26" s="257"/>
      <c r="D26" s="260"/>
      <c r="E26" s="263"/>
      <c r="F26" s="266"/>
      <c r="G26" s="236"/>
      <c r="H26" s="236"/>
      <c r="I26" s="239"/>
      <c r="J26" s="236">
        <f t="shared" si="0"/>
        <v>0</v>
      </c>
      <c r="K26" s="236">
        <f t="shared" si="1"/>
        <v>0</v>
      </c>
    </row>
    <row r="27" spans="1:11" ht="12.75" customHeight="1" x14ac:dyDescent="0.2">
      <c r="A27" s="242"/>
      <c r="B27" s="158" t="s">
        <v>122</v>
      </c>
      <c r="C27" s="257"/>
      <c r="D27" s="260"/>
      <c r="E27" s="263"/>
      <c r="F27" s="266"/>
      <c r="G27" s="236"/>
      <c r="H27" s="236"/>
      <c r="I27" s="239"/>
      <c r="J27" s="236">
        <f t="shared" si="0"/>
        <v>0</v>
      </c>
      <c r="K27" s="236">
        <f t="shared" si="1"/>
        <v>0</v>
      </c>
    </row>
    <row r="28" spans="1:11" ht="12.75" customHeight="1" x14ac:dyDescent="0.2">
      <c r="A28" s="242"/>
      <c r="B28" s="158" t="s">
        <v>36</v>
      </c>
      <c r="C28" s="257"/>
      <c r="D28" s="260"/>
      <c r="E28" s="263"/>
      <c r="F28" s="266"/>
      <c r="G28" s="236"/>
      <c r="H28" s="236"/>
      <c r="I28" s="239"/>
      <c r="J28" s="236">
        <f t="shared" si="0"/>
        <v>0</v>
      </c>
      <c r="K28" s="236">
        <f t="shared" si="1"/>
        <v>0</v>
      </c>
    </row>
    <row r="29" spans="1:11" ht="12.75" customHeight="1" x14ac:dyDescent="0.2">
      <c r="A29" s="242"/>
      <c r="B29" s="158" t="s">
        <v>37</v>
      </c>
      <c r="C29" s="257"/>
      <c r="D29" s="260"/>
      <c r="E29" s="263"/>
      <c r="F29" s="266"/>
      <c r="G29" s="236"/>
      <c r="H29" s="236"/>
      <c r="I29" s="239"/>
      <c r="J29" s="236">
        <f t="shared" si="0"/>
        <v>0</v>
      </c>
      <c r="K29" s="236">
        <f t="shared" si="1"/>
        <v>0</v>
      </c>
    </row>
    <row r="30" spans="1:11" ht="12.75" customHeight="1" x14ac:dyDescent="0.2">
      <c r="A30" s="242"/>
      <c r="B30" s="158" t="s">
        <v>38</v>
      </c>
      <c r="C30" s="257"/>
      <c r="D30" s="260"/>
      <c r="E30" s="263"/>
      <c r="F30" s="266"/>
      <c r="G30" s="236"/>
      <c r="H30" s="236"/>
      <c r="I30" s="239"/>
      <c r="J30" s="236">
        <f t="shared" si="0"/>
        <v>0</v>
      </c>
      <c r="K30" s="236">
        <f t="shared" si="1"/>
        <v>0</v>
      </c>
    </row>
    <row r="31" spans="1:11" ht="12.75" customHeight="1" x14ac:dyDescent="0.2">
      <c r="A31" s="242"/>
      <c r="B31" s="158" t="s">
        <v>45</v>
      </c>
      <c r="C31" s="257"/>
      <c r="D31" s="260"/>
      <c r="E31" s="263"/>
      <c r="F31" s="266"/>
      <c r="G31" s="236"/>
      <c r="H31" s="236"/>
      <c r="I31" s="239"/>
      <c r="J31" s="236">
        <f t="shared" si="0"/>
        <v>0</v>
      </c>
      <c r="K31" s="236">
        <f t="shared" si="1"/>
        <v>0</v>
      </c>
    </row>
    <row r="32" spans="1:11" ht="12.75" customHeight="1" x14ac:dyDescent="0.2">
      <c r="A32" s="242"/>
      <c r="B32" s="158" t="s">
        <v>39</v>
      </c>
      <c r="C32" s="257"/>
      <c r="D32" s="260"/>
      <c r="E32" s="263"/>
      <c r="F32" s="266"/>
      <c r="G32" s="236"/>
      <c r="H32" s="236"/>
      <c r="I32" s="239"/>
      <c r="J32" s="236">
        <f t="shared" si="0"/>
        <v>0</v>
      </c>
      <c r="K32" s="236">
        <f t="shared" si="1"/>
        <v>0</v>
      </c>
    </row>
    <row r="33" spans="1:11" ht="12.75" customHeight="1" x14ac:dyDescent="0.2">
      <c r="A33" s="242"/>
      <c r="B33" s="158" t="s">
        <v>120</v>
      </c>
      <c r="C33" s="257"/>
      <c r="D33" s="260"/>
      <c r="E33" s="263"/>
      <c r="F33" s="266"/>
      <c r="G33" s="236"/>
      <c r="H33" s="236"/>
      <c r="I33" s="239"/>
      <c r="J33" s="236"/>
      <c r="K33" s="236"/>
    </row>
    <row r="34" spans="1:11" ht="12.75" customHeight="1" x14ac:dyDescent="0.2">
      <c r="A34" s="242"/>
      <c r="B34" s="158" t="s">
        <v>121</v>
      </c>
      <c r="C34" s="257"/>
      <c r="D34" s="260"/>
      <c r="E34" s="263"/>
      <c r="F34" s="266"/>
      <c r="G34" s="236"/>
      <c r="H34" s="236"/>
      <c r="I34" s="239"/>
      <c r="J34" s="236"/>
      <c r="K34" s="236"/>
    </row>
    <row r="35" spans="1:11" ht="12.75" customHeight="1" x14ac:dyDescent="0.2">
      <c r="A35" s="242"/>
      <c r="B35" s="158" t="s">
        <v>40</v>
      </c>
      <c r="C35" s="257"/>
      <c r="D35" s="260"/>
      <c r="E35" s="263"/>
      <c r="F35" s="266"/>
      <c r="G35" s="236"/>
      <c r="H35" s="236"/>
      <c r="I35" s="239"/>
      <c r="J35" s="236">
        <f t="shared" si="0"/>
        <v>0</v>
      </c>
      <c r="K35" s="236">
        <f t="shared" si="1"/>
        <v>0</v>
      </c>
    </row>
    <row r="36" spans="1:11" ht="22.5" x14ac:dyDescent="0.2">
      <c r="A36" s="242"/>
      <c r="B36" s="159" t="s">
        <v>41</v>
      </c>
      <c r="C36" s="257"/>
      <c r="D36" s="260"/>
      <c r="E36" s="263"/>
      <c r="F36" s="266"/>
      <c r="G36" s="236"/>
      <c r="H36" s="236"/>
      <c r="I36" s="239"/>
      <c r="J36" s="236">
        <f t="shared" si="0"/>
        <v>0</v>
      </c>
      <c r="K36" s="236">
        <f t="shared" si="1"/>
        <v>0</v>
      </c>
    </row>
    <row r="37" spans="1:11" ht="57" thickBot="1" x14ac:dyDescent="0.25">
      <c r="A37" s="243"/>
      <c r="B37" s="160" t="s">
        <v>274</v>
      </c>
      <c r="C37" s="258"/>
      <c r="D37" s="261"/>
      <c r="E37" s="264"/>
      <c r="F37" s="267"/>
      <c r="G37" s="237"/>
      <c r="H37" s="237"/>
      <c r="I37" s="240"/>
      <c r="J37" s="237">
        <f t="shared" si="0"/>
        <v>0</v>
      </c>
      <c r="K37" s="237">
        <f t="shared" si="1"/>
        <v>0</v>
      </c>
    </row>
    <row r="38" spans="1:11" ht="12.75" customHeight="1" x14ac:dyDescent="0.2">
      <c r="A38" s="241">
        <v>2</v>
      </c>
      <c r="B38" s="70" t="s">
        <v>125</v>
      </c>
      <c r="C38" s="244"/>
      <c r="D38" s="247"/>
      <c r="E38" s="250" t="s">
        <v>62</v>
      </c>
      <c r="F38" s="253">
        <v>1000</v>
      </c>
      <c r="G38" s="235"/>
      <c r="H38" s="235">
        <f>G38*(1+I38)</f>
        <v>0</v>
      </c>
      <c r="I38" s="238">
        <v>0.08</v>
      </c>
      <c r="J38" s="235">
        <f t="shared" si="0"/>
        <v>0</v>
      </c>
      <c r="K38" s="235">
        <f t="shared" si="1"/>
        <v>0</v>
      </c>
    </row>
    <row r="39" spans="1:11" ht="12.75" customHeight="1" x14ac:dyDescent="0.2">
      <c r="A39" s="242"/>
      <c r="B39" s="113" t="s">
        <v>126</v>
      </c>
      <c r="C39" s="245"/>
      <c r="D39" s="248"/>
      <c r="E39" s="251"/>
      <c r="F39" s="254"/>
      <c r="G39" s="236"/>
      <c r="H39" s="236"/>
      <c r="I39" s="239"/>
      <c r="J39" s="236"/>
      <c r="K39" s="236"/>
    </row>
    <row r="40" spans="1:11" ht="90" x14ac:dyDescent="0.2">
      <c r="A40" s="242"/>
      <c r="B40" s="113" t="s">
        <v>127</v>
      </c>
      <c r="C40" s="245"/>
      <c r="D40" s="248"/>
      <c r="E40" s="251"/>
      <c r="F40" s="254"/>
      <c r="G40" s="236"/>
      <c r="H40" s="236"/>
      <c r="I40" s="239"/>
      <c r="J40" s="236"/>
      <c r="K40" s="236"/>
    </row>
    <row r="41" spans="1:11" ht="90" x14ac:dyDescent="0.2">
      <c r="A41" s="242"/>
      <c r="B41" s="113" t="s">
        <v>218</v>
      </c>
      <c r="C41" s="245"/>
      <c r="D41" s="248"/>
      <c r="E41" s="251"/>
      <c r="F41" s="254"/>
      <c r="G41" s="236"/>
      <c r="H41" s="236"/>
      <c r="I41" s="239"/>
      <c r="J41" s="236"/>
      <c r="K41" s="236"/>
    </row>
    <row r="42" spans="1:11" ht="33.75" x14ac:dyDescent="0.2">
      <c r="A42" s="242"/>
      <c r="B42" s="113" t="s">
        <v>128</v>
      </c>
      <c r="C42" s="245"/>
      <c r="D42" s="248"/>
      <c r="E42" s="251"/>
      <c r="F42" s="254"/>
      <c r="G42" s="236"/>
      <c r="H42" s="236"/>
      <c r="I42" s="239"/>
      <c r="J42" s="236"/>
      <c r="K42" s="236"/>
    </row>
    <row r="43" spans="1:11" ht="22.5" x14ac:dyDescent="0.2">
      <c r="A43" s="242"/>
      <c r="B43" s="113" t="s">
        <v>129</v>
      </c>
      <c r="C43" s="245"/>
      <c r="D43" s="248"/>
      <c r="E43" s="251"/>
      <c r="F43" s="254"/>
      <c r="G43" s="236"/>
      <c r="H43" s="236"/>
      <c r="I43" s="239"/>
      <c r="J43" s="236"/>
      <c r="K43" s="236"/>
    </row>
    <row r="44" spans="1:11" ht="22.5" x14ac:dyDescent="0.2">
      <c r="A44" s="242"/>
      <c r="B44" s="113" t="s">
        <v>130</v>
      </c>
      <c r="C44" s="245"/>
      <c r="D44" s="248"/>
      <c r="E44" s="251"/>
      <c r="F44" s="254"/>
      <c r="G44" s="236"/>
      <c r="H44" s="236"/>
      <c r="I44" s="239"/>
      <c r="J44" s="236"/>
      <c r="K44" s="236"/>
    </row>
    <row r="45" spans="1:11" x14ac:dyDescent="0.2">
      <c r="A45" s="242"/>
      <c r="B45" s="113" t="s">
        <v>131</v>
      </c>
      <c r="C45" s="245"/>
      <c r="D45" s="248"/>
      <c r="E45" s="251"/>
      <c r="F45" s="254"/>
      <c r="G45" s="236"/>
      <c r="H45" s="236"/>
      <c r="I45" s="239"/>
      <c r="J45" s="236"/>
      <c r="K45" s="236"/>
    </row>
    <row r="46" spans="1:11" ht="22.5" x14ac:dyDescent="0.2">
      <c r="A46" s="242"/>
      <c r="B46" s="113" t="s">
        <v>132</v>
      </c>
      <c r="C46" s="245"/>
      <c r="D46" s="248"/>
      <c r="E46" s="251"/>
      <c r="F46" s="254"/>
      <c r="G46" s="236"/>
      <c r="H46" s="236"/>
      <c r="I46" s="239"/>
      <c r="J46" s="236"/>
      <c r="K46" s="236"/>
    </row>
    <row r="47" spans="1:11" x14ac:dyDescent="0.2">
      <c r="A47" s="242"/>
      <c r="B47" s="113" t="s">
        <v>133</v>
      </c>
      <c r="C47" s="245"/>
      <c r="D47" s="248"/>
      <c r="E47" s="251"/>
      <c r="F47" s="254"/>
      <c r="G47" s="236"/>
      <c r="H47" s="236"/>
      <c r="I47" s="239"/>
      <c r="J47" s="236"/>
      <c r="K47" s="236"/>
    </row>
    <row r="48" spans="1:11" x14ac:dyDescent="0.2">
      <c r="A48" s="242"/>
      <c r="B48" s="113" t="s">
        <v>134</v>
      </c>
      <c r="C48" s="245"/>
      <c r="D48" s="248"/>
      <c r="E48" s="251"/>
      <c r="F48" s="254"/>
      <c r="G48" s="236"/>
      <c r="H48" s="236"/>
      <c r="I48" s="239"/>
      <c r="J48" s="236"/>
      <c r="K48" s="236"/>
    </row>
    <row r="49" spans="1:11" ht="22.5" x14ac:dyDescent="0.2">
      <c r="A49" s="242"/>
      <c r="B49" s="113" t="s">
        <v>135</v>
      </c>
      <c r="C49" s="245"/>
      <c r="D49" s="248"/>
      <c r="E49" s="251"/>
      <c r="F49" s="254"/>
      <c r="G49" s="236"/>
      <c r="H49" s="236"/>
      <c r="I49" s="239"/>
      <c r="J49" s="236"/>
      <c r="K49" s="236"/>
    </row>
    <row r="50" spans="1:11" x14ac:dyDescent="0.2">
      <c r="A50" s="242"/>
      <c r="B50" s="113" t="s">
        <v>136</v>
      </c>
      <c r="C50" s="245"/>
      <c r="D50" s="248"/>
      <c r="E50" s="251"/>
      <c r="F50" s="254"/>
      <c r="G50" s="236"/>
      <c r="H50" s="236"/>
      <c r="I50" s="239"/>
      <c r="J50" s="236"/>
      <c r="K50" s="236"/>
    </row>
    <row r="51" spans="1:11" x14ac:dyDescent="0.2">
      <c r="A51" s="242"/>
      <c r="B51" s="113" t="s">
        <v>137</v>
      </c>
      <c r="C51" s="245"/>
      <c r="D51" s="248"/>
      <c r="E51" s="251"/>
      <c r="F51" s="254"/>
      <c r="G51" s="236"/>
      <c r="H51" s="236"/>
      <c r="I51" s="239"/>
      <c r="J51" s="236"/>
      <c r="K51" s="236"/>
    </row>
    <row r="52" spans="1:11" x14ac:dyDescent="0.2">
      <c r="A52" s="242"/>
      <c r="B52" s="112" t="s">
        <v>138</v>
      </c>
      <c r="C52" s="245"/>
      <c r="D52" s="248"/>
      <c r="E52" s="251"/>
      <c r="F52" s="254"/>
      <c r="G52" s="236"/>
      <c r="H52" s="236"/>
      <c r="I52" s="239"/>
      <c r="J52" s="236"/>
      <c r="K52" s="236"/>
    </row>
    <row r="53" spans="1:11" ht="12.75" customHeight="1" x14ac:dyDescent="0.2">
      <c r="A53" s="242"/>
      <c r="B53" s="113" t="s">
        <v>139</v>
      </c>
      <c r="C53" s="245"/>
      <c r="D53" s="248"/>
      <c r="E53" s="251"/>
      <c r="F53" s="254"/>
      <c r="G53" s="236"/>
      <c r="H53" s="236"/>
      <c r="I53" s="239"/>
      <c r="J53" s="236"/>
      <c r="K53" s="236"/>
    </row>
    <row r="54" spans="1:11" ht="12.75" customHeight="1" x14ac:dyDescent="0.2">
      <c r="A54" s="242"/>
      <c r="B54" s="113" t="s">
        <v>140</v>
      </c>
      <c r="C54" s="245"/>
      <c r="D54" s="248"/>
      <c r="E54" s="251"/>
      <c r="F54" s="254"/>
      <c r="G54" s="236"/>
      <c r="H54" s="236"/>
      <c r="I54" s="239"/>
      <c r="J54" s="236"/>
      <c r="K54" s="236"/>
    </row>
    <row r="55" spans="1:11" ht="12.75" customHeight="1" x14ac:dyDescent="0.2">
      <c r="A55" s="242"/>
      <c r="B55" s="112" t="s">
        <v>141</v>
      </c>
      <c r="C55" s="245"/>
      <c r="D55" s="248"/>
      <c r="E55" s="251"/>
      <c r="F55" s="254"/>
      <c r="G55" s="236"/>
      <c r="H55" s="236"/>
      <c r="I55" s="239"/>
      <c r="J55" s="236"/>
      <c r="K55" s="236"/>
    </row>
    <row r="56" spans="1:11" x14ac:dyDescent="0.2">
      <c r="A56" s="242"/>
      <c r="B56" s="113" t="s">
        <v>142</v>
      </c>
      <c r="C56" s="245"/>
      <c r="D56" s="248"/>
      <c r="E56" s="251"/>
      <c r="F56" s="254"/>
      <c r="G56" s="236"/>
      <c r="H56" s="236"/>
      <c r="I56" s="239"/>
      <c r="J56" s="236"/>
      <c r="K56" s="236"/>
    </row>
    <row r="57" spans="1:11" ht="12.75" customHeight="1" x14ac:dyDescent="0.2">
      <c r="A57" s="242"/>
      <c r="B57" s="112" t="s">
        <v>143</v>
      </c>
      <c r="C57" s="245"/>
      <c r="D57" s="248"/>
      <c r="E57" s="251"/>
      <c r="F57" s="254"/>
      <c r="G57" s="236"/>
      <c r="H57" s="236"/>
      <c r="I57" s="239"/>
      <c r="J57" s="236"/>
      <c r="K57" s="236"/>
    </row>
    <row r="58" spans="1:11" ht="12.75" customHeight="1" x14ac:dyDescent="0.2">
      <c r="A58" s="242"/>
      <c r="B58" s="112" t="s">
        <v>144</v>
      </c>
      <c r="C58" s="245"/>
      <c r="D58" s="248"/>
      <c r="E58" s="251"/>
      <c r="F58" s="254"/>
      <c r="G58" s="236"/>
      <c r="H58" s="236"/>
      <c r="I58" s="239"/>
      <c r="J58" s="236"/>
      <c r="K58" s="236"/>
    </row>
    <row r="59" spans="1:11" ht="12.75" customHeight="1" x14ac:dyDescent="0.2">
      <c r="A59" s="242"/>
      <c r="B59" s="112" t="s">
        <v>145</v>
      </c>
      <c r="C59" s="245"/>
      <c r="D59" s="248"/>
      <c r="E59" s="251"/>
      <c r="F59" s="254"/>
      <c r="G59" s="236"/>
      <c r="H59" s="236"/>
      <c r="I59" s="239"/>
      <c r="J59" s="236"/>
      <c r="K59" s="236"/>
    </row>
    <row r="60" spans="1:11" x14ac:dyDescent="0.2">
      <c r="A60" s="242"/>
      <c r="B60" s="112" t="s">
        <v>146</v>
      </c>
      <c r="C60" s="245"/>
      <c r="D60" s="248"/>
      <c r="E60" s="251"/>
      <c r="F60" s="254"/>
      <c r="G60" s="236"/>
      <c r="H60" s="236"/>
      <c r="I60" s="239"/>
      <c r="J60" s="236"/>
      <c r="K60" s="236"/>
    </row>
    <row r="61" spans="1:11" ht="22.5" x14ac:dyDescent="0.2">
      <c r="A61" s="242"/>
      <c r="B61" s="113" t="s">
        <v>147</v>
      </c>
      <c r="C61" s="245"/>
      <c r="D61" s="248"/>
      <c r="E61" s="251"/>
      <c r="F61" s="254"/>
      <c r="G61" s="236"/>
      <c r="H61" s="236"/>
      <c r="I61" s="239"/>
      <c r="J61" s="236"/>
      <c r="K61" s="236"/>
    </row>
    <row r="62" spans="1:11" ht="12.75" customHeight="1" x14ac:dyDescent="0.2">
      <c r="A62" s="242"/>
      <c r="B62" s="112" t="s">
        <v>148</v>
      </c>
      <c r="C62" s="245"/>
      <c r="D62" s="248"/>
      <c r="E62" s="251"/>
      <c r="F62" s="254"/>
      <c r="G62" s="236"/>
      <c r="H62" s="236"/>
      <c r="I62" s="239"/>
      <c r="J62" s="236"/>
      <c r="K62" s="236"/>
    </row>
    <row r="63" spans="1:11" ht="12.75" customHeight="1" x14ac:dyDescent="0.2">
      <c r="A63" s="242"/>
      <c r="B63" s="112" t="s">
        <v>220</v>
      </c>
      <c r="C63" s="245"/>
      <c r="D63" s="248"/>
      <c r="E63" s="251"/>
      <c r="F63" s="254"/>
      <c r="G63" s="236"/>
      <c r="H63" s="236"/>
      <c r="I63" s="239"/>
      <c r="J63" s="236"/>
      <c r="K63" s="236"/>
    </row>
    <row r="64" spans="1:11" ht="12.75" customHeight="1" x14ac:dyDescent="0.2">
      <c r="A64" s="242"/>
      <c r="B64" s="112" t="s">
        <v>149</v>
      </c>
      <c r="C64" s="245"/>
      <c r="D64" s="248"/>
      <c r="E64" s="251"/>
      <c r="F64" s="254"/>
      <c r="G64" s="236"/>
      <c r="H64" s="236"/>
      <c r="I64" s="239"/>
      <c r="J64" s="236"/>
      <c r="K64" s="236"/>
    </row>
    <row r="65" spans="1:11" ht="12.75" customHeight="1" x14ac:dyDescent="0.2">
      <c r="A65" s="242"/>
      <c r="B65" s="112" t="s">
        <v>150</v>
      </c>
      <c r="C65" s="245"/>
      <c r="D65" s="248"/>
      <c r="E65" s="251"/>
      <c r="F65" s="254"/>
      <c r="G65" s="236"/>
      <c r="H65" s="236"/>
      <c r="I65" s="239"/>
      <c r="J65" s="236"/>
      <c r="K65" s="236"/>
    </row>
    <row r="66" spans="1:11" ht="12.75" customHeight="1" x14ac:dyDescent="0.2">
      <c r="A66" s="242"/>
      <c r="B66" s="112" t="s">
        <v>151</v>
      </c>
      <c r="C66" s="245"/>
      <c r="D66" s="248"/>
      <c r="E66" s="251"/>
      <c r="F66" s="254"/>
      <c r="G66" s="236"/>
      <c r="H66" s="236"/>
      <c r="I66" s="239"/>
      <c r="J66" s="236"/>
      <c r="K66" s="236"/>
    </row>
    <row r="67" spans="1:11" ht="12.75" customHeight="1" x14ac:dyDescent="0.2">
      <c r="A67" s="242"/>
      <c r="B67" s="112" t="s">
        <v>152</v>
      </c>
      <c r="C67" s="245"/>
      <c r="D67" s="248"/>
      <c r="E67" s="251"/>
      <c r="F67" s="254"/>
      <c r="G67" s="236"/>
      <c r="H67" s="236"/>
      <c r="I67" s="239"/>
      <c r="J67" s="236"/>
      <c r="K67" s="236"/>
    </row>
    <row r="68" spans="1:11" ht="12.75" customHeight="1" x14ac:dyDescent="0.2">
      <c r="A68" s="242"/>
      <c r="B68" s="112" t="s">
        <v>153</v>
      </c>
      <c r="C68" s="245"/>
      <c r="D68" s="248"/>
      <c r="E68" s="251"/>
      <c r="F68" s="254"/>
      <c r="G68" s="236"/>
      <c r="H68" s="236"/>
      <c r="I68" s="239"/>
      <c r="J68" s="236"/>
      <c r="K68" s="236"/>
    </row>
    <row r="69" spans="1:11" ht="12.75" customHeight="1" x14ac:dyDescent="0.2">
      <c r="A69" s="242"/>
      <c r="B69" s="112" t="s">
        <v>154</v>
      </c>
      <c r="C69" s="245"/>
      <c r="D69" s="248"/>
      <c r="E69" s="251"/>
      <c r="F69" s="254"/>
      <c r="G69" s="236"/>
      <c r="H69" s="236"/>
      <c r="I69" s="239"/>
      <c r="J69" s="236"/>
      <c r="K69" s="236"/>
    </row>
    <row r="70" spans="1:11" ht="12.75" customHeight="1" x14ac:dyDescent="0.2">
      <c r="A70" s="242"/>
      <c r="B70" s="112" t="s">
        <v>155</v>
      </c>
      <c r="C70" s="245"/>
      <c r="D70" s="248"/>
      <c r="E70" s="251"/>
      <c r="F70" s="254"/>
      <c r="G70" s="236"/>
      <c r="H70" s="236"/>
      <c r="I70" s="239"/>
      <c r="J70" s="236"/>
      <c r="K70" s="236"/>
    </row>
    <row r="71" spans="1:11" ht="20.25" customHeight="1" x14ac:dyDescent="0.2">
      <c r="A71" s="242"/>
      <c r="B71" s="113" t="s">
        <v>156</v>
      </c>
      <c r="C71" s="245"/>
      <c r="D71" s="248"/>
      <c r="E71" s="251"/>
      <c r="F71" s="254"/>
      <c r="G71" s="236"/>
      <c r="H71" s="236"/>
      <c r="I71" s="239"/>
      <c r="J71" s="236"/>
      <c r="K71" s="236"/>
    </row>
    <row r="72" spans="1:11" ht="56.25" x14ac:dyDescent="0.2">
      <c r="A72" s="242"/>
      <c r="B72" s="113" t="s">
        <v>157</v>
      </c>
      <c r="C72" s="245"/>
      <c r="D72" s="248"/>
      <c r="E72" s="251"/>
      <c r="F72" s="254"/>
      <c r="G72" s="236"/>
      <c r="H72" s="236"/>
      <c r="I72" s="239"/>
      <c r="J72" s="236"/>
      <c r="K72" s="236"/>
    </row>
    <row r="73" spans="1:11" x14ac:dyDescent="0.2">
      <c r="A73" s="243"/>
      <c r="B73" s="114" t="s">
        <v>158</v>
      </c>
      <c r="C73" s="246"/>
      <c r="D73" s="249"/>
      <c r="E73" s="252"/>
      <c r="F73" s="255"/>
      <c r="G73" s="237"/>
      <c r="H73" s="237"/>
      <c r="I73" s="240"/>
      <c r="J73" s="237"/>
      <c r="K73" s="237"/>
    </row>
    <row r="74" spans="1:11" x14ac:dyDescent="0.2">
      <c r="A74" s="253">
        <v>3</v>
      </c>
      <c r="B74" s="115" t="s">
        <v>159</v>
      </c>
      <c r="C74" s="244"/>
      <c r="D74" s="244"/>
      <c r="E74" s="253" t="s">
        <v>62</v>
      </c>
      <c r="F74" s="253">
        <v>400</v>
      </c>
      <c r="G74" s="253"/>
      <c r="H74" s="268">
        <f>G74*(1+I74)</f>
        <v>0</v>
      </c>
      <c r="I74" s="271">
        <v>0.08</v>
      </c>
      <c r="J74" s="268">
        <f>G74*F74</f>
        <v>0</v>
      </c>
      <c r="K74" s="268">
        <f>J74*I74+J74</f>
        <v>0</v>
      </c>
    </row>
    <row r="75" spans="1:11" x14ac:dyDescent="0.2">
      <c r="A75" s="254"/>
      <c r="B75" s="116" t="s">
        <v>160</v>
      </c>
      <c r="C75" s="245"/>
      <c r="D75" s="245"/>
      <c r="E75" s="254"/>
      <c r="F75" s="254"/>
      <c r="G75" s="254"/>
      <c r="H75" s="269"/>
      <c r="I75" s="254"/>
      <c r="J75" s="269"/>
      <c r="K75" s="269"/>
    </row>
    <row r="76" spans="1:11" ht="90" x14ac:dyDescent="0.2">
      <c r="A76" s="254"/>
      <c r="B76" s="116" t="s">
        <v>161</v>
      </c>
      <c r="C76" s="245"/>
      <c r="D76" s="245"/>
      <c r="E76" s="254"/>
      <c r="F76" s="254"/>
      <c r="G76" s="254"/>
      <c r="H76" s="269"/>
      <c r="I76" s="254"/>
      <c r="J76" s="269"/>
      <c r="K76" s="269"/>
    </row>
    <row r="77" spans="1:11" ht="90" x14ac:dyDescent="0.2">
      <c r="A77" s="254"/>
      <c r="B77" s="116" t="s">
        <v>218</v>
      </c>
      <c r="C77" s="245"/>
      <c r="D77" s="245"/>
      <c r="E77" s="254"/>
      <c r="F77" s="254"/>
      <c r="G77" s="254"/>
      <c r="H77" s="269"/>
      <c r="I77" s="254"/>
      <c r="J77" s="269"/>
      <c r="K77" s="269"/>
    </row>
    <row r="78" spans="1:11" ht="33.75" x14ac:dyDescent="0.2">
      <c r="A78" s="254"/>
      <c r="B78" s="116" t="s">
        <v>162</v>
      </c>
      <c r="C78" s="245"/>
      <c r="D78" s="245"/>
      <c r="E78" s="254"/>
      <c r="F78" s="254"/>
      <c r="G78" s="254"/>
      <c r="H78" s="269"/>
      <c r="I78" s="254"/>
      <c r="J78" s="269"/>
      <c r="K78" s="269"/>
    </row>
    <row r="79" spans="1:11" ht="22.5" x14ac:dyDescent="0.2">
      <c r="A79" s="254"/>
      <c r="B79" s="116" t="s">
        <v>163</v>
      </c>
      <c r="C79" s="245"/>
      <c r="D79" s="245"/>
      <c r="E79" s="254"/>
      <c r="F79" s="254"/>
      <c r="G79" s="254"/>
      <c r="H79" s="269"/>
      <c r="I79" s="254"/>
      <c r="J79" s="269"/>
      <c r="K79" s="269"/>
    </row>
    <row r="80" spans="1:11" ht="22.5" x14ac:dyDescent="0.2">
      <c r="A80" s="254"/>
      <c r="B80" s="116" t="s">
        <v>164</v>
      </c>
      <c r="C80" s="245"/>
      <c r="D80" s="245"/>
      <c r="E80" s="254"/>
      <c r="F80" s="254"/>
      <c r="G80" s="254"/>
      <c r="H80" s="269"/>
      <c r="I80" s="254"/>
      <c r="J80" s="269"/>
      <c r="K80" s="269"/>
    </row>
    <row r="81" spans="1:11" x14ac:dyDescent="0.2">
      <c r="A81" s="254"/>
      <c r="B81" s="116" t="s">
        <v>165</v>
      </c>
      <c r="C81" s="245"/>
      <c r="D81" s="245"/>
      <c r="E81" s="254"/>
      <c r="F81" s="254"/>
      <c r="G81" s="254"/>
      <c r="H81" s="269"/>
      <c r="I81" s="254"/>
      <c r="J81" s="269"/>
      <c r="K81" s="269"/>
    </row>
    <row r="82" spans="1:11" ht="22.5" x14ac:dyDescent="0.2">
      <c r="A82" s="254"/>
      <c r="B82" s="116" t="s">
        <v>166</v>
      </c>
      <c r="C82" s="245"/>
      <c r="D82" s="245"/>
      <c r="E82" s="254"/>
      <c r="F82" s="254"/>
      <c r="G82" s="254"/>
      <c r="H82" s="269"/>
      <c r="I82" s="254"/>
      <c r="J82" s="269"/>
      <c r="K82" s="269"/>
    </row>
    <row r="83" spans="1:11" x14ac:dyDescent="0.2">
      <c r="A83" s="254"/>
      <c r="B83" s="113" t="s">
        <v>167</v>
      </c>
      <c r="C83" s="245"/>
      <c r="D83" s="245"/>
      <c r="E83" s="254"/>
      <c r="F83" s="254"/>
      <c r="G83" s="254"/>
      <c r="H83" s="269"/>
      <c r="I83" s="254"/>
      <c r="J83" s="269"/>
      <c r="K83" s="269"/>
    </row>
    <row r="84" spans="1:11" x14ac:dyDescent="0.2">
      <c r="A84" s="254"/>
      <c r="B84" s="113" t="s">
        <v>168</v>
      </c>
      <c r="C84" s="245"/>
      <c r="D84" s="245"/>
      <c r="E84" s="254"/>
      <c r="F84" s="254"/>
      <c r="G84" s="254"/>
      <c r="H84" s="269"/>
      <c r="I84" s="254"/>
      <c r="J84" s="269"/>
      <c r="K84" s="269"/>
    </row>
    <row r="85" spans="1:11" ht="22.5" x14ac:dyDescent="0.2">
      <c r="A85" s="254"/>
      <c r="B85" s="113" t="s">
        <v>169</v>
      </c>
      <c r="C85" s="245"/>
      <c r="D85" s="245"/>
      <c r="E85" s="254"/>
      <c r="F85" s="254"/>
      <c r="G85" s="254"/>
      <c r="H85" s="269"/>
      <c r="I85" s="254"/>
      <c r="J85" s="269"/>
      <c r="K85" s="269"/>
    </row>
    <row r="86" spans="1:11" x14ac:dyDescent="0.2">
      <c r="A86" s="254"/>
      <c r="B86" s="113" t="s">
        <v>170</v>
      </c>
      <c r="C86" s="245"/>
      <c r="D86" s="245"/>
      <c r="E86" s="254"/>
      <c r="F86" s="254"/>
      <c r="G86" s="254"/>
      <c r="H86" s="269"/>
      <c r="I86" s="254"/>
      <c r="J86" s="269"/>
      <c r="K86" s="269"/>
    </row>
    <row r="87" spans="1:11" x14ac:dyDescent="0.2">
      <c r="A87" s="254"/>
      <c r="B87" s="113" t="s">
        <v>171</v>
      </c>
      <c r="C87" s="245"/>
      <c r="D87" s="245"/>
      <c r="E87" s="254"/>
      <c r="F87" s="254"/>
      <c r="G87" s="254"/>
      <c r="H87" s="269"/>
      <c r="I87" s="254"/>
      <c r="J87" s="269"/>
      <c r="K87" s="269"/>
    </row>
    <row r="88" spans="1:11" x14ac:dyDescent="0.2">
      <c r="A88" s="254"/>
      <c r="B88" s="113" t="s">
        <v>28</v>
      </c>
      <c r="C88" s="245"/>
      <c r="D88" s="245"/>
      <c r="E88" s="254"/>
      <c r="F88" s="254"/>
      <c r="G88" s="254"/>
      <c r="H88" s="269"/>
      <c r="I88" s="254"/>
      <c r="J88" s="269"/>
      <c r="K88" s="269"/>
    </row>
    <row r="89" spans="1:11" x14ac:dyDescent="0.2">
      <c r="A89" s="254"/>
      <c r="B89" s="113" t="s">
        <v>172</v>
      </c>
      <c r="C89" s="245"/>
      <c r="D89" s="245"/>
      <c r="E89" s="254"/>
      <c r="F89" s="254"/>
      <c r="G89" s="254"/>
      <c r="H89" s="269"/>
      <c r="I89" s="254"/>
      <c r="J89" s="269"/>
      <c r="K89" s="269"/>
    </row>
    <row r="90" spans="1:11" x14ac:dyDescent="0.2">
      <c r="A90" s="254"/>
      <c r="B90" s="113" t="s">
        <v>173</v>
      </c>
      <c r="C90" s="245"/>
      <c r="D90" s="245"/>
      <c r="E90" s="254"/>
      <c r="F90" s="254"/>
      <c r="G90" s="254"/>
      <c r="H90" s="269"/>
      <c r="I90" s="254"/>
      <c r="J90" s="269"/>
      <c r="K90" s="269"/>
    </row>
    <row r="91" spans="1:11" x14ac:dyDescent="0.2">
      <c r="A91" s="254"/>
      <c r="B91" s="113" t="s">
        <v>174</v>
      </c>
      <c r="C91" s="245"/>
      <c r="D91" s="245"/>
      <c r="E91" s="254"/>
      <c r="F91" s="254"/>
      <c r="G91" s="254"/>
      <c r="H91" s="269"/>
      <c r="I91" s="254"/>
      <c r="J91" s="269"/>
      <c r="K91" s="269"/>
    </row>
    <row r="92" spans="1:11" x14ac:dyDescent="0.2">
      <c r="A92" s="254"/>
      <c r="B92" s="113" t="s">
        <v>175</v>
      </c>
      <c r="C92" s="245"/>
      <c r="D92" s="245"/>
      <c r="E92" s="254"/>
      <c r="F92" s="254"/>
      <c r="G92" s="254"/>
      <c r="H92" s="269"/>
      <c r="I92" s="254"/>
      <c r="J92" s="269"/>
      <c r="K92" s="269"/>
    </row>
    <row r="93" spans="1:11" x14ac:dyDescent="0.2">
      <c r="A93" s="254"/>
      <c r="B93" s="113" t="s">
        <v>29</v>
      </c>
      <c r="C93" s="245"/>
      <c r="D93" s="245"/>
      <c r="E93" s="254"/>
      <c r="F93" s="254"/>
      <c r="G93" s="254"/>
      <c r="H93" s="269"/>
      <c r="I93" s="254"/>
      <c r="J93" s="269"/>
      <c r="K93" s="269"/>
    </row>
    <row r="94" spans="1:11" x14ac:dyDescent="0.2">
      <c r="A94" s="254"/>
      <c r="B94" s="116" t="s">
        <v>176</v>
      </c>
      <c r="C94" s="245"/>
      <c r="D94" s="245"/>
      <c r="E94" s="254"/>
      <c r="F94" s="254"/>
      <c r="G94" s="254"/>
      <c r="H94" s="269"/>
      <c r="I94" s="254"/>
      <c r="J94" s="269"/>
      <c r="K94" s="269"/>
    </row>
    <row r="95" spans="1:11" x14ac:dyDescent="0.2">
      <c r="A95" s="254"/>
      <c r="B95" s="116" t="s">
        <v>42</v>
      </c>
      <c r="C95" s="245"/>
      <c r="D95" s="245"/>
      <c r="E95" s="254"/>
      <c r="F95" s="254"/>
      <c r="G95" s="254"/>
      <c r="H95" s="269"/>
      <c r="I95" s="254"/>
      <c r="J95" s="269"/>
      <c r="K95" s="269"/>
    </row>
    <row r="96" spans="1:11" x14ac:dyDescent="0.2">
      <c r="A96" s="254"/>
      <c r="B96" s="116" t="s">
        <v>43</v>
      </c>
      <c r="C96" s="245"/>
      <c r="D96" s="245"/>
      <c r="E96" s="254"/>
      <c r="F96" s="254"/>
      <c r="G96" s="254"/>
      <c r="H96" s="269"/>
      <c r="I96" s="254"/>
      <c r="J96" s="269"/>
      <c r="K96" s="269"/>
    </row>
    <row r="97" spans="1:11" ht="22.5" x14ac:dyDescent="0.2">
      <c r="A97" s="254"/>
      <c r="B97" s="116" t="s">
        <v>44</v>
      </c>
      <c r="C97" s="245"/>
      <c r="D97" s="245"/>
      <c r="E97" s="254"/>
      <c r="F97" s="254"/>
      <c r="G97" s="254"/>
      <c r="H97" s="269"/>
      <c r="I97" s="254"/>
      <c r="J97" s="269"/>
      <c r="K97" s="269"/>
    </row>
    <row r="98" spans="1:11" x14ac:dyDescent="0.2">
      <c r="A98" s="254"/>
      <c r="B98" s="116" t="s">
        <v>177</v>
      </c>
      <c r="C98" s="245"/>
      <c r="D98" s="245"/>
      <c r="E98" s="254"/>
      <c r="F98" s="254"/>
      <c r="G98" s="254"/>
      <c r="H98" s="269"/>
      <c r="I98" s="254"/>
      <c r="J98" s="269"/>
      <c r="K98" s="269"/>
    </row>
    <row r="99" spans="1:11" x14ac:dyDescent="0.2">
      <c r="A99" s="254"/>
      <c r="B99" s="116" t="s">
        <v>221</v>
      </c>
      <c r="C99" s="245"/>
      <c r="D99" s="245"/>
      <c r="E99" s="254"/>
      <c r="F99" s="254"/>
      <c r="G99" s="254"/>
      <c r="H99" s="269"/>
      <c r="I99" s="254"/>
      <c r="J99" s="269"/>
      <c r="K99" s="269"/>
    </row>
    <row r="100" spans="1:11" x14ac:dyDescent="0.2">
      <c r="A100" s="254"/>
      <c r="B100" s="116" t="s">
        <v>178</v>
      </c>
      <c r="C100" s="245"/>
      <c r="D100" s="245"/>
      <c r="E100" s="254"/>
      <c r="F100" s="254"/>
      <c r="G100" s="254"/>
      <c r="H100" s="269"/>
      <c r="I100" s="254"/>
      <c r="J100" s="269"/>
      <c r="K100" s="269"/>
    </row>
    <row r="101" spans="1:11" x14ac:dyDescent="0.2">
      <c r="A101" s="254"/>
      <c r="B101" s="113" t="s">
        <v>179</v>
      </c>
      <c r="C101" s="245"/>
      <c r="D101" s="245"/>
      <c r="E101" s="254"/>
      <c r="F101" s="254"/>
      <c r="G101" s="254"/>
      <c r="H101" s="269"/>
      <c r="I101" s="254"/>
      <c r="J101" s="269"/>
      <c r="K101" s="269"/>
    </row>
    <row r="102" spans="1:11" x14ac:dyDescent="0.2">
      <c r="A102" s="254"/>
      <c r="B102" s="113" t="s">
        <v>180</v>
      </c>
      <c r="C102" s="245"/>
      <c r="D102" s="245"/>
      <c r="E102" s="254"/>
      <c r="F102" s="254"/>
      <c r="G102" s="254"/>
      <c r="H102" s="269"/>
      <c r="I102" s="254"/>
      <c r="J102" s="269"/>
      <c r="K102" s="269"/>
    </row>
    <row r="103" spans="1:11" x14ac:dyDescent="0.2">
      <c r="A103" s="254"/>
      <c r="B103" s="113" t="s">
        <v>181</v>
      </c>
      <c r="C103" s="245"/>
      <c r="D103" s="245"/>
      <c r="E103" s="254"/>
      <c r="F103" s="254"/>
      <c r="G103" s="254"/>
      <c r="H103" s="269"/>
      <c r="I103" s="254"/>
      <c r="J103" s="269"/>
      <c r="K103" s="269"/>
    </row>
    <row r="104" spans="1:11" x14ac:dyDescent="0.2">
      <c r="A104" s="254"/>
      <c r="B104" s="113" t="s">
        <v>182</v>
      </c>
      <c r="C104" s="245"/>
      <c r="D104" s="245"/>
      <c r="E104" s="254"/>
      <c r="F104" s="254"/>
      <c r="G104" s="254"/>
      <c r="H104" s="269"/>
      <c r="I104" s="254"/>
      <c r="J104" s="269"/>
      <c r="K104" s="269"/>
    </row>
    <row r="105" spans="1:11" x14ac:dyDescent="0.2">
      <c r="A105" s="254"/>
      <c r="B105" s="113" t="s">
        <v>45</v>
      </c>
      <c r="C105" s="245"/>
      <c r="D105" s="245"/>
      <c r="E105" s="254"/>
      <c r="F105" s="254"/>
      <c r="G105" s="254"/>
      <c r="H105" s="269"/>
      <c r="I105" s="254"/>
      <c r="J105" s="269"/>
      <c r="K105" s="269"/>
    </row>
    <row r="106" spans="1:11" x14ac:dyDescent="0.2">
      <c r="A106" s="254"/>
      <c r="B106" s="113" t="s">
        <v>183</v>
      </c>
      <c r="C106" s="245"/>
      <c r="D106" s="245"/>
      <c r="E106" s="254"/>
      <c r="F106" s="254"/>
      <c r="G106" s="254"/>
      <c r="H106" s="269"/>
      <c r="I106" s="254"/>
      <c r="J106" s="269"/>
      <c r="K106" s="269"/>
    </row>
    <row r="107" spans="1:11" ht="22.5" x14ac:dyDescent="0.2">
      <c r="A107" s="254"/>
      <c r="B107" s="113" t="s">
        <v>184</v>
      </c>
      <c r="C107" s="245"/>
      <c r="D107" s="245"/>
      <c r="E107" s="254"/>
      <c r="F107" s="254"/>
      <c r="G107" s="254"/>
      <c r="H107" s="269"/>
      <c r="I107" s="254"/>
      <c r="J107" s="269"/>
      <c r="K107" s="269"/>
    </row>
    <row r="108" spans="1:11" ht="90" x14ac:dyDescent="0.2">
      <c r="A108" s="255"/>
      <c r="B108" s="113" t="s">
        <v>185</v>
      </c>
      <c r="C108" s="246"/>
      <c r="D108" s="246"/>
      <c r="E108" s="255"/>
      <c r="F108" s="255"/>
      <c r="G108" s="255"/>
      <c r="H108" s="270"/>
      <c r="I108" s="255"/>
      <c r="J108" s="270"/>
      <c r="K108" s="270"/>
    </row>
    <row r="109" spans="1:11" ht="12.75" customHeight="1" x14ac:dyDescent="0.2">
      <c r="A109" s="241">
        <v>4</v>
      </c>
      <c r="B109" s="70" t="s">
        <v>47</v>
      </c>
      <c r="C109" s="244"/>
      <c r="D109" s="247"/>
      <c r="E109" s="250" t="s">
        <v>62</v>
      </c>
      <c r="F109" s="253">
        <v>360</v>
      </c>
      <c r="G109" s="235"/>
      <c r="H109" s="235">
        <f>G109*(1+I109)</f>
        <v>0</v>
      </c>
      <c r="I109" s="238">
        <v>0.08</v>
      </c>
      <c r="J109" s="235">
        <f>G109*F109</f>
        <v>0</v>
      </c>
      <c r="K109" s="235">
        <f>J109*I109+J109</f>
        <v>0</v>
      </c>
    </row>
    <row r="110" spans="1:11" x14ac:dyDescent="0.2">
      <c r="A110" s="242"/>
      <c r="B110" s="112" t="s">
        <v>48</v>
      </c>
      <c r="C110" s="245"/>
      <c r="D110" s="248"/>
      <c r="E110" s="251"/>
      <c r="F110" s="254"/>
      <c r="G110" s="236"/>
      <c r="H110" s="236"/>
      <c r="I110" s="239"/>
      <c r="J110" s="236"/>
      <c r="K110" s="236"/>
    </row>
    <row r="111" spans="1:11" ht="90" x14ac:dyDescent="0.2">
      <c r="A111" s="242"/>
      <c r="B111" s="113" t="s">
        <v>186</v>
      </c>
      <c r="C111" s="245"/>
      <c r="D111" s="248"/>
      <c r="E111" s="251"/>
      <c r="F111" s="254"/>
      <c r="G111" s="236"/>
      <c r="H111" s="236"/>
      <c r="I111" s="239"/>
      <c r="J111" s="236"/>
      <c r="K111" s="236"/>
    </row>
    <row r="112" spans="1:11" ht="90" x14ac:dyDescent="0.2">
      <c r="A112" s="242"/>
      <c r="B112" s="113" t="s">
        <v>218</v>
      </c>
      <c r="C112" s="245"/>
      <c r="D112" s="248"/>
      <c r="E112" s="251"/>
      <c r="F112" s="254"/>
      <c r="G112" s="236"/>
      <c r="H112" s="236"/>
      <c r="I112" s="239"/>
      <c r="J112" s="236"/>
      <c r="K112" s="236"/>
    </row>
    <row r="113" spans="1:11" ht="33.75" x14ac:dyDescent="0.2">
      <c r="A113" s="242"/>
      <c r="B113" s="113" t="s">
        <v>49</v>
      </c>
      <c r="C113" s="245"/>
      <c r="D113" s="248"/>
      <c r="E113" s="251"/>
      <c r="F113" s="254"/>
      <c r="G113" s="236"/>
      <c r="H113" s="236"/>
      <c r="I113" s="239"/>
      <c r="J113" s="236"/>
      <c r="K113" s="236"/>
    </row>
    <row r="114" spans="1:11" x14ac:dyDescent="0.2">
      <c r="A114" s="242"/>
      <c r="B114" s="112" t="s">
        <v>50</v>
      </c>
      <c r="C114" s="245"/>
      <c r="D114" s="248"/>
      <c r="E114" s="251"/>
      <c r="F114" s="254"/>
      <c r="G114" s="236"/>
      <c r="H114" s="236"/>
      <c r="I114" s="239"/>
      <c r="J114" s="236"/>
      <c r="K114" s="236"/>
    </row>
    <row r="115" spans="1:11" ht="22.5" x14ac:dyDescent="0.2">
      <c r="A115" s="242"/>
      <c r="B115" s="113" t="s">
        <v>51</v>
      </c>
      <c r="C115" s="245"/>
      <c r="D115" s="248"/>
      <c r="E115" s="251"/>
      <c r="F115" s="254"/>
      <c r="G115" s="236"/>
      <c r="H115" s="236"/>
      <c r="I115" s="239"/>
      <c r="J115" s="236"/>
      <c r="K115" s="236"/>
    </row>
    <row r="116" spans="1:11" ht="12.75" customHeight="1" x14ac:dyDescent="0.2">
      <c r="A116" s="242"/>
      <c r="B116" s="112" t="s">
        <v>52</v>
      </c>
      <c r="C116" s="245"/>
      <c r="D116" s="248"/>
      <c r="E116" s="251"/>
      <c r="F116" s="254"/>
      <c r="G116" s="236"/>
      <c r="H116" s="236"/>
      <c r="I116" s="239"/>
      <c r="J116" s="236"/>
      <c r="K116" s="236"/>
    </row>
    <row r="117" spans="1:11" ht="12.75" customHeight="1" x14ac:dyDescent="0.2">
      <c r="A117" s="242"/>
      <c r="B117" s="112" t="s">
        <v>53</v>
      </c>
      <c r="C117" s="245"/>
      <c r="D117" s="248"/>
      <c r="E117" s="251"/>
      <c r="F117" s="254"/>
      <c r="G117" s="236"/>
      <c r="H117" s="236"/>
      <c r="I117" s="239"/>
      <c r="J117" s="236"/>
      <c r="K117" s="236"/>
    </row>
    <row r="118" spans="1:11" ht="12.75" customHeight="1" x14ac:dyDescent="0.2">
      <c r="A118" s="242"/>
      <c r="B118" s="112" t="s">
        <v>187</v>
      </c>
      <c r="C118" s="245"/>
      <c r="D118" s="248"/>
      <c r="E118" s="251"/>
      <c r="F118" s="254"/>
      <c r="G118" s="236"/>
      <c r="H118" s="236"/>
      <c r="I118" s="239"/>
      <c r="J118" s="236"/>
      <c r="K118" s="236"/>
    </row>
    <row r="119" spans="1:11" ht="12.75" customHeight="1" x14ac:dyDescent="0.2">
      <c r="A119" s="242"/>
      <c r="B119" s="112" t="s">
        <v>188</v>
      </c>
      <c r="C119" s="245"/>
      <c r="D119" s="248"/>
      <c r="E119" s="251"/>
      <c r="F119" s="254"/>
      <c r="G119" s="236"/>
      <c r="H119" s="236"/>
      <c r="I119" s="239"/>
      <c r="J119" s="236"/>
      <c r="K119" s="236"/>
    </row>
    <row r="120" spans="1:11" ht="12.75" customHeight="1" x14ac:dyDescent="0.2">
      <c r="A120" s="242"/>
      <c r="B120" s="112" t="s">
        <v>189</v>
      </c>
      <c r="C120" s="245"/>
      <c r="D120" s="248"/>
      <c r="E120" s="251"/>
      <c r="F120" s="254"/>
      <c r="G120" s="236"/>
      <c r="H120" s="236"/>
      <c r="I120" s="239"/>
      <c r="J120" s="236"/>
      <c r="K120" s="236"/>
    </row>
    <row r="121" spans="1:11" x14ac:dyDescent="0.2">
      <c r="A121" s="242"/>
      <c r="B121" s="112" t="s">
        <v>43</v>
      </c>
      <c r="C121" s="245"/>
      <c r="D121" s="248"/>
      <c r="E121" s="251"/>
      <c r="F121" s="254"/>
      <c r="G121" s="236"/>
      <c r="H121" s="236"/>
      <c r="I121" s="239"/>
      <c r="J121" s="236"/>
      <c r="K121" s="236"/>
    </row>
    <row r="122" spans="1:11" ht="22.5" x14ac:dyDescent="0.2">
      <c r="A122" s="242"/>
      <c r="B122" s="113" t="s">
        <v>44</v>
      </c>
      <c r="C122" s="245"/>
      <c r="D122" s="248"/>
      <c r="E122" s="251"/>
      <c r="F122" s="254"/>
      <c r="G122" s="236"/>
      <c r="H122" s="236"/>
      <c r="I122" s="239"/>
      <c r="J122" s="236"/>
      <c r="K122" s="236"/>
    </row>
    <row r="123" spans="1:11" ht="12.75" customHeight="1" x14ac:dyDescent="0.2">
      <c r="A123" s="242"/>
      <c r="B123" s="112" t="s">
        <v>29</v>
      </c>
      <c r="C123" s="245"/>
      <c r="D123" s="248"/>
      <c r="E123" s="251"/>
      <c r="F123" s="254"/>
      <c r="G123" s="236"/>
      <c r="H123" s="236"/>
      <c r="I123" s="239"/>
      <c r="J123" s="236"/>
      <c r="K123" s="236"/>
    </row>
    <row r="124" spans="1:11" ht="12.75" customHeight="1" x14ac:dyDescent="0.2">
      <c r="A124" s="242"/>
      <c r="B124" s="112" t="s">
        <v>178</v>
      </c>
      <c r="C124" s="245"/>
      <c r="D124" s="248"/>
      <c r="E124" s="251"/>
      <c r="F124" s="254"/>
      <c r="G124" s="236"/>
      <c r="H124" s="236"/>
      <c r="I124" s="239"/>
      <c r="J124" s="236"/>
      <c r="K124" s="236"/>
    </row>
    <row r="125" spans="1:11" ht="12.75" customHeight="1" x14ac:dyDescent="0.2">
      <c r="A125" s="242"/>
      <c r="B125" s="112" t="s">
        <v>36</v>
      </c>
      <c r="C125" s="245"/>
      <c r="D125" s="248"/>
      <c r="E125" s="251"/>
      <c r="F125" s="254"/>
      <c r="G125" s="236"/>
      <c r="H125" s="236"/>
      <c r="I125" s="239"/>
      <c r="J125" s="236"/>
      <c r="K125" s="236"/>
    </row>
    <row r="126" spans="1:11" ht="12.75" customHeight="1" x14ac:dyDescent="0.2">
      <c r="A126" s="242"/>
      <c r="B126" s="112" t="s">
        <v>37</v>
      </c>
      <c r="C126" s="245"/>
      <c r="D126" s="248"/>
      <c r="E126" s="251"/>
      <c r="F126" s="254"/>
      <c r="G126" s="236"/>
      <c r="H126" s="236"/>
      <c r="I126" s="239"/>
      <c r="J126" s="236"/>
      <c r="K126" s="236"/>
    </row>
    <row r="127" spans="1:11" ht="12.75" customHeight="1" x14ac:dyDescent="0.2">
      <c r="A127" s="242"/>
      <c r="B127" s="112" t="s">
        <v>38</v>
      </c>
      <c r="C127" s="245"/>
      <c r="D127" s="248"/>
      <c r="E127" s="251"/>
      <c r="F127" s="254"/>
      <c r="G127" s="236"/>
      <c r="H127" s="236"/>
      <c r="I127" s="239"/>
      <c r="J127" s="236"/>
      <c r="K127" s="236"/>
    </row>
    <row r="128" spans="1:11" ht="12.75" customHeight="1" x14ac:dyDescent="0.2">
      <c r="A128" s="242"/>
      <c r="B128" s="112" t="s">
        <v>222</v>
      </c>
      <c r="C128" s="245"/>
      <c r="D128" s="248"/>
      <c r="E128" s="251"/>
      <c r="F128" s="254"/>
      <c r="G128" s="236"/>
      <c r="H128" s="236"/>
      <c r="I128" s="239"/>
      <c r="J128" s="236"/>
      <c r="K128" s="236"/>
    </row>
    <row r="129" spans="1:11" ht="12.75" customHeight="1" x14ac:dyDescent="0.2">
      <c r="A129" s="242"/>
      <c r="B129" s="37" t="s">
        <v>190</v>
      </c>
      <c r="C129" s="245"/>
      <c r="D129" s="248"/>
      <c r="E129" s="251"/>
      <c r="F129" s="254"/>
      <c r="G129" s="236"/>
      <c r="H129" s="236"/>
      <c r="I129" s="239"/>
      <c r="J129" s="236"/>
      <c r="K129" s="236"/>
    </row>
    <row r="130" spans="1:11" ht="12.75" customHeight="1" x14ac:dyDescent="0.2">
      <c r="A130" s="242"/>
      <c r="B130" s="37" t="s">
        <v>191</v>
      </c>
      <c r="C130" s="245"/>
      <c r="D130" s="248"/>
      <c r="E130" s="251"/>
      <c r="F130" s="254"/>
      <c r="G130" s="236"/>
      <c r="H130" s="236"/>
      <c r="I130" s="239"/>
      <c r="J130" s="236"/>
      <c r="K130" s="236"/>
    </row>
    <row r="131" spans="1:11" ht="12.75" customHeight="1" x14ac:dyDescent="0.2">
      <c r="A131" s="242"/>
      <c r="B131" s="37" t="s">
        <v>39</v>
      </c>
      <c r="C131" s="245"/>
      <c r="D131" s="248"/>
      <c r="E131" s="251"/>
      <c r="F131" s="254"/>
      <c r="G131" s="236"/>
      <c r="H131" s="236"/>
      <c r="I131" s="239"/>
      <c r="J131" s="236"/>
      <c r="K131" s="236"/>
    </row>
    <row r="132" spans="1:11" ht="61.5" customHeight="1" x14ac:dyDescent="0.2">
      <c r="A132" s="243"/>
      <c r="B132" s="38" t="s">
        <v>54</v>
      </c>
      <c r="C132" s="246"/>
      <c r="D132" s="249"/>
      <c r="E132" s="252"/>
      <c r="F132" s="255"/>
      <c r="G132" s="236"/>
      <c r="H132" s="237"/>
      <c r="I132" s="240"/>
      <c r="J132" s="237"/>
      <c r="K132" s="237"/>
    </row>
    <row r="133" spans="1:11" ht="12.75" customHeight="1" x14ac:dyDescent="0.2">
      <c r="A133" s="241">
        <v>5</v>
      </c>
      <c r="B133" s="71" t="s">
        <v>55</v>
      </c>
      <c r="C133" s="273"/>
      <c r="D133" s="276"/>
      <c r="E133" s="250" t="s">
        <v>62</v>
      </c>
      <c r="F133" s="253">
        <v>600</v>
      </c>
      <c r="G133" s="235"/>
      <c r="H133" s="235">
        <f>G133*(1+I133)</f>
        <v>0</v>
      </c>
      <c r="I133" s="238">
        <v>0.08</v>
      </c>
      <c r="J133" s="235">
        <f>G133*F133</f>
        <v>0</v>
      </c>
      <c r="K133" s="235">
        <f>J133*I133+J133</f>
        <v>0</v>
      </c>
    </row>
    <row r="134" spans="1:11" ht="12.75" customHeight="1" x14ac:dyDescent="0.2">
      <c r="A134" s="242"/>
      <c r="B134" s="39" t="s">
        <v>56</v>
      </c>
      <c r="C134" s="274"/>
      <c r="D134" s="277"/>
      <c r="E134" s="251"/>
      <c r="F134" s="254"/>
      <c r="G134" s="236"/>
      <c r="H134" s="236"/>
      <c r="I134" s="239"/>
      <c r="J134" s="236"/>
      <c r="K134" s="236"/>
    </row>
    <row r="135" spans="1:11" ht="33.75" x14ac:dyDescent="0.2">
      <c r="A135" s="242"/>
      <c r="B135" s="40" t="s">
        <v>57</v>
      </c>
      <c r="C135" s="274"/>
      <c r="D135" s="277"/>
      <c r="E135" s="251"/>
      <c r="F135" s="254"/>
      <c r="G135" s="236"/>
      <c r="H135" s="236"/>
      <c r="I135" s="239"/>
      <c r="J135" s="236"/>
      <c r="K135" s="236"/>
    </row>
    <row r="136" spans="1:11" x14ac:dyDescent="0.2">
      <c r="A136" s="242"/>
      <c r="B136" s="39" t="s">
        <v>42</v>
      </c>
      <c r="C136" s="274"/>
      <c r="D136" s="277"/>
      <c r="E136" s="251"/>
      <c r="F136" s="254"/>
      <c r="G136" s="236"/>
      <c r="H136" s="236"/>
      <c r="I136" s="239"/>
      <c r="J136" s="236"/>
      <c r="K136" s="236"/>
    </row>
    <row r="137" spans="1:11" ht="12.75" customHeight="1" x14ac:dyDescent="0.2">
      <c r="A137" s="242"/>
      <c r="B137" s="39" t="s">
        <v>223</v>
      </c>
      <c r="C137" s="274"/>
      <c r="D137" s="277"/>
      <c r="E137" s="251"/>
      <c r="F137" s="254"/>
      <c r="G137" s="236"/>
      <c r="H137" s="236"/>
      <c r="I137" s="239"/>
      <c r="J137" s="236"/>
      <c r="K137" s="236"/>
    </row>
    <row r="138" spans="1:11" ht="12.75" customHeight="1" x14ac:dyDescent="0.2">
      <c r="A138" s="242"/>
      <c r="B138" s="39" t="s">
        <v>58</v>
      </c>
      <c r="C138" s="274"/>
      <c r="D138" s="277"/>
      <c r="E138" s="251"/>
      <c r="F138" s="254"/>
      <c r="G138" s="236"/>
      <c r="H138" s="236"/>
      <c r="I138" s="239"/>
      <c r="J138" s="236"/>
      <c r="K138" s="236"/>
    </row>
    <row r="139" spans="1:11" ht="15" customHeight="1" x14ac:dyDescent="0.2">
      <c r="A139" s="242"/>
      <c r="B139" s="39" t="s">
        <v>39</v>
      </c>
      <c r="C139" s="274"/>
      <c r="D139" s="277"/>
      <c r="E139" s="251"/>
      <c r="F139" s="254"/>
      <c r="G139" s="236"/>
      <c r="H139" s="236"/>
      <c r="I139" s="239"/>
      <c r="J139" s="236"/>
      <c r="K139" s="236"/>
    </row>
    <row r="140" spans="1:11" ht="12.75" customHeight="1" x14ac:dyDescent="0.2">
      <c r="A140" s="242"/>
      <c r="B140" s="39" t="s">
        <v>46</v>
      </c>
      <c r="C140" s="274"/>
      <c r="D140" s="277"/>
      <c r="E140" s="251"/>
      <c r="F140" s="254"/>
      <c r="G140" s="236"/>
      <c r="H140" s="236"/>
      <c r="I140" s="239"/>
      <c r="J140" s="236"/>
      <c r="K140" s="236"/>
    </row>
    <row r="141" spans="1:11" ht="22.5" x14ac:dyDescent="0.2">
      <c r="A141" s="242"/>
      <c r="B141" s="40" t="s">
        <v>59</v>
      </c>
      <c r="C141" s="274"/>
      <c r="D141" s="277"/>
      <c r="E141" s="251"/>
      <c r="F141" s="254"/>
      <c r="G141" s="236"/>
      <c r="H141" s="236"/>
      <c r="I141" s="239"/>
      <c r="J141" s="236"/>
      <c r="K141" s="236"/>
    </row>
    <row r="142" spans="1:11" x14ac:dyDescent="0.2">
      <c r="A142" s="242"/>
      <c r="B142" s="40" t="s">
        <v>224</v>
      </c>
      <c r="C142" s="274"/>
      <c r="D142" s="277"/>
      <c r="E142" s="251"/>
      <c r="F142" s="254"/>
      <c r="G142" s="236"/>
      <c r="H142" s="236"/>
      <c r="I142" s="239"/>
      <c r="J142" s="236"/>
      <c r="K142" s="236"/>
    </row>
    <row r="143" spans="1:11" ht="12.75" customHeight="1" x14ac:dyDescent="0.2">
      <c r="A143" s="242"/>
      <c r="B143" s="39" t="s">
        <v>60</v>
      </c>
      <c r="C143" s="274"/>
      <c r="D143" s="277"/>
      <c r="E143" s="251"/>
      <c r="F143" s="254"/>
      <c r="G143" s="236"/>
      <c r="H143" s="236"/>
      <c r="I143" s="239"/>
      <c r="J143" s="236"/>
      <c r="K143" s="236"/>
    </row>
    <row r="144" spans="1:11" ht="12.75" customHeight="1" x14ac:dyDescent="0.2">
      <c r="A144" s="242"/>
      <c r="B144" s="39" t="s">
        <v>28</v>
      </c>
      <c r="C144" s="274"/>
      <c r="D144" s="277"/>
      <c r="E144" s="251"/>
      <c r="F144" s="254"/>
      <c r="G144" s="236"/>
      <c r="H144" s="236"/>
      <c r="I144" s="239"/>
      <c r="J144" s="236"/>
      <c r="K144" s="236"/>
    </row>
    <row r="145" spans="1:11" ht="12.75" customHeight="1" x14ac:dyDescent="0.2">
      <c r="A145" s="242"/>
      <c r="B145" s="39" t="s">
        <v>52</v>
      </c>
      <c r="C145" s="274"/>
      <c r="D145" s="277"/>
      <c r="E145" s="251"/>
      <c r="F145" s="254"/>
      <c r="G145" s="236"/>
      <c r="H145" s="236"/>
      <c r="I145" s="239"/>
      <c r="J145" s="236"/>
      <c r="K145" s="236"/>
    </row>
    <row r="146" spans="1:11" ht="12.75" customHeight="1" x14ac:dyDescent="0.2">
      <c r="A146" s="242"/>
      <c r="B146" s="40" t="s">
        <v>61</v>
      </c>
      <c r="C146" s="274"/>
      <c r="D146" s="277"/>
      <c r="E146" s="251"/>
      <c r="F146" s="254"/>
      <c r="G146" s="236"/>
      <c r="H146" s="236"/>
      <c r="I146" s="239"/>
      <c r="J146" s="236"/>
      <c r="K146" s="236"/>
    </row>
    <row r="147" spans="1:11" ht="12.75" customHeight="1" x14ac:dyDescent="0.2">
      <c r="A147" s="243"/>
      <c r="B147" s="41" t="s">
        <v>35</v>
      </c>
      <c r="C147" s="275"/>
      <c r="D147" s="278"/>
      <c r="E147" s="252"/>
      <c r="F147" s="255"/>
      <c r="G147" s="237"/>
      <c r="H147" s="237"/>
      <c r="I147" s="240"/>
      <c r="J147" s="237"/>
      <c r="K147" s="237"/>
    </row>
    <row r="148" spans="1:11" ht="58.5" customHeight="1" x14ac:dyDescent="0.2">
      <c r="A148" s="44">
        <v>6</v>
      </c>
      <c r="B148" s="143" t="s">
        <v>225</v>
      </c>
      <c r="C148" s="130"/>
      <c r="D148" s="135"/>
      <c r="E148" s="133" t="s">
        <v>63</v>
      </c>
      <c r="F148" s="167">
        <v>40</v>
      </c>
      <c r="G148" s="127"/>
      <c r="H148" s="51">
        <f>G148*(1+I148)</f>
        <v>0</v>
      </c>
      <c r="I148" s="126">
        <v>0.08</v>
      </c>
      <c r="J148" s="50">
        <f>G148*F148</f>
        <v>0</v>
      </c>
      <c r="K148" s="51">
        <f>J148*I148+J148</f>
        <v>0</v>
      </c>
    </row>
    <row r="149" spans="1:11" ht="90.75" thickBot="1" x14ac:dyDescent="0.25">
      <c r="A149" s="44">
        <v>7</v>
      </c>
      <c r="B149" s="143" t="s">
        <v>275</v>
      </c>
      <c r="C149" s="42"/>
      <c r="D149" s="43"/>
      <c r="E149" s="140" t="s">
        <v>63</v>
      </c>
      <c r="F149" s="44">
        <v>10000</v>
      </c>
      <c r="G149" s="50"/>
      <c r="H149" s="51">
        <f>G149*(1+I149)</f>
        <v>0</v>
      </c>
      <c r="I149" s="52">
        <v>0.08</v>
      </c>
      <c r="J149" s="50">
        <f>G149*F149</f>
        <v>0</v>
      </c>
      <c r="K149" s="51">
        <f>J149*I149+J149</f>
        <v>0</v>
      </c>
    </row>
    <row r="150" spans="1:11" ht="13.5" customHeight="1" thickBot="1" x14ac:dyDescent="0.25">
      <c r="A150" s="14"/>
      <c r="B150" s="14"/>
      <c r="C150" s="14"/>
      <c r="D150" s="14"/>
      <c r="E150" s="14"/>
      <c r="F150" s="14"/>
      <c r="G150" s="46"/>
      <c r="H150" s="272" t="s">
        <v>7</v>
      </c>
      <c r="I150" s="272"/>
      <c r="J150" s="56">
        <f>SUM(J4:J149)</f>
        <v>0</v>
      </c>
      <c r="K150" s="23">
        <f>SUM(K4:K149)</f>
        <v>0</v>
      </c>
    </row>
    <row r="151" spans="1:11" ht="13.5" customHeight="1" x14ac:dyDescent="0.2">
      <c r="A151" s="55" t="s">
        <v>13</v>
      </c>
      <c r="B151" s="97" t="s">
        <v>64</v>
      </c>
      <c r="C151" s="14"/>
      <c r="D151" s="14"/>
      <c r="E151" s="14"/>
      <c r="F151" s="14"/>
      <c r="G151" s="46"/>
      <c r="H151" s="47"/>
      <c r="I151" s="53"/>
      <c r="J151" s="54"/>
      <c r="K151" s="54"/>
    </row>
    <row r="152" spans="1:11" ht="53.25" customHeight="1" x14ac:dyDescent="0.2">
      <c r="A152" s="26" t="s">
        <v>13</v>
      </c>
      <c r="B152" s="231" t="s">
        <v>192</v>
      </c>
      <c r="C152" s="231"/>
      <c r="D152" s="231"/>
      <c r="E152" s="231"/>
      <c r="F152" s="14"/>
      <c r="G152" s="46"/>
      <c r="H152" s="47"/>
      <c r="I152" s="53"/>
      <c r="J152" s="54"/>
      <c r="K152" s="54"/>
    </row>
    <row r="153" spans="1:11" ht="12.75" customHeight="1" x14ac:dyDescent="0.2">
      <c r="A153" s="26" t="s">
        <v>13</v>
      </c>
      <c r="B153" s="231" t="s">
        <v>206</v>
      </c>
      <c r="C153" s="231"/>
      <c r="D153" s="231"/>
      <c r="E153" s="231"/>
      <c r="F153" s="14"/>
      <c r="G153" s="46"/>
      <c r="H153" s="47"/>
      <c r="I153" s="53"/>
      <c r="J153" s="54"/>
      <c r="K153" s="54"/>
    </row>
    <row r="154" spans="1:11" x14ac:dyDescent="0.2">
      <c r="A154" s="26" t="s">
        <v>13</v>
      </c>
      <c r="B154" s="110" t="s">
        <v>193</v>
      </c>
      <c r="C154" s="141"/>
      <c r="D154" s="141"/>
      <c r="E154" s="141"/>
      <c r="F154" s="14"/>
      <c r="G154" s="46"/>
      <c r="H154" s="47"/>
      <c r="I154" s="53"/>
      <c r="J154" s="54"/>
      <c r="K154" s="54"/>
    </row>
    <row r="155" spans="1:11" ht="12.75" customHeight="1" x14ac:dyDescent="0.2">
      <c r="A155" s="26" t="s">
        <v>13</v>
      </c>
      <c r="B155" s="27" t="s">
        <v>69</v>
      </c>
      <c r="C155" s="15"/>
      <c r="G155" s="48"/>
      <c r="H155" s="48"/>
      <c r="I155" s="49"/>
      <c r="J155" s="48"/>
      <c r="K155" s="48"/>
    </row>
    <row r="156" spans="1:11" ht="15.75" x14ac:dyDescent="0.25">
      <c r="A156" s="26" t="s">
        <v>13</v>
      </c>
      <c r="B156" s="29" t="s">
        <v>14</v>
      </c>
      <c r="C156" s="28"/>
      <c r="D156" s="17"/>
      <c r="E156" s="17"/>
      <c r="F156" s="180"/>
      <c r="G156" s="17"/>
      <c r="H156" s="17"/>
    </row>
    <row r="157" spans="1:11" ht="15.75" x14ac:dyDescent="0.25">
      <c r="A157" s="26"/>
      <c r="B157" s="29" t="s">
        <v>15</v>
      </c>
      <c r="C157" s="28"/>
      <c r="D157" s="17"/>
      <c r="E157" s="17"/>
      <c r="F157" s="180"/>
      <c r="G157" s="17"/>
      <c r="H157" s="17"/>
    </row>
    <row r="158" spans="1:11" ht="15.75" x14ac:dyDescent="0.25">
      <c r="A158" s="26"/>
      <c r="B158" s="111" t="s">
        <v>112</v>
      </c>
      <c r="C158" s="28"/>
      <c r="D158" s="17"/>
      <c r="E158" s="17"/>
      <c r="F158" s="180"/>
      <c r="G158" s="17"/>
      <c r="H158" s="17"/>
    </row>
    <row r="159" spans="1:11" ht="15.75" x14ac:dyDescent="0.25">
      <c r="A159" s="26"/>
      <c r="B159" s="29"/>
      <c r="C159" s="28"/>
      <c r="D159" s="17"/>
      <c r="E159" s="17"/>
      <c r="F159" s="180"/>
      <c r="G159" s="17"/>
      <c r="H159" s="17"/>
    </row>
    <row r="160" spans="1:11" ht="15.75" x14ac:dyDescent="0.25">
      <c r="A160" s="124"/>
      <c r="B160" s="124"/>
      <c r="C160" s="17"/>
      <c r="D160" s="125"/>
      <c r="E160" s="125"/>
      <c r="F160" s="163"/>
      <c r="G160" s="125"/>
      <c r="H160" s="125"/>
    </row>
    <row r="161" spans="1:8" ht="15.75" customHeight="1" x14ac:dyDescent="0.25">
      <c r="A161" s="226" t="s">
        <v>8</v>
      </c>
      <c r="B161" s="226"/>
      <c r="C161" s="17"/>
      <c r="D161" s="227" t="s">
        <v>16</v>
      </c>
      <c r="E161" s="227"/>
      <c r="F161" s="227"/>
      <c r="G161" s="227"/>
      <c r="H161" s="227"/>
    </row>
    <row r="162" spans="1:8" ht="15.75" x14ac:dyDescent="0.25">
      <c r="A162" s="226"/>
      <c r="B162" s="226"/>
      <c r="C162" s="17"/>
      <c r="D162" s="227"/>
      <c r="E162" s="227"/>
      <c r="F162" s="227"/>
      <c r="G162" s="227"/>
      <c r="H162" s="227"/>
    </row>
    <row r="163" spans="1:8" ht="15.75" x14ac:dyDescent="0.25">
      <c r="C163" s="17"/>
      <c r="D163" s="227"/>
      <c r="E163" s="227"/>
      <c r="F163" s="227"/>
      <c r="G163" s="227"/>
      <c r="H163" s="227"/>
    </row>
    <row r="164" spans="1:8" x14ac:dyDescent="0.2">
      <c r="D164" s="227"/>
      <c r="E164" s="227"/>
      <c r="F164" s="227"/>
      <c r="G164" s="227"/>
      <c r="H164" s="227"/>
    </row>
    <row r="165" spans="1:8" x14ac:dyDescent="0.2">
      <c r="D165" s="227"/>
      <c r="E165" s="227"/>
      <c r="F165" s="227"/>
      <c r="G165" s="227"/>
      <c r="H165" s="227"/>
    </row>
    <row r="166" spans="1:8" x14ac:dyDescent="0.2">
      <c r="D166" s="227"/>
      <c r="E166" s="227"/>
      <c r="F166" s="227"/>
      <c r="G166" s="227"/>
      <c r="H166" s="227"/>
    </row>
    <row r="167" spans="1:8" x14ac:dyDescent="0.2">
      <c r="D167" s="227"/>
      <c r="E167" s="227"/>
      <c r="F167" s="227"/>
      <c r="G167" s="227"/>
      <c r="H167" s="227"/>
    </row>
  </sheetData>
  <mergeCells count="55">
    <mergeCell ref="B153:E153"/>
    <mergeCell ref="A161:B162"/>
    <mergeCell ref="D161:H167"/>
    <mergeCell ref="H133:H147"/>
    <mergeCell ref="I133:I147"/>
    <mergeCell ref="A133:A147"/>
    <mergeCell ref="G109:G132"/>
    <mergeCell ref="J133:J147"/>
    <mergeCell ref="K133:K147"/>
    <mergeCell ref="H150:I150"/>
    <mergeCell ref="B152:E152"/>
    <mergeCell ref="H109:H132"/>
    <mergeCell ref="I109:I132"/>
    <mergeCell ref="J109:J132"/>
    <mergeCell ref="K109:K132"/>
    <mergeCell ref="C133:C147"/>
    <mergeCell ref="D133:D147"/>
    <mergeCell ref="E133:E147"/>
    <mergeCell ref="F133:F147"/>
    <mergeCell ref="G133:G147"/>
    <mergeCell ref="A109:A132"/>
    <mergeCell ref="C109:C132"/>
    <mergeCell ref="D109:D132"/>
    <mergeCell ref="E109:E132"/>
    <mergeCell ref="F109:F132"/>
    <mergeCell ref="H38:H73"/>
    <mergeCell ref="I38:I73"/>
    <mergeCell ref="J38:J73"/>
    <mergeCell ref="K38:K73"/>
    <mergeCell ref="A74:A108"/>
    <mergeCell ref="C74:C108"/>
    <mergeCell ref="D74:D108"/>
    <mergeCell ref="E74:E108"/>
    <mergeCell ref="F74:F108"/>
    <mergeCell ref="G74:G108"/>
    <mergeCell ref="H74:H108"/>
    <mergeCell ref="I74:I108"/>
    <mergeCell ref="J74:J108"/>
    <mergeCell ref="K74:K108"/>
    <mergeCell ref="H4:H37"/>
    <mergeCell ref="I4:I37"/>
    <mergeCell ref="J4:J37"/>
    <mergeCell ref="K4:K37"/>
    <mergeCell ref="A38:A73"/>
    <mergeCell ref="C38:C73"/>
    <mergeCell ref="D38:D73"/>
    <mergeCell ref="E38:E73"/>
    <mergeCell ref="F38:F73"/>
    <mergeCell ref="G38:G73"/>
    <mergeCell ref="A4:A37"/>
    <mergeCell ref="C4:C37"/>
    <mergeCell ref="D4:D37"/>
    <mergeCell ref="E4:E37"/>
    <mergeCell ref="F4:F37"/>
    <mergeCell ref="G4:G37"/>
  </mergeCells>
  <pageMargins left="0.23622047244094491" right="0.23622047244094491" top="0.74803149606299213" bottom="0.35433070866141736" header="0.31496062992125984" footer="0.31496062992125984"/>
  <pageSetup paperSize="9" scale="67" orientation="landscape" r:id="rId1"/>
  <headerFooter>
    <oddHeader>&amp;CZałącznik 2 do SIWZ 
postępowanie nr ZP/43/2019</oddHeader>
    <oddFooter>Strona &amp;P z &amp;N</oddFooter>
  </headerFooter>
  <rowBreaks count="4" manualBreakCount="4">
    <brk id="37" max="16383" man="1"/>
    <brk id="73" max="16383" man="1"/>
    <brk id="108" max="16383" man="1"/>
    <brk id="1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5" zoomScaleNormal="100" workbookViewId="0">
      <selection activeCell="J133" sqref="J133:J147"/>
    </sheetView>
  </sheetViews>
  <sheetFormatPr defaultRowHeight="12.75" x14ac:dyDescent="0.2"/>
  <cols>
    <col min="1" max="1" width="3.28515625" customWidth="1"/>
    <col min="2" max="2" width="79.5703125" customWidth="1"/>
    <col min="3" max="3" width="8.7109375" customWidth="1"/>
    <col min="4" max="4" width="10.5703125" customWidth="1"/>
    <col min="5" max="5" width="6" customWidth="1"/>
    <col min="6" max="6" width="5.5703125" customWidth="1"/>
    <col min="7" max="7" width="6.7109375" customWidth="1"/>
    <col min="8" max="8" width="7.85546875" customWidth="1"/>
    <col min="9" max="9" width="16.28515625" customWidth="1"/>
    <col min="10" max="10" width="11.85546875" customWidth="1"/>
    <col min="11" max="11" width="14.85546875" customWidth="1"/>
  </cols>
  <sheetData>
    <row r="1" spans="1:11" ht="13.5" thickBot="1" x14ac:dyDescent="0.25">
      <c r="A1" s="311" t="s">
        <v>273</v>
      </c>
      <c r="B1" s="311"/>
      <c r="C1" s="311"/>
      <c r="D1" s="311"/>
      <c r="E1" s="311"/>
      <c r="F1" s="311"/>
      <c r="G1" s="311"/>
      <c r="H1" s="311"/>
      <c r="I1" s="311"/>
      <c r="J1" s="311"/>
      <c r="K1" s="311"/>
    </row>
    <row r="2" spans="1:11" ht="12.75" customHeight="1" x14ac:dyDescent="0.2">
      <c r="A2" s="286" t="s">
        <v>226</v>
      </c>
      <c r="B2" s="288" t="s">
        <v>227</v>
      </c>
      <c r="C2" s="290" t="s">
        <v>228</v>
      </c>
      <c r="D2" s="292" t="s">
        <v>308</v>
      </c>
      <c r="E2" s="293"/>
      <c r="F2" s="293"/>
      <c r="G2" s="294"/>
      <c r="H2" s="281" t="s">
        <v>229</v>
      </c>
      <c r="I2" s="295" t="s">
        <v>230</v>
      </c>
      <c r="J2" s="279" t="s">
        <v>231</v>
      </c>
      <c r="K2" s="281" t="s">
        <v>232</v>
      </c>
    </row>
    <row r="3" spans="1:11" x14ac:dyDescent="0.2">
      <c r="A3" s="287"/>
      <c r="B3" s="289"/>
      <c r="C3" s="291"/>
      <c r="D3" s="144" t="s">
        <v>233</v>
      </c>
      <c r="E3" s="145" t="s">
        <v>234</v>
      </c>
      <c r="F3" s="145" t="s">
        <v>235</v>
      </c>
      <c r="G3" s="146" t="s">
        <v>236</v>
      </c>
      <c r="H3" s="282"/>
      <c r="I3" s="296"/>
      <c r="J3" s="280"/>
      <c r="K3" s="282"/>
    </row>
    <row r="4" spans="1:11" x14ac:dyDescent="0.2">
      <c r="A4" s="147">
        <v>1</v>
      </c>
      <c r="B4" s="147">
        <v>2</v>
      </c>
      <c r="C4" s="148">
        <v>4</v>
      </c>
      <c r="D4" s="283">
        <v>5</v>
      </c>
      <c r="E4" s="284"/>
      <c r="F4" s="284"/>
      <c r="G4" s="285"/>
      <c r="H4" s="147">
        <v>6</v>
      </c>
      <c r="I4" s="149">
        <v>7</v>
      </c>
      <c r="J4" s="149">
        <v>8</v>
      </c>
      <c r="K4" s="147">
        <v>9</v>
      </c>
    </row>
    <row r="5" spans="1:11" ht="146.25" x14ac:dyDescent="0.2">
      <c r="A5" s="150">
        <v>1</v>
      </c>
      <c r="B5" s="197" t="s">
        <v>277</v>
      </c>
      <c r="C5" s="151" t="s">
        <v>62</v>
      </c>
      <c r="D5" s="181">
        <v>1000</v>
      </c>
      <c r="E5" s="181">
        <v>6000</v>
      </c>
      <c r="F5" s="181">
        <v>0</v>
      </c>
      <c r="G5" s="182">
        <f t="shared" ref="G5:G22" si="0">D5+E5+F5</f>
        <v>7000</v>
      </c>
      <c r="H5" s="183"/>
      <c r="I5" s="310">
        <f>H5*G5</f>
        <v>0</v>
      </c>
      <c r="J5" s="152">
        <v>0.08</v>
      </c>
      <c r="K5" s="310">
        <f>I5*J5+I5</f>
        <v>0</v>
      </c>
    </row>
    <row r="6" spans="1:11" ht="146.25" x14ac:dyDescent="0.2">
      <c r="A6" s="150">
        <v>2</v>
      </c>
      <c r="B6" s="197" t="s">
        <v>278</v>
      </c>
      <c r="C6" s="151" t="s">
        <v>62</v>
      </c>
      <c r="D6" s="181">
        <v>1000</v>
      </c>
      <c r="E6" s="181">
        <v>3000</v>
      </c>
      <c r="F6" s="181">
        <v>0</v>
      </c>
      <c r="G6" s="182">
        <f t="shared" si="0"/>
        <v>4000</v>
      </c>
      <c r="H6" s="154"/>
      <c r="I6" s="310">
        <f t="shared" ref="I6:I22" si="1">H6*G6</f>
        <v>0</v>
      </c>
      <c r="J6" s="152">
        <v>0.08</v>
      </c>
      <c r="K6" s="310">
        <f t="shared" ref="K6:K22" si="2">I6*J6+I6</f>
        <v>0</v>
      </c>
    </row>
    <row r="7" spans="1:11" ht="168.75" x14ac:dyDescent="0.2">
      <c r="A7" s="150">
        <v>3</v>
      </c>
      <c r="B7" s="197" t="s">
        <v>279</v>
      </c>
      <c r="C7" s="151" t="s">
        <v>62</v>
      </c>
      <c r="D7" s="181">
        <v>100</v>
      </c>
      <c r="E7" s="181">
        <v>500</v>
      </c>
      <c r="F7" s="181">
        <v>0</v>
      </c>
      <c r="G7" s="182">
        <f t="shared" si="0"/>
        <v>600</v>
      </c>
      <c r="H7" s="184"/>
      <c r="I7" s="310">
        <f t="shared" si="1"/>
        <v>0</v>
      </c>
      <c r="J7" s="152">
        <v>0.08</v>
      </c>
      <c r="K7" s="310">
        <f t="shared" si="2"/>
        <v>0</v>
      </c>
    </row>
    <row r="8" spans="1:11" ht="157.5" x14ac:dyDescent="0.2">
      <c r="A8" s="150">
        <v>4</v>
      </c>
      <c r="B8" s="197" t="s">
        <v>280</v>
      </c>
      <c r="C8" s="151" t="s">
        <v>62</v>
      </c>
      <c r="D8" s="181">
        <v>0</v>
      </c>
      <c r="E8" s="181">
        <v>3500</v>
      </c>
      <c r="F8" s="181">
        <v>0</v>
      </c>
      <c r="G8" s="182">
        <f t="shared" si="0"/>
        <v>3500</v>
      </c>
      <c r="H8" s="184"/>
      <c r="I8" s="310">
        <f t="shared" si="1"/>
        <v>0</v>
      </c>
      <c r="J8" s="152">
        <v>0.08</v>
      </c>
      <c r="K8" s="310">
        <f t="shared" si="2"/>
        <v>0</v>
      </c>
    </row>
    <row r="9" spans="1:11" ht="157.5" x14ac:dyDescent="0.2">
      <c r="A9" s="150">
        <v>5</v>
      </c>
      <c r="B9" s="197" t="s">
        <v>281</v>
      </c>
      <c r="C9" s="151" t="s">
        <v>62</v>
      </c>
      <c r="D9" s="181">
        <v>0</v>
      </c>
      <c r="E9" s="181">
        <v>500</v>
      </c>
      <c r="F9" s="181">
        <v>0</v>
      </c>
      <c r="G9" s="182">
        <f t="shared" si="0"/>
        <v>500</v>
      </c>
      <c r="H9" s="153"/>
      <c r="I9" s="310">
        <f t="shared" si="1"/>
        <v>0</v>
      </c>
      <c r="J9" s="152">
        <v>0.08</v>
      </c>
      <c r="K9" s="310">
        <f t="shared" si="2"/>
        <v>0</v>
      </c>
    </row>
    <row r="10" spans="1:11" ht="180" x14ac:dyDescent="0.2">
      <c r="A10" s="150">
        <v>6</v>
      </c>
      <c r="B10" s="197" t="s">
        <v>282</v>
      </c>
      <c r="C10" s="151" t="s">
        <v>62</v>
      </c>
      <c r="D10" s="181">
        <v>0</v>
      </c>
      <c r="E10" s="181">
        <v>600</v>
      </c>
      <c r="F10" s="181">
        <v>0</v>
      </c>
      <c r="G10" s="182">
        <f t="shared" si="0"/>
        <v>600</v>
      </c>
      <c r="H10" s="154"/>
      <c r="I10" s="310">
        <f t="shared" si="1"/>
        <v>0</v>
      </c>
      <c r="J10" s="152">
        <v>0.08</v>
      </c>
      <c r="K10" s="310">
        <f t="shared" si="2"/>
        <v>0</v>
      </c>
    </row>
    <row r="11" spans="1:11" ht="180" x14ac:dyDescent="0.2">
      <c r="A11" s="150">
        <v>7</v>
      </c>
      <c r="B11" s="197" t="s">
        <v>283</v>
      </c>
      <c r="C11" s="151" t="s">
        <v>62</v>
      </c>
      <c r="D11" s="181">
        <v>0</v>
      </c>
      <c r="E11" s="181">
        <v>250</v>
      </c>
      <c r="F11" s="181">
        <v>0</v>
      </c>
      <c r="G11" s="182">
        <f t="shared" si="0"/>
        <v>250</v>
      </c>
      <c r="H11" s="153"/>
      <c r="I11" s="310">
        <f t="shared" si="1"/>
        <v>0</v>
      </c>
      <c r="J11" s="152">
        <v>0.08</v>
      </c>
      <c r="K11" s="310">
        <f t="shared" si="2"/>
        <v>0</v>
      </c>
    </row>
    <row r="12" spans="1:11" ht="124.5" customHeight="1" x14ac:dyDescent="0.2">
      <c r="A12" s="150">
        <v>8</v>
      </c>
      <c r="B12" s="198" t="s">
        <v>284</v>
      </c>
      <c r="C12" s="151" t="s">
        <v>62</v>
      </c>
      <c r="D12" s="181">
        <v>0</v>
      </c>
      <c r="E12" s="181">
        <v>5000</v>
      </c>
      <c r="F12" s="181">
        <v>0</v>
      </c>
      <c r="G12" s="182">
        <f t="shared" si="0"/>
        <v>5000</v>
      </c>
      <c r="H12" s="185"/>
      <c r="I12" s="310">
        <f t="shared" si="1"/>
        <v>0</v>
      </c>
      <c r="J12" s="152">
        <v>0.08</v>
      </c>
      <c r="K12" s="310">
        <f t="shared" si="2"/>
        <v>0</v>
      </c>
    </row>
    <row r="13" spans="1:11" ht="157.5" x14ac:dyDescent="0.2">
      <c r="A13" s="150">
        <v>9</v>
      </c>
      <c r="B13" s="197" t="s">
        <v>285</v>
      </c>
      <c r="C13" s="151" t="s">
        <v>62</v>
      </c>
      <c r="D13" s="181">
        <v>0</v>
      </c>
      <c r="E13" s="181">
        <v>2000</v>
      </c>
      <c r="F13" s="181">
        <v>200</v>
      </c>
      <c r="G13" s="182">
        <f t="shared" si="0"/>
        <v>2200</v>
      </c>
      <c r="H13" s="185"/>
      <c r="I13" s="310">
        <f t="shared" si="1"/>
        <v>0</v>
      </c>
      <c r="J13" s="152">
        <v>0.08</v>
      </c>
      <c r="K13" s="310">
        <f t="shared" si="2"/>
        <v>0</v>
      </c>
    </row>
    <row r="14" spans="1:11" ht="101.25" x14ac:dyDescent="0.2">
      <c r="A14" s="150">
        <v>10</v>
      </c>
      <c r="B14" s="199" t="s">
        <v>289</v>
      </c>
      <c r="C14" s="151" t="s">
        <v>62</v>
      </c>
      <c r="D14" s="186">
        <v>0</v>
      </c>
      <c r="E14" s="186">
        <v>5000</v>
      </c>
      <c r="F14" s="186">
        <v>0</v>
      </c>
      <c r="G14" s="182">
        <f t="shared" si="0"/>
        <v>5000</v>
      </c>
      <c r="H14" s="187"/>
      <c r="I14" s="310">
        <f t="shared" si="1"/>
        <v>0</v>
      </c>
      <c r="J14" s="152">
        <v>0.08</v>
      </c>
      <c r="K14" s="310">
        <f t="shared" si="2"/>
        <v>0</v>
      </c>
    </row>
    <row r="15" spans="1:11" ht="123.75" x14ac:dyDescent="0.2">
      <c r="A15" s="150">
        <v>11</v>
      </c>
      <c r="B15" s="197" t="s">
        <v>290</v>
      </c>
      <c r="C15" s="151" t="s">
        <v>62</v>
      </c>
      <c r="D15" s="181">
        <v>0</v>
      </c>
      <c r="E15" s="181">
        <v>15000</v>
      </c>
      <c r="F15" s="181">
        <v>0</v>
      </c>
      <c r="G15" s="182">
        <f t="shared" si="0"/>
        <v>15000</v>
      </c>
      <c r="H15" s="185"/>
      <c r="I15" s="310">
        <f t="shared" si="1"/>
        <v>0</v>
      </c>
      <c r="J15" s="152">
        <v>0.08</v>
      </c>
      <c r="K15" s="310">
        <f t="shared" si="2"/>
        <v>0</v>
      </c>
    </row>
    <row r="16" spans="1:11" ht="101.25" x14ac:dyDescent="0.2">
      <c r="A16" s="150">
        <v>12</v>
      </c>
      <c r="B16" s="197" t="s">
        <v>291</v>
      </c>
      <c r="C16" s="151" t="s">
        <v>62</v>
      </c>
      <c r="D16" s="181">
        <v>0</v>
      </c>
      <c r="E16" s="181">
        <v>15000</v>
      </c>
      <c r="F16" s="181">
        <v>0</v>
      </c>
      <c r="G16" s="182">
        <f t="shared" si="0"/>
        <v>15000</v>
      </c>
      <c r="H16" s="185"/>
      <c r="I16" s="310">
        <f t="shared" si="1"/>
        <v>0</v>
      </c>
      <c r="J16" s="152">
        <v>0.08</v>
      </c>
      <c r="K16" s="310">
        <f t="shared" si="2"/>
        <v>0</v>
      </c>
    </row>
    <row r="17" spans="1:11" ht="123.75" x14ac:dyDescent="0.2">
      <c r="A17" s="150">
        <v>13</v>
      </c>
      <c r="B17" s="199" t="s">
        <v>286</v>
      </c>
      <c r="C17" s="151" t="s">
        <v>62</v>
      </c>
      <c r="D17" s="181">
        <v>0</v>
      </c>
      <c r="E17" s="181">
        <v>20000</v>
      </c>
      <c r="F17" s="181">
        <v>0</v>
      </c>
      <c r="G17" s="182">
        <f t="shared" si="0"/>
        <v>20000</v>
      </c>
      <c r="H17" s="185"/>
      <c r="I17" s="310">
        <f t="shared" si="1"/>
        <v>0</v>
      </c>
      <c r="J17" s="152">
        <v>0.08</v>
      </c>
      <c r="K17" s="310">
        <f t="shared" si="2"/>
        <v>0</v>
      </c>
    </row>
    <row r="18" spans="1:11" ht="101.25" x14ac:dyDescent="0.2">
      <c r="A18" s="150">
        <v>14</v>
      </c>
      <c r="B18" s="197" t="s">
        <v>287</v>
      </c>
      <c r="C18" s="151" t="s">
        <v>62</v>
      </c>
      <c r="D18" s="181">
        <v>0</v>
      </c>
      <c r="E18" s="181">
        <v>20000</v>
      </c>
      <c r="F18" s="181">
        <v>0</v>
      </c>
      <c r="G18" s="182">
        <f t="shared" si="0"/>
        <v>20000</v>
      </c>
      <c r="H18" s="185"/>
      <c r="I18" s="310">
        <f t="shared" si="1"/>
        <v>0</v>
      </c>
      <c r="J18" s="152">
        <v>0.08</v>
      </c>
      <c r="K18" s="310">
        <f t="shared" si="2"/>
        <v>0</v>
      </c>
    </row>
    <row r="19" spans="1:11" ht="56.25" x14ac:dyDescent="0.2">
      <c r="A19" s="150">
        <v>15</v>
      </c>
      <c r="B19" s="58" t="s">
        <v>194</v>
      </c>
      <c r="C19" s="151" t="s">
        <v>62</v>
      </c>
      <c r="D19" s="181">
        <v>100</v>
      </c>
      <c r="E19" s="181">
        <v>10000</v>
      </c>
      <c r="F19" s="181">
        <v>500</v>
      </c>
      <c r="G19" s="182">
        <f t="shared" si="0"/>
        <v>10600</v>
      </c>
      <c r="H19" s="185"/>
      <c r="I19" s="310">
        <f t="shared" si="1"/>
        <v>0</v>
      </c>
      <c r="J19" s="152">
        <v>0.08</v>
      </c>
      <c r="K19" s="310">
        <f t="shared" si="2"/>
        <v>0</v>
      </c>
    </row>
    <row r="20" spans="1:11" ht="56.25" x14ac:dyDescent="0.2">
      <c r="A20" s="150">
        <v>16</v>
      </c>
      <c r="B20" s="199" t="s">
        <v>292</v>
      </c>
      <c r="C20" s="151" t="s">
        <v>62</v>
      </c>
      <c r="D20" s="186">
        <v>200</v>
      </c>
      <c r="E20" s="186">
        <v>10000</v>
      </c>
      <c r="F20" s="186">
        <v>100</v>
      </c>
      <c r="G20" s="182">
        <f t="shared" si="0"/>
        <v>10300</v>
      </c>
      <c r="H20" s="187"/>
      <c r="I20" s="310">
        <f t="shared" si="1"/>
        <v>0</v>
      </c>
      <c r="J20" s="152">
        <v>0.08</v>
      </c>
      <c r="K20" s="310">
        <f t="shared" si="2"/>
        <v>0</v>
      </c>
    </row>
    <row r="21" spans="1:11" ht="67.5" x14ac:dyDescent="0.2">
      <c r="A21" s="150">
        <v>17</v>
      </c>
      <c r="B21" s="200" t="s">
        <v>288</v>
      </c>
      <c r="C21" s="151" t="s">
        <v>62</v>
      </c>
      <c r="D21" s="181">
        <v>2000</v>
      </c>
      <c r="E21" s="181">
        <v>1000</v>
      </c>
      <c r="F21" s="181">
        <v>0</v>
      </c>
      <c r="G21" s="182">
        <f t="shared" si="0"/>
        <v>3000</v>
      </c>
      <c r="H21" s="185"/>
      <c r="I21" s="310">
        <f t="shared" si="1"/>
        <v>0</v>
      </c>
      <c r="J21" s="152">
        <v>0.08</v>
      </c>
      <c r="K21" s="310">
        <f t="shared" si="2"/>
        <v>0</v>
      </c>
    </row>
    <row r="22" spans="1:11" ht="113.25" thickBot="1" x14ac:dyDescent="0.25">
      <c r="A22" s="150">
        <v>18</v>
      </c>
      <c r="B22" s="100" t="s">
        <v>237</v>
      </c>
      <c r="C22" s="151" t="s">
        <v>62</v>
      </c>
      <c r="D22" s="181">
        <v>2000</v>
      </c>
      <c r="E22" s="181">
        <v>500</v>
      </c>
      <c r="F22" s="181">
        <v>0</v>
      </c>
      <c r="G22" s="182">
        <f t="shared" si="0"/>
        <v>2500</v>
      </c>
      <c r="H22" s="185"/>
      <c r="I22" s="310">
        <f t="shared" si="1"/>
        <v>0</v>
      </c>
      <c r="J22" s="152">
        <v>0.08</v>
      </c>
      <c r="K22" s="310">
        <f t="shared" si="2"/>
        <v>0</v>
      </c>
    </row>
    <row r="23" spans="1:11" s="195" customFormat="1" ht="13.5" thickBot="1" x14ac:dyDescent="0.25">
      <c r="A23" s="14"/>
      <c r="B23" s="14"/>
      <c r="C23" s="14"/>
      <c r="D23" s="14"/>
      <c r="E23" s="14"/>
      <c r="F23" s="14"/>
      <c r="G23" s="169" t="s">
        <v>7</v>
      </c>
      <c r="H23" s="169"/>
      <c r="I23" s="56">
        <f>SUM(I5:I22)</f>
        <v>0</v>
      </c>
      <c r="K23" s="56">
        <f>SUM(K5:K22)</f>
        <v>0</v>
      </c>
    </row>
    <row r="24" spans="1:11" s="195" customFormat="1" ht="15" x14ac:dyDescent="0.2">
      <c r="A24" s="190"/>
      <c r="B24" s="191"/>
      <c r="C24" s="192"/>
      <c r="D24" s="193"/>
      <c r="E24" s="193"/>
      <c r="F24" s="193"/>
      <c r="G24" s="196"/>
      <c r="H24" s="194"/>
      <c r="I24" s="189"/>
      <c r="J24" s="188"/>
      <c r="K24" s="189"/>
    </row>
    <row r="25" spans="1:11" x14ac:dyDescent="0.2">
      <c r="A25" s="26" t="s">
        <v>13</v>
      </c>
      <c r="B25" s="110" t="s">
        <v>193</v>
      </c>
      <c r="C25" s="170"/>
      <c r="D25" s="170"/>
      <c r="E25" s="170"/>
      <c r="F25" s="14"/>
      <c r="G25" s="46"/>
      <c r="H25" s="47"/>
      <c r="I25" s="53"/>
      <c r="J25" s="54"/>
      <c r="K25" s="54"/>
    </row>
    <row r="26" spans="1:11" ht="12.75" customHeight="1" x14ac:dyDescent="0.2">
      <c r="A26" s="26" t="s">
        <v>13</v>
      </c>
      <c r="B26" s="27" t="s">
        <v>69</v>
      </c>
      <c r="C26" s="15"/>
      <c r="F26" s="179"/>
      <c r="G26" s="48"/>
      <c r="H26" s="48"/>
      <c r="I26" s="49"/>
      <c r="J26" s="48"/>
      <c r="K26" s="48"/>
    </row>
    <row r="27" spans="1:11" ht="15.75" x14ac:dyDescent="0.25">
      <c r="A27" s="26" t="s">
        <v>13</v>
      </c>
      <c r="B27" s="29" t="s">
        <v>14</v>
      </c>
      <c r="C27" s="28"/>
      <c r="D27" s="17"/>
      <c r="E27" s="17"/>
      <c r="F27" s="180"/>
      <c r="G27" s="17"/>
      <c r="H27" s="17"/>
    </row>
    <row r="28" spans="1:11" ht="15.75" x14ac:dyDescent="0.25">
      <c r="A28" s="26"/>
      <c r="B28" s="29" t="s">
        <v>15</v>
      </c>
      <c r="C28" s="28"/>
      <c r="D28" s="17"/>
      <c r="E28" s="17"/>
      <c r="F28" s="180"/>
      <c r="G28" s="17"/>
      <c r="H28" s="17"/>
    </row>
    <row r="29" spans="1:11" ht="15.75" x14ac:dyDescent="0.25">
      <c r="A29" s="26"/>
      <c r="B29" s="111" t="s">
        <v>112</v>
      </c>
      <c r="C29" s="28"/>
      <c r="D29" s="17"/>
      <c r="E29" s="17"/>
      <c r="F29" s="180"/>
      <c r="G29" s="17"/>
      <c r="H29" s="17"/>
    </row>
    <row r="30" spans="1:11" ht="15.75" x14ac:dyDescent="0.25">
      <c r="A30" s="26"/>
      <c r="B30" s="29"/>
      <c r="C30" s="28"/>
      <c r="D30" s="17"/>
      <c r="E30" s="17"/>
      <c r="F30" s="180"/>
      <c r="G30" s="17"/>
      <c r="H30" s="17"/>
    </row>
    <row r="31" spans="1:11" ht="15.75" x14ac:dyDescent="0.25">
      <c r="A31" s="162"/>
      <c r="B31" s="162"/>
      <c r="C31" s="17"/>
      <c r="D31" s="163"/>
      <c r="E31" s="163"/>
      <c r="F31" s="163"/>
      <c r="G31" s="163"/>
      <c r="H31" s="163"/>
    </row>
    <row r="32" spans="1:11" ht="15.75" customHeight="1" x14ac:dyDescent="0.25">
      <c r="A32" s="226" t="s">
        <v>8</v>
      </c>
      <c r="B32" s="226"/>
      <c r="C32" s="17"/>
      <c r="D32" s="227" t="s">
        <v>16</v>
      </c>
      <c r="E32" s="227"/>
      <c r="F32" s="227"/>
      <c r="G32" s="227"/>
      <c r="H32" s="227"/>
    </row>
    <row r="33" spans="1:14" ht="15.75" x14ac:dyDescent="0.25">
      <c r="A33" s="226"/>
      <c r="B33" s="226"/>
      <c r="C33" s="17"/>
      <c r="D33" s="227"/>
      <c r="E33" s="227"/>
      <c r="F33" s="227"/>
      <c r="G33" s="227"/>
      <c r="H33" s="227"/>
    </row>
    <row r="34" spans="1:14" ht="15.75" x14ac:dyDescent="0.25">
      <c r="C34" s="17"/>
      <c r="D34" s="227"/>
      <c r="E34" s="227"/>
      <c r="F34" s="227"/>
      <c r="G34" s="227"/>
      <c r="H34" s="227"/>
    </row>
    <row r="35" spans="1:14" x14ac:dyDescent="0.2">
      <c r="D35" s="227"/>
      <c r="E35" s="227"/>
      <c r="F35" s="227"/>
      <c r="G35" s="227"/>
      <c r="H35" s="227"/>
    </row>
    <row r="36" spans="1:14" x14ac:dyDescent="0.2">
      <c r="D36" s="227"/>
      <c r="E36" s="227"/>
      <c r="F36" s="227"/>
      <c r="G36" s="227"/>
      <c r="H36" s="227"/>
    </row>
    <row r="37" spans="1:14" x14ac:dyDescent="0.2">
      <c r="D37" s="227"/>
      <c r="E37" s="227"/>
      <c r="F37" s="227"/>
      <c r="G37" s="227"/>
      <c r="H37" s="227"/>
    </row>
    <row r="38" spans="1:14" x14ac:dyDescent="0.2">
      <c r="D38" s="227"/>
      <c r="E38" s="227"/>
      <c r="F38" s="227"/>
      <c r="G38" s="227"/>
      <c r="H38" s="227"/>
      <c r="N38" s="179" t="s">
        <v>309</v>
      </c>
    </row>
  </sheetData>
  <mergeCells count="12">
    <mergeCell ref="A1:K1"/>
    <mergeCell ref="A32:B33"/>
    <mergeCell ref="D32:H38"/>
    <mergeCell ref="J2:J3"/>
    <mergeCell ref="K2:K3"/>
    <mergeCell ref="D4:G4"/>
    <mergeCell ref="A2:A3"/>
    <mergeCell ref="B2:B3"/>
    <mergeCell ref="C2:C3"/>
    <mergeCell ref="D2:G2"/>
    <mergeCell ref="H2:H3"/>
    <mergeCell ref="I2:I3"/>
  </mergeCells>
  <pageMargins left="0.23622047244094491" right="0.23622047244094491" top="0.74803149606299213" bottom="0.35433070866141736" header="0.31496062992125984" footer="0.31496062992125984"/>
  <pageSetup paperSize="9" scale="85" orientation="landscape" r:id="rId1"/>
  <headerFooter>
    <oddHeader>&amp;CZałącznik 2 do SIWZ 
postępowanie nr ZP/43/2019</oddHeader>
    <oddFooter>Strona &amp;P z &amp;N</oddFooter>
  </headerFooter>
  <rowBreaks count="3" manualBreakCount="3">
    <brk id="7" max="10" man="1"/>
    <brk id="10" max="10" man="1"/>
    <brk id="14" max="16383" man="1"/>
  </rowBreaks>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J133" sqref="J133:J147"/>
    </sheetView>
  </sheetViews>
  <sheetFormatPr defaultRowHeight="12.75" x14ac:dyDescent="0.2"/>
  <cols>
    <col min="1" max="1" width="3.28515625" customWidth="1"/>
    <col min="2" max="2" width="74.140625" customWidth="1"/>
    <col min="3" max="3" width="8.7109375" customWidth="1"/>
    <col min="4" max="4" width="8.85546875" customWidth="1"/>
    <col min="5" max="5" width="6" customWidth="1"/>
    <col min="6" max="6" width="5.5703125" customWidth="1"/>
    <col min="7" max="8" width="6.7109375" customWidth="1"/>
    <col min="9" max="9" width="4.5703125" customWidth="1"/>
    <col min="10" max="10" width="17.140625" customWidth="1"/>
    <col min="11" max="11" width="10.5703125" bestFit="1" customWidth="1"/>
  </cols>
  <sheetData>
    <row r="1" spans="1:11" ht="13.5" thickBot="1" x14ac:dyDescent="0.25">
      <c r="B1" s="1"/>
    </row>
    <row r="2" spans="1:11" ht="13.5" thickBot="1" x14ac:dyDescent="0.25">
      <c r="A2" s="213" t="s">
        <v>261</v>
      </c>
      <c r="B2" s="219"/>
      <c r="C2" s="1"/>
      <c r="D2" s="1"/>
      <c r="E2" s="1"/>
      <c r="F2" s="1"/>
      <c r="G2" s="1"/>
      <c r="H2" s="1"/>
      <c r="I2" s="1"/>
      <c r="J2" s="1"/>
      <c r="K2" s="2"/>
    </row>
    <row r="3" spans="1:11" ht="67.5" x14ac:dyDescent="0.2">
      <c r="A3" s="18" t="s">
        <v>0</v>
      </c>
      <c r="B3" s="9" t="s">
        <v>9</v>
      </c>
      <c r="C3" s="10" t="s">
        <v>11</v>
      </c>
      <c r="D3" s="6" t="s">
        <v>12</v>
      </c>
      <c r="E3" s="10" t="s">
        <v>1</v>
      </c>
      <c r="F3" s="21" t="s">
        <v>276</v>
      </c>
      <c r="G3" s="10" t="s">
        <v>2</v>
      </c>
      <c r="H3" s="10" t="s">
        <v>3</v>
      </c>
      <c r="I3" s="10" t="s">
        <v>4</v>
      </c>
      <c r="J3" s="10" t="s">
        <v>5</v>
      </c>
      <c r="K3" s="34" t="s">
        <v>6</v>
      </c>
    </row>
    <row r="4" spans="1:11" ht="67.5" x14ac:dyDescent="0.2">
      <c r="A4" s="140">
        <v>1</v>
      </c>
      <c r="B4" s="58" t="s">
        <v>66</v>
      </c>
      <c r="C4" s="58"/>
      <c r="D4" s="43"/>
      <c r="E4" s="21" t="s">
        <v>65</v>
      </c>
      <c r="F4" s="44">
        <v>6000</v>
      </c>
      <c r="G4" s="140"/>
      <c r="H4" s="66">
        <f>G4*(1+I4)</f>
        <v>0</v>
      </c>
      <c r="I4" s="69">
        <v>0.08</v>
      </c>
      <c r="J4" s="66">
        <f>G4*F4</f>
        <v>0</v>
      </c>
      <c r="K4" s="66">
        <f>J4*I4+J4</f>
        <v>0</v>
      </c>
    </row>
    <row r="5" spans="1:11" ht="68.25" thickBot="1" x14ac:dyDescent="0.25">
      <c r="A5" s="140">
        <v>2</v>
      </c>
      <c r="B5" s="58" t="s">
        <v>67</v>
      </c>
      <c r="C5" s="58"/>
      <c r="D5" s="43"/>
      <c r="E5" s="21" t="s">
        <v>65</v>
      </c>
      <c r="F5" s="44">
        <v>2000</v>
      </c>
      <c r="G5" s="140"/>
      <c r="H5" s="66">
        <f>G5*(1+I5)</f>
        <v>0</v>
      </c>
      <c r="I5" s="69">
        <v>0.08</v>
      </c>
      <c r="J5" s="66">
        <f>G5*F5</f>
        <v>0</v>
      </c>
      <c r="K5" s="75">
        <f>J5*I5+J5</f>
        <v>0</v>
      </c>
    </row>
    <row r="6" spans="1:11" ht="13.5" thickBot="1" x14ac:dyDescent="0.25">
      <c r="A6" s="14"/>
      <c r="B6" s="14"/>
      <c r="C6" s="14"/>
      <c r="D6" s="14"/>
      <c r="E6" s="14"/>
      <c r="F6" s="14"/>
      <c r="G6" s="46"/>
      <c r="H6" s="272" t="s">
        <v>7</v>
      </c>
      <c r="I6" s="272"/>
      <c r="J6" s="72">
        <f>SUM(J4:J5)</f>
        <v>0</v>
      </c>
      <c r="K6" s="73">
        <f>SUM(K4:K5)</f>
        <v>0</v>
      </c>
    </row>
    <row r="7" spans="1:11" x14ac:dyDescent="0.2">
      <c r="A7" s="26" t="s">
        <v>13</v>
      </c>
      <c r="B7" s="110" t="s">
        <v>193</v>
      </c>
      <c r="C7" s="14"/>
      <c r="D7" s="14"/>
      <c r="E7" s="14"/>
      <c r="F7" s="14"/>
      <c r="G7" s="46"/>
      <c r="H7" s="129"/>
      <c r="I7" s="129"/>
      <c r="J7" s="54"/>
      <c r="K7" s="54"/>
    </row>
    <row r="8" spans="1:11" x14ac:dyDescent="0.2">
      <c r="A8" s="26" t="s">
        <v>13</v>
      </c>
      <c r="B8" s="27" t="s">
        <v>69</v>
      </c>
      <c r="C8" s="14"/>
      <c r="D8" s="14"/>
      <c r="E8" s="14"/>
      <c r="F8" s="14"/>
      <c r="G8" s="46"/>
      <c r="H8" s="129"/>
      <c r="I8" s="129"/>
      <c r="J8" s="54"/>
      <c r="K8" s="54"/>
    </row>
    <row r="9" spans="1:11" x14ac:dyDescent="0.2">
      <c r="A9" s="26" t="s">
        <v>13</v>
      </c>
      <c r="B9" s="29" t="s">
        <v>14</v>
      </c>
      <c r="C9" s="15"/>
      <c r="G9" s="48"/>
      <c r="H9" s="48"/>
      <c r="I9" s="49"/>
      <c r="J9" s="48"/>
      <c r="K9" s="48"/>
    </row>
    <row r="10" spans="1:11" ht="15.75" x14ac:dyDescent="0.25">
      <c r="A10" s="26"/>
      <c r="B10" s="29" t="s">
        <v>15</v>
      </c>
      <c r="C10" s="28"/>
      <c r="D10" s="17"/>
      <c r="E10" s="17"/>
      <c r="F10" s="17"/>
      <c r="G10" s="17"/>
      <c r="H10" s="17"/>
    </row>
    <row r="11" spans="1:11" ht="15.75" x14ac:dyDescent="0.25">
      <c r="A11" s="26"/>
      <c r="B11" s="111" t="s">
        <v>112</v>
      </c>
      <c r="C11" s="28"/>
      <c r="D11" s="17"/>
      <c r="E11" s="17"/>
      <c r="F11" s="17"/>
      <c r="G11" s="17"/>
      <c r="H11" s="17"/>
    </row>
    <row r="12" spans="1:11" ht="15.75" x14ac:dyDescent="0.25">
      <c r="A12" s="226" t="s">
        <v>8</v>
      </c>
      <c r="B12" s="226"/>
      <c r="C12" s="17"/>
      <c r="D12" s="227" t="s">
        <v>16</v>
      </c>
      <c r="E12" s="227"/>
      <c r="F12" s="227"/>
      <c r="G12" s="227"/>
      <c r="H12" s="227"/>
    </row>
    <row r="13" spans="1:11" ht="15.75" x14ac:dyDescent="0.25">
      <c r="A13" s="226"/>
      <c r="B13" s="226"/>
      <c r="C13" s="17"/>
      <c r="D13" s="227"/>
      <c r="E13" s="227"/>
      <c r="F13" s="227"/>
      <c r="G13" s="227"/>
      <c r="H13" s="227"/>
    </row>
    <row r="14" spans="1:11" ht="15.75" x14ac:dyDescent="0.25">
      <c r="C14" s="17"/>
      <c r="D14" s="227"/>
      <c r="E14" s="227"/>
      <c r="F14" s="227"/>
      <c r="G14" s="227"/>
      <c r="H14" s="227"/>
    </row>
    <row r="15" spans="1:11" x14ac:dyDescent="0.2">
      <c r="D15" s="227"/>
      <c r="E15" s="227"/>
      <c r="F15" s="227"/>
      <c r="G15" s="227"/>
      <c r="H15" s="227"/>
    </row>
    <row r="16" spans="1:11" x14ac:dyDescent="0.2">
      <c r="D16" s="227"/>
      <c r="E16" s="227"/>
      <c r="F16" s="227"/>
      <c r="G16" s="227"/>
      <c r="H16" s="227"/>
    </row>
    <row r="17" spans="4:8" x14ac:dyDescent="0.2">
      <c r="D17" s="227"/>
      <c r="E17" s="227"/>
      <c r="F17" s="227"/>
      <c r="G17" s="227"/>
      <c r="H17" s="227"/>
    </row>
    <row r="18" spans="4:8" x14ac:dyDescent="0.2">
      <c r="D18" s="227"/>
      <c r="E18" s="227"/>
      <c r="F18" s="227"/>
      <c r="G18" s="227"/>
      <c r="H18" s="227"/>
    </row>
  </sheetData>
  <mergeCells count="3">
    <mergeCell ref="H6:I6"/>
    <mergeCell ref="A12:B13"/>
    <mergeCell ref="D12:H18"/>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J133" sqref="J133:J147"/>
    </sheetView>
  </sheetViews>
  <sheetFormatPr defaultRowHeight="12.75" x14ac:dyDescent="0.2"/>
  <cols>
    <col min="1" max="1" width="3.28515625" customWidth="1"/>
    <col min="2" max="2" width="74.140625" customWidth="1"/>
    <col min="3" max="3" width="8.7109375" customWidth="1"/>
    <col min="4" max="4" width="8" customWidth="1"/>
    <col min="5" max="5" width="6" customWidth="1"/>
    <col min="6" max="6" width="5.5703125" style="179" customWidth="1"/>
    <col min="7" max="8" width="6.7109375" customWidth="1"/>
    <col min="9" max="9" width="4.5703125" customWidth="1"/>
    <col min="10" max="10" width="14.7109375" customWidth="1"/>
    <col min="11" max="11" width="14.85546875" customWidth="1"/>
  </cols>
  <sheetData>
    <row r="1" spans="1:11" ht="13.5" thickBot="1" x14ac:dyDescent="0.25"/>
    <row r="2" spans="1:11" ht="13.5" thickBot="1" x14ac:dyDescent="0.25">
      <c r="A2" s="213" t="s">
        <v>260</v>
      </c>
      <c r="B2" s="1"/>
      <c r="C2" s="1"/>
      <c r="D2" s="1"/>
      <c r="E2" s="1"/>
      <c r="F2" s="1"/>
      <c r="G2" s="1"/>
      <c r="H2" s="1"/>
      <c r="I2" s="1"/>
      <c r="J2" s="1"/>
      <c r="K2" s="2"/>
    </row>
    <row r="3" spans="1:11" ht="101.25" x14ac:dyDescent="0.2">
      <c r="A3" s="18" t="s">
        <v>0</v>
      </c>
      <c r="B3" s="9" t="s">
        <v>9</v>
      </c>
      <c r="C3" s="10" t="s">
        <v>11</v>
      </c>
      <c r="D3" s="6" t="s">
        <v>12</v>
      </c>
      <c r="E3" s="10" t="s">
        <v>1</v>
      </c>
      <c r="F3" s="21" t="s">
        <v>293</v>
      </c>
      <c r="G3" s="10" t="s">
        <v>2</v>
      </c>
      <c r="H3" s="10" t="s">
        <v>3</v>
      </c>
      <c r="I3" s="10" t="s">
        <v>4</v>
      </c>
      <c r="J3" s="10" t="s">
        <v>5</v>
      </c>
      <c r="K3" s="34" t="s">
        <v>6</v>
      </c>
    </row>
    <row r="4" spans="1:11" ht="78.75" x14ac:dyDescent="0.2">
      <c r="A4" s="140">
        <v>1</v>
      </c>
      <c r="B4" s="58" t="s">
        <v>301</v>
      </c>
      <c r="C4" s="58"/>
      <c r="D4" s="43"/>
      <c r="E4" s="21" t="s">
        <v>63</v>
      </c>
      <c r="F4" s="201">
        <v>18000</v>
      </c>
      <c r="G4" s="140"/>
      <c r="H4" s="66">
        <f>G4*(1+I4)</f>
        <v>0</v>
      </c>
      <c r="I4" s="69">
        <v>0.08</v>
      </c>
      <c r="J4" s="59">
        <f>G4*F4</f>
        <v>0</v>
      </c>
      <c r="K4" s="66">
        <f>J4*I4+J4</f>
        <v>0</v>
      </c>
    </row>
    <row r="5" spans="1:11" ht="22.5" x14ac:dyDescent="0.2">
      <c r="A5" s="140">
        <v>2</v>
      </c>
      <c r="B5" s="58" t="s">
        <v>68</v>
      </c>
      <c r="C5" s="58"/>
      <c r="D5" s="43"/>
      <c r="E5" s="21" t="s">
        <v>63</v>
      </c>
      <c r="F5" s="201">
        <v>18000</v>
      </c>
      <c r="G5" s="140"/>
      <c r="H5" s="66">
        <f t="shared" ref="H5:H6" si="0">G5*(1+I5)</f>
        <v>0</v>
      </c>
      <c r="I5" s="69">
        <v>0.23</v>
      </c>
      <c r="J5" s="61">
        <f>G5*F5</f>
        <v>0</v>
      </c>
      <c r="K5" s="67">
        <f>J5*I5+J5</f>
        <v>0</v>
      </c>
    </row>
    <row r="6" spans="1:11" ht="34.5" thickBot="1" x14ac:dyDescent="0.25">
      <c r="A6" s="140">
        <v>3</v>
      </c>
      <c r="B6" s="58" t="s">
        <v>302</v>
      </c>
      <c r="C6" s="58"/>
      <c r="D6" s="43"/>
      <c r="E6" s="21" t="s">
        <v>63</v>
      </c>
      <c r="F6" s="44">
        <v>9600</v>
      </c>
      <c r="G6" s="140"/>
      <c r="H6" s="66">
        <f t="shared" si="0"/>
        <v>0</v>
      </c>
      <c r="I6" s="69">
        <v>0.08</v>
      </c>
      <c r="J6" s="74">
        <f>G6*F6</f>
        <v>0</v>
      </c>
      <c r="K6" s="75">
        <f>J6*I6+J6</f>
        <v>0</v>
      </c>
    </row>
    <row r="7" spans="1:11" ht="13.5" thickBot="1" x14ac:dyDescent="0.25">
      <c r="A7" s="14"/>
      <c r="B7" s="14"/>
      <c r="C7" s="14"/>
      <c r="D7" s="14"/>
      <c r="E7" s="14"/>
      <c r="F7" s="14"/>
      <c r="G7" s="46"/>
      <c r="H7" s="272" t="s">
        <v>7</v>
      </c>
      <c r="I7" s="272"/>
      <c r="J7" s="312">
        <f>SUM(J4:J6)</f>
        <v>0</v>
      </c>
      <c r="K7" s="313">
        <f>SUM(K4:K6)</f>
        <v>0</v>
      </c>
    </row>
    <row r="8" spans="1:11" x14ac:dyDescent="0.2">
      <c r="A8" s="14"/>
      <c r="B8" s="14"/>
      <c r="C8" s="14"/>
      <c r="D8" s="14"/>
      <c r="E8" s="14"/>
      <c r="F8" s="14"/>
      <c r="G8" s="46"/>
      <c r="H8" s="208"/>
      <c r="I8" s="208"/>
      <c r="J8" s="220"/>
      <c r="K8" s="220"/>
    </row>
    <row r="9" spans="1:11" ht="12.75" customHeight="1" x14ac:dyDescent="0.2">
      <c r="A9" s="26" t="s">
        <v>13</v>
      </c>
      <c r="B9" s="231" t="s">
        <v>303</v>
      </c>
      <c r="C9" s="231"/>
      <c r="D9" s="231"/>
      <c r="E9" s="231"/>
      <c r="F9" s="14"/>
      <c r="G9" s="46"/>
      <c r="H9" s="47"/>
      <c r="I9" s="53"/>
      <c r="J9" s="54"/>
      <c r="K9" s="54"/>
    </row>
    <row r="10" spans="1:11" ht="112.5" x14ac:dyDescent="0.2">
      <c r="A10" s="26" t="s">
        <v>13</v>
      </c>
      <c r="B10" s="216" t="s">
        <v>304</v>
      </c>
      <c r="C10" s="216"/>
      <c r="D10" s="216"/>
      <c r="E10" s="216"/>
      <c r="F10" s="14"/>
      <c r="G10" s="46"/>
      <c r="H10" s="47"/>
      <c r="I10" s="53"/>
      <c r="J10" s="54"/>
      <c r="K10" s="54"/>
    </row>
    <row r="11" spans="1:11" ht="33.75" x14ac:dyDescent="0.2">
      <c r="A11" s="26" t="s">
        <v>13</v>
      </c>
      <c r="B11" s="216" t="s">
        <v>305</v>
      </c>
      <c r="C11" s="216"/>
      <c r="D11" s="216"/>
      <c r="E11" s="216"/>
      <c r="F11" s="14"/>
      <c r="G11" s="46"/>
      <c r="H11" s="47"/>
      <c r="I11" s="53"/>
      <c r="J11" s="54"/>
      <c r="K11" s="54"/>
    </row>
    <row r="12" spans="1:11" x14ac:dyDescent="0.2">
      <c r="A12" s="26" t="s">
        <v>13</v>
      </c>
      <c r="B12" s="110" t="s">
        <v>193</v>
      </c>
      <c r="C12" s="14"/>
      <c r="D12" s="14"/>
      <c r="E12" s="14"/>
      <c r="F12" s="14"/>
      <c r="G12" s="46"/>
      <c r="H12" s="129"/>
      <c r="I12" s="129"/>
      <c r="J12" s="54"/>
      <c r="K12" s="54"/>
    </row>
    <row r="13" spans="1:11" x14ac:dyDescent="0.2">
      <c r="A13" s="26" t="s">
        <v>13</v>
      </c>
      <c r="B13" s="27" t="s">
        <v>69</v>
      </c>
      <c r="C13" s="14"/>
      <c r="D13" s="14"/>
      <c r="E13" s="14"/>
      <c r="F13" s="14"/>
      <c r="G13" s="46"/>
      <c r="H13" s="129"/>
      <c r="I13" s="129"/>
      <c r="J13" s="54"/>
      <c r="K13" s="54"/>
    </row>
    <row r="14" spans="1:11" x14ac:dyDescent="0.2">
      <c r="A14" s="26" t="s">
        <v>13</v>
      </c>
      <c r="B14" s="29" t="s">
        <v>14</v>
      </c>
      <c r="C14" s="15"/>
      <c r="G14" s="48"/>
      <c r="H14" s="48"/>
      <c r="I14" s="49"/>
      <c r="J14" s="48"/>
      <c r="K14" s="48"/>
    </row>
    <row r="15" spans="1:11" ht="15.75" x14ac:dyDescent="0.25">
      <c r="A15" s="26"/>
      <c r="B15" s="29" t="s">
        <v>15</v>
      </c>
      <c r="C15" s="28"/>
      <c r="D15" s="17"/>
      <c r="E15" s="17"/>
      <c r="F15" s="180"/>
      <c r="G15" s="17"/>
      <c r="H15" s="17"/>
    </row>
    <row r="16" spans="1:11" ht="15.75" x14ac:dyDescent="0.25">
      <c r="A16" s="26"/>
      <c r="B16" s="111" t="s">
        <v>112</v>
      </c>
      <c r="C16" s="28"/>
      <c r="D16" s="17"/>
      <c r="E16" s="17"/>
      <c r="F16" s="180"/>
      <c r="G16" s="17"/>
      <c r="H16" s="17"/>
    </row>
    <row r="17" spans="1:8" ht="15.75" x14ac:dyDescent="0.25">
      <c r="A17" s="226" t="s">
        <v>8</v>
      </c>
      <c r="B17" s="226"/>
      <c r="C17" s="17"/>
      <c r="D17" s="227" t="s">
        <v>16</v>
      </c>
      <c r="E17" s="227"/>
      <c r="F17" s="227"/>
      <c r="G17" s="227"/>
      <c r="H17" s="227"/>
    </row>
    <row r="18" spans="1:8" ht="15.75" x14ac:dyDescent="0.25">
      <c r="A18" s="226"/>
      <c r="B18" s="226"/>
      <c r="C18" s="17"/>
      <c r="D18" s="227"/>
      <c r="E18" s="227"/>
      <c r="F18" s="227"/>
      <c r="G18" s="227"/>
      <c r="H18" s="227"/>
    </row>
    <row r="19" spans="1:8" ht="15.75" x14ac:dyDescent="0.25">
      <c r="C19" s="17"/>
      <c r="D19" s="227"/>
      <c r="E19" s="227"/>
      <c r="F19" s="227"/>
      <c r="G19" s="227"/>
      <c r="H19" s="227"/>
    </row>
    <row r="20" spans="1:8" x14ac:dyDescent="0.2">
      <c r="D20" s="227"/>
      <c r="E20" s="227"/>
      <c r="F20" s="227"/>
      <c r="G20" s="227"/>
      <c r="H20" s="227"/>
    </row>
    <row r="21" spans="1:8" x14ac:dyDescent="0.2">
      <c r="D21" s="227"/>
      <c r="E21" s="227"/>
      <c r="F21" s="227"/>
      <c r="G21" s="227"/>
      <c r="H21" s="227"/>
    </row>
    <row r="22" spans="1:8" x14ac:dyDescent="0.2">
      <c r="D22" s="227"/>
      <c r="E22" s="227"/>
      <c r="F22" s="227"/>
      <c r="G22" s="227"/>
      <c r="H22" s="227"/>
    </row>
    <row r="23" spans="1:8" x14ac:dyDescent="0.2">
      <c r="D23" s="227"/>
      <c r="E23" s="227"/>
      <c r="F23" s="227"/>
      <c r="G23" s="227"/>
      <c r="H23" s="227"/>
    </row>
  </sheetData>
  <mergeCells count="4">
    <mergeCell ref="H7:I7"/>
    <mergeCell ref="A17:B18"/>
    <mergeCell ref="D17:H23"/>
    <mergeCell ref="B9:E9"/>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H4" sqref="H4"/>
    </sheetView>
  </sheetViews>
  <sheetFormatPr defaultRowHeight="12.75" x14ac:dyDescent="0.2"/>
  <cols>
    <col min="1" max="1" width="3.28515625" customWidth="1"/>
    <col min="2" max="2" width="74.140625" customWidth="1"/>
    <col min="3" max="3" width="8.7109375" customWidth="1"/>
    <col min="4" max="4" width="10.5703125" customWidth="1"/>
    <col min="5" max="5" width="6" customWidth="1"/>
    <col min="6" max="6" width="5.5703125" style="179" customWidth="1"/>
    <col min="7" max="8" width="6.7109375" customWidth="1"/>
    <col min="9" max="9" width="4.5703125" customWidth="1"/>
    <col min="10" max="10" width="12.5703125" customWidth="1"/>
    <col min="11" max="11" width="14.7109375" customWidth="1"/>
  </cols>
  <sheetData>
    <row r="1" spans="1:11" ht="13.5" thickBot="1" x14ac:dyDescent="0.25"/>
    <row r="2" spans="1:11" ht="13.5" thickBot="1" x14ac:dyDescent="0.25">
      <c r="A2" s="214" t="s">
        <v>262</v>
      </c>
      <c r="B2" s="218"/>
      <c r="C2" s="1"/>
      <c r="D2" s="1"/>
      <c r="E2" s="1"/>
      <c r="F2" s="1"/>
      <c r="G2" s="1"/>
      <c r="H2" s="1"/>
      <c r="I2" s="1"/>
      <c r="J2" s="1"/>
      <c r="K2" s="2"/>
    </row>
    <row r="3" spans="1:11" ht="67.5" x14ac:dyDescent="0.2">
      <c r="A3" s="18" t="s">
        <v>0</v>
      </c>
      <c r="B3" s="9" t="s">
        <v>9</v>
      </c>
      <c r="C3" s="10" t="s">
        <v>11</v>
      </c>
      <c r="D3" s="6" t="s">
        <v>12</v>
      </c>
      <c r="E3" s="10" t="s">
        <v>1</v>
      </c>
      <c r="F3" s="21" t="s">
        <v>294</v>
      </c>
      <c r="G3" s="10" t="s">
        <v>2</v>
      </c>
      <c r="H3" s="10" t="s">
        <v>3</v>
      </c>
      <c r="I3" s="10" t="s">
        <v>4</v>
      </c>
      <c r="J3" s="10" t="s">
        <v>5</v>
      </c>
      <c r="K3" s="34" t="s">
        <v>6</v>
      </c>
    </row>
    <row r="4" spans="1:11" ht="409.5" x14ac:dyDescent="0.2">
      <c r="A4" s="140">
        <v>1</v>
      </c>
      <c r="B4" s="77" t="s">
        <v>238</v>
      </c>
      <c r="C4" s="76"/>
      <c r="D4" s="43"/>
      <c r="E4" s="21" t="s">
        <v>65</v>
      </c>
      <c r="F4" s="44">
        <v>1800</v>
      </c>
      <c r="G4" s="140"/>
      <c r="H4" s="66">
        <f>G4*(1+I4)</f>
        <v>0</v>
      </c>
      <c r="I4" s="69">
        <v>0.08</v>
      </c>
      <c r="J4" s="59">
        <f>G4*F4</f>
        <v>0</v>
      </c>
      <c r="K4" s="66">
        <f>J4*I4+J4</f>
        <v>0</v>
      </c>
    </row>
    <row r="5" spans="1:11" ht="409.5" x14ac:dyDescent="0.2">
      <c r="A5" s="131">
        <v>2</v>
      </c>
      <c r="B5" s="78" t="s">
        <v>239</v>
      </c>
      <c r="C5" s="78"/>
      <c r="D5" s="60"/>
      <c r="E5" s="21" t="s">
        <v>65</v>
      </c>
      <c r="F5" s="165">
        <v>1000</v>
      </c>
      <c r="G5" s="131"/>
      <c r="H5" s="66">
        <f t="shared" ref="H5:H13" si="0">G5*(1+I5)</f>
        <v>0</v>
      </c>
      <c r="I5" s="137">
        <v>0.08</v>
      </c>
      <c r="J5" s="59">
        <f t="shared" ref="J5:J13" si="1">G5*F5</f>
        <v>0</v>
      </c>
      <c r="K5" s="67">
        <f>J5*I5+J5</f>
        <v>0</v>
      </c>
    </row>
    <row r="6" spans="1:11" ht="360.75" x14ac:dyDescent="0.2">
      <c r="A6" s="140">
        <v>3</v>
      </c>
      <c r="B6" s="79" t="s">
        <v>195</v>
      </c>
      <c r="C6" s="79"/>
      <c r="D6" s="43"/>
      <c r="E6" s="21" t="s">
        <v>65</v>
      </c>
      <c r="F6" s="44">
        <v>440</v>
      </c>
      <c r="G6" s="140"/>
      <c r="H6" s="66">
        <f t="shared" si="0"/>
        <v>0</v>
      </c>
      <c r="I6" s="69">
        <v>0.08</v>
      </c>
      <c r="J6" s="59">
        <f t="shared" si="1"/>
        <v>0</v>
      </c>
      <c r="K6" s="66">
        <f t="shared" ref="K6:K13" si="2">J6*I6+J6</f>
        <v>0</v>
      </c>
    </row>
    <row r="7" spans="1:11" ht="312" x14ac:dyDescent="0.2">
      <c r="A7" s="131">
        <v>4</v>
      </c>
      <c r="B7" s="80" t="s">
        <v>295</v>
      </c>
      <c r="C7" s="80"/>
      <c r="D7" s="62"/>
      <c r="E7" s="21" t="s">
        <v>65</v>
      </c>
      <c r="F7" s="167">
        <v>1100</v>
      </c>
      <c r="G7" s="133"/>
      <c r="H7" s="66">
        <f t="shared" si="0"/>
        <v>0</v>
      </c>
      <c r="I7" s="138">
        <v>0.08</v>
      </c>
      <c r="J7" s="59">
        <f t="shared" si="1"/>
        <v>0</v>
      </c>
      <c r="K7" s="68">
        <f t="shared" si="2"/>
        <v>0</v>
      </c>
    </row>
    <row r="8" spans="1:11" ht="282.75" x14ac:dyDescent="0.2">
      <c r="A8" s="140">
        <v>5</v>
      </c>
      <c r="B8" s="81" t="s">
        <v>296</v>
      </c>
      <c r="C8" s="79"/>
      <c r="D8" s="43"/>
      <c r="E8" s="21" t="s">
        <v>65</v>
      </c>
      <c r="F8" s="44">
        <v>700</v>
      </c>
      <c r="G8" s="140"/>
      <c r="H8" s="66">
        <f t="shared" si="0"/>
        <v>0</v>
      </c>
      <c r="I8" s="69">
        <v>0.08</v>
      </c>
      <c r="J8" s="59">
        <f t="shared" si="1"/>
        <v>0</v>
      </c>
      <c r="K8" s="66">
        <f t="shared" si="2"/>
        <v>0</v>
      </c>
    </row>
    <row r="9" spans="1:11" ht="282.75" x14ac:dyDescent="0.2">
      <c r="A9" s="131">
        <v>6</v>
      </c>
      <c r="B9" s="81" t="s">
        <v>297</v>
      </c>
      <c r="C9" s="79"/>
      <c r="D9" s="43"/>
      <c r="E9" s="21" t="s">
        <v>65</v>
      </c>
      <c r="F9" s="44">
        <v>360</v>
      </c>
      <c r="G9" s="140"/>
      <c r="H9" s="66">
        <f t="shared" si="0"/>
        <v>0</v>
      </c>
      <c r="I9" s="69">
        <v>0.08</v>
      </c>
      <c r="J9" s="59">
        <f t="shared" si="1"/>
        <v>0</v>
      </c>
      <c r="K9" s="66">
        <f t="shared" si="2"/>
        <v>0</v>
      </c>
    </row>
    <row r="10" spans="1:11" ht="263.25" x14ac:dyDescent="0.2">
      <c r="A10" s="140">
        <v>7</v>
      </c>
      <c r="B10" s="82" t="s">
        <v>240</v>
      </c>
      <c r="C10" s="83"/>
      <c r="D10" s="64"/>
      <c r="E10" s="21" t="s">
        <v>65</v>
      </c>
      <c r="F10" s="44">
        <v>400</v>
      </c>
      <c r="G10" s="140"/>
      <c r="H10" s="66">
        <f t="shared" si="0"/>
        <v>0</v>
      </c>
      <c r="I10" s="69">
        <v>0.08</v>
      </c>
      <c r="J10" s="59">
        <f t="shared" si="1"/>
        <v>0</v>
      </c>
      <c r="K10" s="66">
        <f t="shared" si="2"/>
        <v>0</v>
      </c>
    </row>
    <row r="11" spans="1:11" ht="234" x14ac:dyDescent="0.2">
      <c r="A11" s="131">
        <v>8</v>
      </c>
      <c r="B11" s="82" t="s">
        <v>298</v>
      </c>
      <c r="C11" s="83"/>
      <c r="D11" s="65"/>
      <c r="E11" s="21" t="s">
        <v>65</v>
      </c>
      <c r="F11" s="178">
        <v>40</v>
      </c>
      <c r="G11" s="140"/>
      <c r="H11" s="66">
        <f t="shared" si="0"/>
        <v>0</v>
      </c>
      <c r="I11" s="69">
        <v>0.08</v>
      </c>
      <c r="J11" s="59">
        <f t="shared" si="1"/>
        <v>0</v>
      </c>
      <c r="K11" s="66">
        <f t="shared" si="2"/>
        <v>0</v>
      </c>
    </row>
    <row r="12" spans="1:11" ht="263.25" x14ac:dyDescent="0.2">
      <c r="A12" s="140">
        <v>9</v>
      </c>
      <c r="B12" s="82" t="s">
        <v>299</v>
      </c>
      <c r="C12" s="83"/>
      <c r="D12" s="65"/>
      <c r="E12" s="21" t="s">
        <v>65</v>
      </c>
      <c r="F12" s="44">
        <v>130</v>
      </c>
      <c r="G12" s="140"/>
      <c r="H12" s="66">
        <f t="shared" si="0"/>
        <v>0</v>
      </c>
      <c r="I12" s="69">
        <v>0.08</v>
      </c>
      <c r="J12" s="59">
        <f t="shared" si="1"/>
        <v>0</v>
      </c>
      <c r="K12" s="66">
        <f t="shared" si="2"/>
        <v>0</v>
      </c>
    </row>
    <row r="13" spans="1:11" ht="88.5" thickBot="1" x14ac:dyDescent="0.25">
      <c r="A13" s="140">
        <v>10</v>
      </c>
      <c r="B13" s="82" t="s">
        <v>70</v>
      </c>
      <c r="C13" s="84"/>
      <c r="D13" s="65"/>
      <c r="E13" s="21" t="s">
        <v>65</v>
      </c>
      <c r="F13" s="201">
        <v>120</v>
      </c>
      <c r="G13" s="140"/>
      <c r="H13" s="66">
        <f t="shared" si="0"/>
        <v>0</v>
      </c>
      <c r="I13" s="69">
        <v>0.08</v>
      </c>
      <c r="J13" s="59">
        <f t="shared" si="1"/>
        <v>0</v>
      </c>
      <c r="K13" s="66">
        <f t="shared" si="2"/>
        <v>0</v>
      </c>
    </row>
    <row r="14" spans="1:11" ht="13.5" thickBot="1" x14ac:dyDescent="0.25">
      <c r="A14" s="14"/>
      <c r="B14" s="14"/>
      <c r="C14" s="14"/>
      <c r="D14" s="14"/>
      <c r="E14" s="14"/>
      <c r="F14" s="14"/>
      <c r="G14" s="46"/>
      <c r="H14" s="272" t="s">
        <v>7</v>
      </c>
      <c r="I14" s="272"/>
      <c r="J14" s="56">
        <f>SUM(J4:J13)</f>
        <v>0</v>
      </c>
      <c r="K14" s="23">
        <f>SUM(K4:K13)</f>
        <v>0</v>
      </c>
    </row>
    <row r="15" spans="1:11" x14ac:dyDescent="0.2">
      <c r="A15" s="55" t="s">
        <v>13</v>
      </c>
      <c r="B15" s="97" t="s">
        <v>64</v>
      </c>
      <c r="C15" s="14"/>
      <c r="D15" s="14"/>
      <c r="E15" s="14"/>
      <c r="F15" s="14"/>
      <c r="G15" s="46"/>
      <c r="H15" s="129"/>
      <c r="I15" s="129"/>
      <c r="J15" s="54"/>
      <c r="K15" s="54"/>
    </row>
    <row r="16" spans="1:11" x14ac:dyDescent="0.2">
      <c r="A16" s="26" t="s">
        <v>13</v>
      </c>
      <c r="B16" s="231" t="s">
        <v>205</v>
      </c>
      <c r="C16" s="231"/>
      <c r="D16" s="231"/>
      <c r="E16" s="231"/>
      <c r="F16" s="14"/>
      <c r="G16" s="46"/>
      <c r="H16" s="129"/>
      <c r="I16" s="129"/>
      <c r="J16" s="54"/>
      <c r="K16" s="54"/>
    </row>
    <row r="17" spans="1:11" x14ac:dyDescent="0.2">
      <c r="A17" s="26" t="s">
        <v>13</v>
      </c>
      <c r="B17" s="110" t="s">
        <v>193</v>
      </c>
      <c r="C17" s="128"/>
      <c r="D17" s="128"/>
      <c r="E17" s="128"/>
      <c r="F17" s="14"/>
      <c r="G17" s="46"/>
      <c r="H17" s="129"/>
      <c r="I17" s="129"/>
      <c r="J17" s="54"/>
      <c r="K17" s="54"/>
    </row>
    <row r="18" spans="1:11" x14ac:dyDescent="0.2">
      <c r="A18" s="26" t="s">
        <v>13</v>
      </c>
      <c r="B18" s="27" t="s">
        <v>69</v>
      </c>
      <c r="C18" s="15"/>
      <c r="F18" s="14"/>
      <c r="G18" s="46"/>
      <c r="H18" s="129"/>
      <c r="I18" s="129"/>
      <c r="J18" s="54"/>
      <c r="K18" s="54"/>
    </row>
    <row r="19" spans="1:11" ht="15.75" x14ac:dyDescent="0.25">
      <c r="A19" s="26" t="s">
        <v>13</v>
      </c>
      <c r="B19" s="29" t="s">
        <v>14</v>
      </c>
      <c r="C19" s="28"/>
      <c r="D19" s="17"/>
      <c r="E19" s="17"/>
      <c r="G19" s="48"/>
      <c r="H19" s="48"/>
      <c r="I19" s="49"/>
      <c r="J19" s="48"/>
      <c r="K19" s="48"/>
    </row>
    <row r="20" spans="1:11" ht="15.75" x14ac:dyDescent="0.25">
      <c r="A20" s="26"/>
      <c r="B20" s="29" t="s">
        <v>15</v>
      </c>
      <c r="C20" s="28"/>
      <c r="D20" s="17"/>
      <c r="E20" s="17"/>
      <c r="F20" s="180"/>
      <c r="G20" s="17"/>
      <c r="H20" s="17"/>
    </row>
    <row r="21" spans="1:11" ht="15.75" x14ac:dyDescent="0.25">
      <c r="A21" s="26"/>
      <c r="B21" s="111" t="s">
        <v>112</v>
      </c>
      <c r="C21" s="28"/>
      <c r="D21" s="17"/>
      <c r="E21" s="17"/>
      <c r="F21" s="180"/>
      <c r="G21" s="17"/>
      <c r="H21" s="17"/>
    </row>
    <row r="22" spans="1:11" ht="15.75" x14ac:dyDescent="0.25">
      <c r="A22" s="226" t="s">
        <v>8</v>
      </c>
      <c r="B22" s="226"/>
      <c r="C22" s="17"/>
      <c r="D22" s="227" t="s">
        <v>16</v>
      </c>
      <c r="E22" s="227"/>
      <c r="F22" s="227"/>
      <c r="G22" s="227"/>
      <c r="H22" s="227"/>
    </row>
    <row r="23" spans="1:11" ht="15.75" x14ac:dyDescent="0.25">
      <c r="A23" s="226"/>
      <c r="B23" s="226"/>
      <c r="C23" s="17"/>
      <c r="D23" s="227"/>
      <c r="E23" s="227"/>
      <c r="F23" s="227"/>
      <c r="G23" s="227"/>
      <c r="H23" s="227"/>
    </row>
    <row r="24" spans="1:11" ht="15.75" x14ac:dyDescent="0.25">
      <c r="C24" s="17"/>
      <c r="D24" s="227"/>
      <c r="E24" s="227"/>
      <c r="F24" s="227"/>
      <c r="G24" s="227"/>
      <c r="H24" s="227"/>
    </row>
    <row r="25" spans="1:11" x14ac:dyDescent="0.2">
      <c r="D25" s="227"/>
      <c r="E25" s="227"/>
      <c r="F25" s="227"/>
      <c r="G25" s="227"/>
      <c r="H25" s="227"/>
    </row>
    <row r="26" spans="1:11" x14ac:dyDescent="0.2">
      <c r="D26" s="227"/>
      <c r="E26" s="227"/>
      <c r="F26" s="227"/>
      <c r="G26" s="227"/>
      <c r="H26" s="227"/>
    </row>
    <row r="27" spans="1:11" x14ac:dyDescent="0.2">
      <c r="D27" s="227"/>
      <c r="E27" s="227"/>
      <c r="F27" s="227"/>
      <c r="G27" s="227"/>
      <c r="H27" s="227"/>
    </row>
    <row r="28" spans="1:11" x14ac:dyDescent="0.2">
      <c r="D28" s="227"/>
      <c r="E28" s="227"/>
      <c r="F28" s="227"/>
      <c r="G28" s="227"/>
      <c r="H28" s="227"/>
    </row>
  </sheetData>
  <mergeCells count="4">
    <mergeCell ref="H14:I14"/>
    <mergeCell ref="B16:E16"/>
    <mergeCell ref="A22:B23"/>
    <mergeCell ref="D22:H28"/>
  </mergeCells>
  <pageMargins left="0.23622047244094491" right="0.23622047244094491" top="0.74803149606299213" bottom="0.35433070866141736" header="0.31496062992125984" footer="0.31496062992125984"/>
  <pageSetup paperSize="9" scale="78" orientation="landscape" r:id="rId1"/>
  <headerFooter>
    <oddHeader>&amp;CZałącznik 2 do SIWZ 
postępowanie nr ZP/43/2019</oddHeader>
    <oddFooter>Strona &amp;P z &amp;N</oddFooter>
  </headerFooter>
  <rowBreaks count="3" manualBreakCount="3">
    <brk id="5" max="10" man="1"/>
    <brk id="7" max="16383" man="1"/>
    <brk id="1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J4" sqref="J4"/>
    </sheetView>
  </sheetViews>
  <sheetFormatPr defaultRowHeight="12.75" x14ac:dyDescent="0.2"/>
  <cols>
    <col min="1" max="1" width="3.28515625" customWidth="1"/>
    <col min="2" max="2" width="74.140625" customWidth="1"/>
    <col min="3" max="3" width="8.7109375" customWidth="1"/>
    <col min="4" max="4" width="10.5703125" customWidth="1"/>
    <col min="5" max="5" width="6" customWidth="1"/>
    <col min="6" max="6" width="5.5703125" style="179" customWidth="1"/>
    <col min="7" max="8" width="6.7109375" customWidth="1"/>
    <col min="9" max="9" width="4.5703125" customWidth="1"/>
    <col min="10" max="10" width="10.7109375" bestFit="1" customWidth="1"/>
    <col min="11" max="11" width="15" customWidth="1"/>
  </cols>
  <sheetData>
    <row r="1" spans="1:11" ht="13.5" thickBot="1" x14ac:dyDescent="0.25"/>
    <row r="2" spans="1:11" ht="13.5" thickBot="1" x14ac:dyDescent="0.25">
      <c r="A2" s="214" t="s">
        <v>263</v>
      </c>
      <c r="B2" s="215"/>
      <c r="C2" s="1"/>
      <c r="D2" s="1"/>
      <c r="E2" s="1"/>
      <c r="F2" s="1"/>
      <c r="G2" s="1"/>
      <c r="H2" s="1"/>
      <c r="I2" s="1"/>
      <c r="J2" s="1"/>
      <c r="K2" s="2"/>
    </row>
    <row r="3" spans="1:11" ht="67.5" x14ac:dyDescent="0.2">
      <c r="A3" s="18" t="s">
        <v>0</v>
      </c>
      <c r="B3" s="9" t="s">
        <v>9</v>
      </c>
      <c r="C3" s="10" t="s">
        <v>11</v>
      </c>
      <c r="D3" s="6" t="s">
        <v>12</v>
      </c>
      <c r="E3" s="10" t="s">
        <v>1</v>
      </c>
      <c r="F3" s="21" t="s">
        <v>300</v>
      </c>
      <c r="G3" s="10" t="s">
        <v>2</v>
      </c>
      <c r="H3" s="10" t="s">
        <v>3</v>
      </c>
      <c r="I3" s="10" t="s">
        <v>4</v>
      </c>
      <c r="J3" s="10" t="s">
        <v>5</v>
      </c>
      <c r="K3" s="34" t="s">
        <v>6</v>
      </c>
    </row>
    <row r="4" spans="1:11" ht="156" x14ac:dyDescent="0.2">
      <c r="A4" s="140">
        <v>1</v>
      </c>
      <c r="B4" s="77" t="s">
        <v>241</v>
      </c>
      <c r="C4" s="76"/>
      <c r="D4" s="43"/>
      <c r="E4" s="21" t="s">
        <v>65</v>
      </c>
      <c r="F4" s="44">
        <v>80</v>
      </c>
      <c r="G4" s="140"/>
      <c r="H4" s="66">
        <f>G4*(1+I4)</f>
        <v>0</v>
      </c>
      <c r="I4" s="69">
        <v>0.08</v>
      </c>
      <c r="J4" s="59">
        <f>G4*F4</f>
        <v>0</v>
      </c>
      <c r="K4" s="66">
        <f>J4*I4+J4</f>
        <v>0</v>
      </c>
    </row>
    <row r="5" spans="1:11" ht="78" x14ac:dyDescent="0.2">
      <c r="A5" s="131">
        <v>2</v>
      </c>
      <c r="B5" s="78" t="s">
        <v>196</v>
      </c>
      <c r="C5" s="78"/>
      <c r="D5" s="60"/>
      <c r="E5" s="21" t="s">
        <v>63</v>
      </c>
      <c r="F5" s="165">
        <v>10000</v>
      </c>
      <c r="G5" s="140"/>
      <c r="H5" s="66">
        <f t="shared" ref="H5:H8" si="0">G5*(1+I5)</f>
        <v>0</v>
      </c>
      <c r="I5" s="137">
        <v>0.08</v>
      </c>
      <c r="J5" s="61">
        <f>G5*F5</f>
        <v>0</v>
      </c>
      <c r="K5" s="67">
        <f>J5*I5+J5</f>
        <v>0</v>
      </c>
    </row>
    <row r="6" spans="1:11" ht="87.75" x14ac:dyDescent="0.2">
      <c r="A6" s="140">
        <v>3</v>
      </c>
      <c r="B6" s="79" t="s">
        <v>197</v>
      </c>
      <c r="C6" s="79"/>
      <c r="D6" s="43"/>
      <c r="E6" s="21" t="s">
        <v>63</v>
      </c>
      <c r="F6" s="44">
        <v>3200</v>
      </c>
      <c r="G6" s="140"/>
      <c r="H6" s="66">
        <f t="shared" si="0"/>
        <v>0</v>
      </c>
      <c r="I6" s="69">
        <v>0.08</v>
      </c>
      <c r="J6" s="59">
        <f t="shared" ref="J6:J8" si="1">G6*F6</f>
        <v>0</v>
      </c>
      <c r="K6" s="66">
        <f t="shared" ref="K6:K8" si="2">J6*I6+J6</f>
        <v>0</v>
      </c>
    </row>
    <row r="7" spans="1:11" ht="29.25" x14ac:dyDescent="0.2">
      <c r="A7" s="131">
        <v>4</v>
      </c>
      <c r="B7" s="80" t="s">
        <v>198</v>
      </c>
      <c r="C7" s="80"/>
      <c r="D7" s="62"/>
      <c r="E7" s="21" t="s">
        <v>63</v>
      </c>
      <c r="F7" s="167">
        <v>200</v>
      </c>
      <c r="G7" s="140"/>
      <c r="H7" s="66">
        <f t="shared" si="0"/>
        <v>0</v>
      </c>
      <c r="I7" s="138">
        <v>0.08</v>
      </c>
      <c r="J7" s="63">
        <f t="shared" si="1"/>
        <v>0</v>
      </c>
      <c r="K7" s="68">
        <f t="shared" si="2"/>
        <v>0</v>
      </c>
    </row>
    <row r="8" spans="1:11" ht="39.75" thickBot="1" x14ac:dyDescent="0.25">
      <c r="A8" s="140">
        <v>5</v>
      </c>
      <c r="B8" s="81" t="s">
        <v>199</v>
      </c>
      <c r="C8" s="79"/>
      <c r="D8" s="43"/>
      <c r="E8" s="11" t="s">
        <v>200</v>
      </c>
      <c r="F8" s="44">
        <v>300</v>
      </c>
      <c r="G8" s="140"/>
      <c r="H8" s="66">
        <f t="shared" si="0"/>
        <v>0</v>
      </c>
      <c r="I8" s="69">
        <v>0.08</v>
      </c>
      <c r="J8" s="61">
        <f t="shared" si="1"/>
        <v>0</v>
      </c>
      <c r="K8" s="66">
        <f t="shared" si="2"/>
        <v>0</v>
      </c>
    </row>
    <row r="9" spans="1:11" ht="13.5" thickBot="1" x14ac:dyDescent="0.25">
      <c r="A9" s="14"/>
      <c r="B9" s="14"/>
      <c r="C9" s="14"/>
      <c r="D9" s="14"/>
      <c r="E9" s="14"/>
      <c r="F9" s="14"/>
      <c r="G9" s="46"/>
      <c r="H9" s="272" t="s">
        <v>7</v>
      </c>
      <c r="I9" s="272"/>
      <c r="J9" s="56">
        <f>SUM(J4:J8)</f>
        <v>0</v>
      </c>
      <c r="K9" s="23">
        <f>SUM(K4:K8)</f>
        <v>0</v>
      </c>
    </row>
    <row r="10" spans="1:11" x14ac:dyDescent="0.2">
      <c r="A10" s="55" t="s">
        <v>13</v>
      </c>
      <c r="B10" s="97" t="s">
        <v>64</v>
      </c>
      <c r="C10" s="14"/>
      <c r="D10" s="14"/>
      <c r="E10" s="14"/>
      <c r="F10" s="14"/>
      <c r="G10" s="46"/>
      <c r="H10" s="129"/>
      <c r="I10" s="129"/>
      <c r="J10" s="54"/>
      <c r="K10" s="54"/>
    </row>
    <row r="11" spans="1:11" x14ac:dyDescent="0.2">
      <c r="A11" s="26" t="s">
        <v>13</v>
      </c>
      <c r="B11" s="110" t="s">
        <v>193</v>
      </c>
      <c r="C11" s="128"/>
      <c r="D11" s="128"/>
      <c r="E11" s="128"/>
      <c r="F11" s="14"/>
      <c r="G11" s="46"/>
      <c r="H11" s="129"/>
      <c r="I11" s="129"/>
      <c r="J11" s="54"/>
      <c r="K11" s="54"/>
    </row>
    <row r="12" spans="1:11" x14ac:dyDescent="0.2">
      <c r="A12" s="26" t="s">
        <v>13</v>
      </c>
      <c r="B12" s="27" t="s">
        <v>69</v>
      </c>
      <c r="C12" s="15"/>
      <c r="F12" s="14"/>
      <c r="G12" s="46"/>
      <c r="H12" s="129"/>
      <c r="I12" s="129"/>
      <c r="J12" s="54"/>
      <c r="K12" s="54"/>
    </row>
    <row r="13" spans="1:11" ht="15.75" x14ac:dyDescent="0.25">
      <c r="A13" s="26" t="s">
        <v>13</v>
      </c>
      <c r="B13" s="29" t="s">
        <v>14</v>
      </c>
      <c r="C13" s="28"/>
      <c r="D13" s="17"/>
      <c r="E13" s="17"/>
      <c r="G13" s="48"/>
      <c r="H13" s="48"/>
      <c r="I13" s="49"/>
      <c r="J13" s="48"/>
      <c r="K13" s="48"/>
    </row>
    <row r="14" spans="1:11" ht="15.75" x14ac:dyDescent="0.25">
      <c r="A14" s="26"/>
      <c r="B14" s="29" t="s">
        <v>15</v>
      </c>
      <c r="C14" s="28"/>
      <c r="D14" s="17"/>
      <c r="E14" s="17"/>
      <c r="F14" s="180"/>
      <c r="G14" s="17"/>
      <c r="H14" s="17"/>
    </row>
    <row r="15" spans="1:11" ht="15.75" x14ac:dyDescent="0.25">
      <c r="A15" s="26"/>
      <c r="B15" s="111" t="s">
        <v>112</v>
      </c>
      <c r="C15" s="28"/>
      <c r="D15" s="17"/>
      <c r="E15" s="17"/>
      <c r="F15" s="180"/>
      <c r="G15" s="17"/>
      <c r="H15" s="17"/>
    </row>
    <row r="16" spans="1:11" ht="15.75" x14ac:dyDescent="0.25">
      <c r="A16" s="226" t="s">
        <v>8</v>
      </c>
      <c r="B16" s="226"/>
      <c r="C16" s="17"/>
      <c r="D16" s="227" t="s">
        <v>16</v>
      </c>
      <c r="E16" s="227"/>
      <c r="F16" s="227"/>
      <c r="G16" s="227"/>
      <c r="H16" s="227"/>
    </row>
    <row r="17" spans="1:8" ht="15.75" x14ac:dyDescent="0.25">
      <c r="A17" s="226"/>
      <c r="B17" s="226"/>
      <c r="C17" s="17"/>
      <c r="D17" s="227"/>
      <c r="E17" s="227"/>
      <c r="F17" s="227"/>
      <c r="G17" s="227"/>
      <c r="H17" s="227"/>
    </row>
    <row r="18" spans="1:8" ht="15.75" x14ac:dyDescent="0.25">
      <c r="C18" s="17"/>
      <c r="D18" s="227"/>
      <c r="E18" s="227"/>
      <c r="F18" s="227"/>
      <c r="G18" s="227"/>
      <c r="H18" s="227"/>
    </row>
    <row r="19" spans="1:8" x14ac:dyDescent="0.2">
      <c r="D19" s="227"/>
      <c r="E19" s="227"/>
      <c r="F19" s="227"/>
      <c r="G19" s="227"/>
      <c r="H19" s="227"/>
    </row>
    <row r="20" spans="1:8" x14ac:dyDescent="0.2">
      <c r="D20" s="227"/>
      <c r="E20" s="227"/>
      <c r="F20" s="227"/>
      <c r="G20" s="227"/>
      <c r="H20" s="227"/>
    </row>
    <row r="21" spans="1:8" x14ac:dyDescent="0.2">
      <c r="D21" s="227"/>
      <c r="E21" s="227"/>
      <c r="F21" s="227"/>
      <c r="G21" s="227"/>
      <c r="H21" s="227"/>
    </row>
    <row r="22" spans="1:8" x14ac:dyDescent="0.2">
      <c r="D22" s="227"/>
      <c r="E22" s="227"/>
      <c r="F22" s="227"/>
      <c r="G22" s="227"/>
      <c r="H22" s="227"/>
    </row>
  </sheetData>
  <mergeCells count="3">
    <mergeCell ref="H9:I9"/>
    <mergeCell ref="A16:B17"/>
    <mergeCell ref="D16:H22"/>
  </mergeCells>
  <pageMargins left="0.23622047244094491" right="0.23622047244094491" top="0.74803149606299213" bottom="0.35433070866141736" header="0.31496062992125984" footer="0.31496062992125984"/>
  <pageSetup paperSize="9" scale="77" orientation="landscape" r:id="rId1"/>
  <headerFooter>
    <oddHeader>&amp;CZałącznik 2 do SIWZ 
postępowanie nr ZP/43/2019</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110" zoomScaleNormal="110" workbookViewId="0">
      <selection activeCell="H4" sqref="H4:H5"/>
    </sheetView>
  </sheetViews>
  <sheetFormatPr defaultRowHeight="12.75" x14ac:dyDescent="0.2"/>
  <cols>
    <col min="1" max="1" width="3.28515625" customWidth="1"/>
    <col min="2" max="2" width="77.140625" customWidth="1"/>
    <col min="3" max="3" width="8.7109375" customWidth="1"/>
    <col min="4" max="4" width="7.7109375" customWidth="1"/>
    <col min="5" max="5" width="6" customWidth="1"/>
    <col min="6" max="6" width="5.5703125" style="179" customWidth="1"/>
    <col min="7" max="7" width="14.5703125" customWidth="1"/>
    <col min="8" max="8" width="10.7109375" customWidth="1"/>
    <col min="9" max="9" width="4.5703125" customWidth="1"/>
    <col min="10" max="10" width="14.28515625" customWidth="1"/>
    <col min="11" max="11" width="23.28515625" customWidth="1"/>
  </cols>
  <sheetData>
    <row r="1" spans="1:11" ht="13.5" thickBot="1" x14ac:dyDescent="0.25"/>
    <row r="2" spans="1:11" ht="13.5" thickBot="1" x14ac:dyDescent="0.25">
      <c r="A2" s="214" t="s">
        <v>264</v>
      </c>
      <c r="B2" s="1"/>
      <c r="C2" s="1"/>
      <c r="D2" s="1"/>
      <c r="E2" s="1"/>
      <c r="F2" s="1"/>
      <c r="G2" s="1"/>
      <c r="H2" s="1"/>
      <c r="I2" s="1"/>
      <c r="J2" s="1"/>
      <c r="K2" s="2"/>
    </row>
    <row r="3" spans="1:11" ht="112.5" x14ac:dyDescent="0.2">
      <c r="A3" s="18" t="s">
        <v>0</v>
      </c>
      <c r="B3" s="9" t="s">
        <v>9</v>
      </c>
      <c r="C3" s="10" t="s">
        <v>11</v>
      </c>
      <c r="D3" s="6" t="s">
        <v>12</v>
      </c>
      <c r="E3" s="10" t="s">
        <v>1</v>
      </c>
      <c r="F3" s="21" t="s">
        <v>294</v>
      </c>
      <c r="G3" s="10" t="s">
        <v>2</v>
      </c>
      <c r="H3" s="10" t="s">
        <v>3</v>
      </c>
      <c r="I3" s="10" t="s">
        <v>4</v>
      </c>
      <c r="J3" s="10" t="s">
        <v>5</v>
      </c>
      <c r="K3" s="34" t="s">
        <v>6</v>
      </c>
    </row>
    <row r="4" spans="1:11" ht="186" customHeight="1" x14ac:dyDescent="0.2">
      <c r="A4" s="250">
        <v>1</v>
      </c>
      <c r="B4" s="297" t="s">
        <v>242</v>
      </c>
      <c r="C4" s="299"/>
      <c r="D4" s="250"/>
      <c r="E4" s="262" t="s">
        <v>65</v>
      </c>
      <c r="F4" s="253">
        <v>700</v>
      </c>
      <c r="G4" s="301"/>
      <c r="H4" s="301">
        <f>G4*(1+I4)</f>
        <v>0</v>
      </c>
      <c r="I4" s="303">
        <v>0.08</v>
      </c>
      <c r="J4" s="301">
        <f>G4*F4</f>
        <v>0</v>
      </c>
      <c r="K4" s="301">
        <f>J4*I4+J4</f>
        <v>0</v>
      </c>
    </row>
    <row r="5" spans="1:11" ht="327" customHeight="1" x14ac:dyDescent="0.2">
      <c r="A5" s="252"/>
      <c r="B5" s="298"/>
      <c r="C5" s="300"/>
      <c r="D5" s="252"/>
      <c r="E5" s="264"/>
      <c r="F5" s="255"/>
      <c r="G5" s="252"/>
      <c r="H5" s="302"/>
      <c r="I5" s="304"/>
      <c r="J5" s="302"/>
      <c r="K5" s="302"/>
    </row>
    <row r="6" spans="1:11" ht="186" customHeight="1" x14ac:dyDescent="0.2">
      <c r="A6" s="250">
        <v>2</v>
      </c>
      <c r="B6" s="297" t="s">
        <v>243</v>
      </c>
      <c r="C6" s="299"/>
      <c r="D6" s="250"/>
      <c r="E6" s="262" t="s">
        <v>65</v>
      </c>
      <c r="F6" s="253">
        <v>800</v>
      </c>
      <c r="G6" s="301"/>
      <c r="H6" s="301">
        <f t="shared" ref="H6" si="0">G6*(1+I6)</f>
        <v>0</v>
      </c>
      <c r="I6" s="303">
        <v>0.08</v>
      </c>
      <c r="J6" s="301">
        <f t="shared" ref="J6:J15" si="1">G6*F6</f>
        <v>0</v>
      </c>
      <c r="K6" s="301">
        <f t="shared" ref="K6" si="2">J6*I6+J6</f>
        <v>0</v>
      </c>
    </row>
    <row r="7" spans="1:11" ht="258.75" customHeight="1" x14ac:dyDescent="0.2">
      <c r="A7" s="252"/>
      <c r="B7" s="298"/>
      <c r="C7" s="300"/>
      <c r="D7" s="252"/>
      <c r="E7" s="264"/>
      <c r="F7" s="255"/>
      <c r="G7" s="252"/>
      <c r="H7" s="302"/>
      <c r="I7" s="304"/>
      <c r="J7" s="302"/>
      <c r="K7" s="302"/>
    </row>
    <row r="8" spans="1:11" ht="302.25" customHeight="1" x14ac:dyDescent="0.2">
      <c r="A8" s="250">
        <v>3</v>
      </c>
      <c r="B8" s="297" t="s">
        <v>244</v>
      </c>
      <c r="C8" s="299"/>
      <c r="D8" s="250"/>
      <c r="E8" s="262" t="s">
        <v>65</v>
      </c>
      <c r="F8" s="253">
        <v>800</v>
      </c>
      <c r="G8" s="301"/>
      <c r="H8" s="301">
        <f t="shared" ref="H8" si="3">G8*(1+I8)</f>
        <v>0</v>
      </c>
      <c r="I8" s="303">
        <v>0.08</v>
      </c>
      <c r="J8" s="301">
        <f t="shared" ref="J8:J15" si="4">G8*F8</f>
        <v>0</v>
      </c>
      <c r="K8" s="301">
        <f t="shared" ref="K8" si="5">J8*I8+J8</f>
        <v>0</v>
      </c>
    </row>
    <row r="9" spans="1:11" ht="170.25" customHeight="1" x14ac:dyDescent="0.2">
      <c r="A9" s="252"/>
      <c r="B9" s="298"/>
      <c r="C9" s="300"/>
      <c r="D9" s="252"/>
      <c r="E9" s="264"/>
      <c r="F9" s="255"/>
      <c r="G9" s="252"/>
      <c r="H9" s="302"/>
      <c r="I9" s="304"/>
      <c r="J9" s="302"/>
      <c r="K9" s="302"/>
    </row>
    <row r="10" spans="1:11" ht="302.25" customHeight="1" x14ac:dyDescent="0.2">
      <c r="A10" s="250">
        <v>4</v>
      </c>
      <c r="B10" s="297" t="s">
        <v>245</v>
      </c>
      <c r="C10" s="299"/>
      <c r="D10" s="250"/>
      <c r="E10" s="262" t="s">
        <v>65</v>
      </c>
      <c r="F10" s="253">
        <v>250</v>
      </c>
      <c r="G10" s="301"/>
      <c r="H10" s="301">
        <f t="shared" ref="H10" si="6">G10*(1+I10)</f>
        <v>0</v>
      </c>
      <c r="I10" s="303">
        <v>0.08</v>
      </c>
      <c r="J10" s="301">
        <f t="shared" ref="J10:J15" si="7">G10*F10</f>
        <v>0</v>
      </c>
      <c r="K10" s="301">
        <f t="shared" ref="K10" si="8">J10*I10+J10</f>
        <v>0</v>
      </c>
    </row>
    <row r="11" spans="1:11" ht="131.25" customHeight="1" x14ac:dyDescent="0.2">
      <c r="A11" s="252"/>
      <c r="B11" s="298"/>
      <c r="C11" s="300"/>
      <c r="D11" s="252"/>
      <c r="E11" s="264"/>
      <c r="F11" s="255"/>
      <c r="G11" s="252"/>
      <c r="H11" s="302"/>
      <c r="I11" s="304"/>
      <c r="J11" s="302"/>
      <c r="K11" s="302"/>
    </row>
    <row r="12" spans="1:11" ht="263.25" customHeight="1" x14ac:dyDescent="0.2">
      <c r="A12" s="250">
        <v>5</v>
      </c>
      <c r="B12" s="297" t="s">
        <v>246</v>
      </c>
      <c r="C12" s="299"/>
      <c r="D12" s="250"/>
      <c r="E12" s="262" t="s">
        <v>65</v>
      </c>
      <c r="F12" s="253">
        <v>200</v>
      </c>
      <c r="G12" s="301"/>
      <c r="H12" s="301">
        <f t="shared" ref="H12" si="9">G12*(1+I12)</f>
        <v>0</v>
      </c>
      <c r="I12" s="303">
        <v>0.08</v>
      </c>
      <c r="J12" s="301">
        <f t="shared" ref="J12:J15" si="10">G12*F12</f>
        <v>0</v>
      </c>
      <c r="K12" s="301">
        <f t="shared" ref="K12" si="11">J12*I12+J12</f>
        <v>0</v>
      </c>
    </row>
    <row r="13" spans="1:11" ht="97.5" customHeight="1" x14ac:dyDescent="0.2">
      <c r="A13" s="252"/>
      <c r="B13" s="298"/>
      <c r="C13" s="300"/>
      <c r="D13" s="252"/>
      <c r="E13" s="264"/>
      <c r="F13" s="255"/>
      <c r="G13" s="252"/>
      <c r="H13" s="302"/>
      <c r="I13" s="304"/>
      <c r="J13" s="302"/>
      <c r="K13" s="302"/>
    </row>
    <row r="14" spans="1:11" ht="273" customHeight="1" x14ac:dyDescent="0.2">
      <c r="A14" s="250">
        <v>6</v>
      </c>
      <c r="B14" s="297" t="s">
        <v>247</v>
      </c>
      <c r="C14" s="299"/>
      <c r="D14" s="250"/>
      <c r="E14" s="262" t="s">
        <v>65</v>
      </c>
      <c r="F14" s="253">
        <v>400</v>
      </c>
      <c r="G14" s="301"/>
      <c r="H14" s="301">
        <f t="shared" ref="H14" si="12">G14*(1+I14)</f>
        <v>0</v>
      </c>
      <c r="I14" s="303">
        <v>0.08</v>
      </c>
      <c r="J14" s="301">
        <f t="shared" ref="J14:J15" si="13">G14*F14</f>
        <v>0</v>
      </c>
      <c r="K14" s="301">
        <f t="shared" ref="K14" si="14">J14*I14+J14</f>
        <v>0</v>
      </c>
    </row>
    <row r="15" spans="1:11" ht="150.75" customHeight="1" thickBot="1" x14ac:dyDescent="0.25">
      <c r="A15" s="252"/>
      <c r="B15" s="298"/>
      <c r="C15" s="300"/>
      <c r="D15" s="252"/>
      <c r="E15" s="264"/>
      <c r="F15" s="255"/>
      <c r="G15" s="252"/>
      <c r="H15" s="302"/>
      <c r="I15" s="304"/>
      <c r="J15" s="302"/>
      <c r="K15" s="302"/>
    </row>
    <row r="16" spans="1:11" ht="13.5" customHeight="1" thickBot="1" x14ac:dyDescent="0.25">
      <c r="A16" s="14"/>
      <c r="B16" s="14"/>
      <c r="C16" s="14"/>
      <c r="D16" s="14"/>
      <c r="E16" s="14"/>
      <c r="F16" s="14"/>
      <c r="G16" s="46"/>
      <c r="H16" s="272" t="s">
        <v>7</v>
      </c>
      <c r="I16" s="272"/>
      <c r="J16" s="56">
        <f>SUM(J4:J15)</f>
        <v>0</v>
      </c>
      <c r="K16" s="23">
        <f>SUM(K4:K15)</f>
        <v>0</v>
      </c>
    </row>
    <row r="17" spans="1:11" ht="13.5" customHeight="1" x14ac:dyDescent="0.2">
      <c r="A17" s="55" t="s">
        <v>13</v>
      </c>
      <c r="B17" s="97" t="s">
        <v>64</v>
      </c>
      <c r="C17" s="14"/>
      <c r="D17" s="14"/>
      <c r="E17" s="14"/>
      <c r="F17" s="14"/>
      <c r="G17" s="46"/>
      <c r="H17" s="129"/>
      <c r="I17" s="129"/>
      <c r="J17" s="54"/>
      <c r="K17" s="54"/>
    </row>
    <row r="18" spans="1:11" ht="13.5" customHeight="1" x14ac:dyDescent="0.2">
      <c r="A18" s="26" t="s">
        <v>13</v>
      </c>
      <c r="B18" s="231" t="s">
        <v>204</v>
      </c>
      <c r="C18" s="231"/>
      <c r="D18" s="231"/>
      <c r="E18" s="231"/>
      <c r="F18" s="14"/>
      <c r="G18" s="46"/>
      <c r="H18" s="129"/>
      <c r="I18" s="129"/>
      <c r="J18" s="54"/>
      <c r="K18" s="54"/>
    </row>
    <row r="19" spans="1:11" ht="12.75" customHeight="1" x14ac:dyDescent="0.2">
      <c r="A19" s="26" t="s">
        <v>13</v>
      </c>
      <c r="B19" s="110" t="s">
        <v>193</v>
      </c>
      <c r="C19" s="128"/>
      <c r="D19" s="128"/>
      <c r="E19" s="128"/>
      <c r="F19" s="14"/>
      <c r="G19" s="46"/>
      <c r="H19" s="129"/>
      <c r="I19" s="129"/>
      <c r="J19" s="54"/>
      <c r="K19" s="54"/>
    </row>
    <row r="20" spans="1:11" ht="12.75" customHeight="1" x14ac:dyDescent="0.2">
      <c r="A20" s="26" t="s">
        <v>13</v>
      </c>
      <c r="B20" s="27" t="s">
        <v>69</v>
      </c>
      <c r="C20" s="15"/>
      <c r="F20" s="14"/>
      <c r="G20" s="46"/>
      <c r="H20" s="129"/>
      <c r="I20" s="129"/>
      <c r="J20" s="54"/>
      <c r="K20" s="54"/>
    </row>
    <row r="21" spans="1:11" ht="12.75" customHeight="1" x14ac:dyDescent="0.25">
      <c r="A21" s="26" t="s">
        <v>13</v>
      </c>
      <c r="B21" s="29" t="s">
        <v>14</v>
      </c>
      <c r="C21" s="28"/>
      <c r="D21" s="17"/>
      <c r="E21" s="17"/>
      <c r="G21" s="48"/>
      <c r="H21" s="48"/>
      <c r="I21" s="49"/>
      <c r="J21" s="48"/>
      <c r="K21" s="48"/>
    </row>
    <row r="22" spans="1:11" ht="15.75" x14ac:dyDescent="0.25">
      <c r="A22" s="26"/>
      <c r="B22" s="29" t="s">
        <v>15</v>
      </c>
      <c r="C22" s="28"/>
      <c r="D22" s="17"/>
      <c r="E22" s="17"/>
      <c r="F22" s="180"/>
      <c r="G22" s="17"/>
      <c r="H22" s="17"/>
    </row>
    <row r="23" spans="1:11" ht="15.75" x14ac:dyDescent="0.25">
      <c r="A23" s="26"/>
      <c r="B23" s="111" t="s">
        <v>112</v>
      </c>
      <c r="C23" s="28"/>
      <c r="D23" s="17"/>
      <c r="E23" s="17"/>
      <c r="F23" s="180"/>
      <c r="G23" s="17"/>
      <c r="H23" s="17"/>
    </row>
    <row r="24" spans="1:11" ht="12.75" customHeight="1" x14ac:dyDescent="0.2">
      <c r="A24" s="226" t="s">
        <v>8</v>
      </c>
      <c r="B24" s="226"/>
      <c r="C24" s="227" t="s">
        <v>16</v>
      </c>
      <c r="D24" s="227"/>
      <c r="E24" s="227"/>
      <c r="F24" s="227"/>
      <c r="G24" s="227"/>
      <c r="H24" s="227"/>
      <c r="I24" s="227"/>
    </row>
    <row r="25" spans="1:11" ht="12.75" customHeight="1" x14ac:dyDescent="0.2">
      <c r="A25" s="226"/>
      <c r="B25" s="226"/>
      <c r="C25" s="227"/>
      <c r="D25" s="227"/>
      <c r="E25" s="227"/>
      <c r="F25" s="227"/>
      <c r="G25" s="227"/>
      <c r="H25" s="227"/>
      <c r="I25" s="227"/>
    </row>
    <row r="26" spans="1:11" ht="12.75" customHeight="1" x14ac:dyDescent="0.2">
      <c r="C26" s="227"/>
      <c r="D26" s="227"/>
      <c r="E26" s="227"/>
      <c r="F26" s="227"/>
      <c r="G26" s="227"/>
      <c r="H26" s="227"/>
      <c r="I26" s="227"/>
    </row>
    <row r="27" spans="1:11" ht="12.75" customHeight="1" x14ac:dyDescent="0.2">
      <c r="C27" s="227"/>
      <c r="D27" s="227"/>
      <c r="E27" s="227"/>
      <c r="F27" s="227"/>
      <c r="G27" s="227"/>
      <c r="H27" s="227"/>
      <c r="I27" s="227"/>
    </row>
    <row r="28" spans="1:11" ht="10.5" customHeight="1" x14ac:dyDescent="0.2">
      <c r="C28" s="227"/>
      <c r="D28" s="227"/>
      <c r="E28" s="227"/>
      <c r="F28" s="227"/>
      <c r="G28" s="227"/>
      <c r="H28" s="227"/>
      <c r="I28" s="227"/>
    </row>
    <row r="29" spans="1:11" ht="12.75" hidden="1" customHeight="1" x14ac:dyDescent="0.2">
      <c r="C29" s="227"/>
      <c r="D29" s="227"/>
      <c r="E29" s="227"/>
      <c r="F29" s="227"/>
      <c r="G29" s="227"/>
      <c r="H29" s="227"/>
      <c r="I29" s="227"/>
    </row>
    <row r="30" spans="1:11" ht="20.25" customHeight="1" x14ac:dyDescent="0.2">
      <c r="C30" s="227"/>
      <c r="D30" s="227"/>
      <c r="E30" s="227"/>
      <c r="F30" s="227"/>
      <c r="G30" s="227"/>
      <c r="H30" s="227"/>
      <c r="I30" s="227"/>
    </row>
  </sheetData>
  <mergeCells count="70">
    <mergeCell ref="H16:I16"/>
    <mergeCell ref="B18:E18"/>
    <mergeCell ref="A24:B25"/>
    <mergeCell ref="C24:I30"/>
    <mergeCell ref="F14:F15"/>
    <mergeCell ref="G14:G15"/>
    <mergeCell ref="H14:H15"/>
    <mergeCell ref="I14:I15"/>
    <mergeCell ref="A14:A15"/>
    <mergeCell ref="B14:B15"/>
    <mergeCell ref="C14:C15"/>
    <mergeCell ref="D14:D15"/>
    <mergeCell ref="E14:E15"/>
    <mergeCell ref="J14:J15"/>
    <mergeCell ref="K14:K15"/>
    <mergeCell ref="G12:G13"/>
    <mergeCell ref="H12:H13"/>
    <mergeCell ref="I12:I13"/>
    <mergeCell ref="J12:J13"/>
    <mergeCell ref="K12:K13"/>
    <mergeCell ref="A12:A13"/>
    <mergeCell ref="B12:B13"/>
    <mergeCell ref="C12:C13"/>
    <mergeCell ref="D12:D13"/>
    <mergeCell ref="E12:E13"/>
    <mergeCell ref="F12:F13"/>
    <mergeCell ref="F10:F11"/>
    <mergeCell ref="G10:G11"/>
    <mergeCell ref="H10:H11"/>
    <mergeCell ref="I10:I11"/>
    <mergeCell ref="J10:J11"/>
    <mergeCell ref="K10:K11"/>
    <mergeCell ref="G8:G9"/>
    <mergeCell ref="H8:H9"/>
    <mergeCell ref="I8:I9"/>
    <mergeCell ref="J8:J9"/>
    <mergeCell ref="K8:K9"/>
    <mergeCell ref="A10:A11"/>
    <mergeCell ref="B10:B11"/>
    <mergeCell ref="C10:C11"/>
    <mergeCell ref="D10:D11"/>
    <mergeCell ref="E10:E11"/>
    <mergeCell ref="A8:A9"/>
    <mergeCell ref="B8:B9"/>
    <mergeCell ref="C8:C9"/>
    <mergeCell ref="D8:D9"/>
    <mergeCell ref="E8:E9"/>
    <mergeCell ref="F8:F9"/>
    <mergeCell ref="F6:F7"/>
    <mergeCell ref="G6:G7"/>
    <mergeCell ref="H6:H7"/>
    <mergeCell ref="I6:I7"/>
    <mergeCell ref="J6:J7"/>
    <mergeCell ref="K6:K7"/>
    <mergeCell ref="G4:G5"/>
    <mergeCell ref="H4:H5"/>
    <mergeCell ref="I4:I5"/>
    <mergeCell ref="J4:J5"/>
    <mergeCell ref="K4:K5"/>
    <mergeCell ref="A6:A7"/>
    <mergeCell ref="B6:B7"/>
    <mergeCell ref="C6:C7"/>
    <mergeCell ref="D6:D7"/>
    <mergeCell ref="E6:E7"/>
    <mergeCell ref="F4:F5"/>
    <mergeCell ref="A4:A5"/>
    <mergeCell ref="B4:B5"/>
    <mergeCell ref="C4:C5"/>
    <mergeCell ref="D4:D5"/>
    <mergeCell ref="E4:E5"/>
  </mergeCells>
  <pageMargins left="0.23622047244094491" right="0.23622047244094491" top="0.74803149606299213" bottom="0.35433070866141736" header="0.31496062992125984" footer="0.31496062992125984"/>
  <pageSetup paperSize="9" scale="66" orientation="landscape" r:id="rId1"/>
  <headerFooter>
    <oddHeader>&amp;CZałącznik 2 do SIWZ 
postępowanie nr ZP/43/2019</oddHeader>
    <oddFooter>Strona &amp;P z &amp;N</oddFooter>
  </headerFooter>
  <rowBreaks count="4" manualBreakCount="4">
    <brk id="5" max="16383" man="1"/>
    <brk id="8" max="10" man="1"/>
    <brk id="11" max="10" man="1"/>
    <brk id="14"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H4" sqref="H4"/>
    </sheetView>
  </sheetViews>
  <sheetFormatPr defaultRowHeight="12.75" x14ac:dyDescent="0.2"/>
  <cols>
    <col min="1" max="1" width="3.28515625" customWidth="1"/>
    <col min="2" max="2" width="74.140625" customWidth="1"/>
    <col min="3" max="3" width="8.7109375" customWidth="1"/>
    <col min="4" max="4" width="8" customWidth="1"/>
    <col min="5" max="5" width="6" customWidth="1"/>
    <col min="6" max="6" width="5.5703125" style="179" customWidth="1"/>
    <col min="7" max="8" width="6.7109375" customWidth="1"/>
    <col min="9" max="9" width="4.5703125" customWidth="1"/>
    <col min="10" max="10" width="10.7109375" bestFit="1" customWidth="1"/>
    <col min="11" max="11" width="13.28515625" customWidth="1"/>
  </cols>
  <sheetData>
    <row r="1" spans="1:11" ht="13.5" thickBot="1" x14ac:dyDescent="0.25"/>
    <row r="2" spans="1:11" s="156" customFormat="1" ht="13.5" thickBot="1" x14ac:dyDescent="0.25">
      <c r="A2" s="214" t="s">
        <v>265</v>
      </c>
      <c r="B2" s="142"/>
      <c r="C2" s="142"/>
      <c r="D2" s="142"/>
      <c r="E2" s="142"/>
      <c r="F2" s="1"/>
      <c r="G2" s="142"/>
      <c r="H2" s="142"/>
      <c r="I2" s="142"/>
      <c r="J2" s="142"/>
      <c r="K2" s="155"/>
    </row>
    <row r="3" spans="1:11" ht="101.25" x14ac:dyDescent="0.2">
      <c r="A3" s="18" t="s">
        <v>0</v>
      </c>
      <c r="B3" s="9" t="s">
        <v>9</v>
      </c>
      <c r="C3" s="10" t="s">
        <v>11</v>
      </c>
      <c r="D3" s="6" t="s">
        <v>12</v>
      </c>
      <c r="E3" s="10" t="s">
        <v>1</v>
      </c>
      <c r="F3" s="21" t="s">
        <v>300</v>
      </c>
      <c r="G3" s="10" t="s">
        <v>2</v>
      </c>
      <c r="H3" s="10" t="s">
        <v>3</v>
      </c>
      <c r="I3" s="10" t="s">
        <v>4</v>
      </c>
      <c r="J3" s="10" t="s">
        <v>5</v>
      </c>
      <c r="K3" s="34" t="s">
        <v>6</v>
      </c>
    </row>
    <row r="4" spans="1:11" ht="116.25" customHeight="1" thickBot="1" x14ac:dyDescent="0.25">
      <c r="A4" s="140">
        <v>1</v>
      </c>
      <c r="B4" s="58" t="s">
        <v>248</v>
      </c>
      <c r="C4" s="58"/>
      <c r="D4" s="43"/>
      <c r="E4" s="21" t="s">
        <v>63</v>
      </c>
      <c r="F4" s="44">
        <v>10000</v>
      </c>
      <c r="G4" s="140"/>
      <c r="H4" s="59">
        <f>G4*(1+I4)</f>
        <v>0</v>
      </c>
      <c r="I4" s="69">
        <v>0.08</v>
      </c>
      <c r="J4" s="59">
        <f>G4*F4</f>
        <v>0</v>
      </c>
      <c r="K4" s="66">
        <f>J4*I4+J4</f>
        <v>0</v>
      </c>
    </row>
    <row r="5" spans="1:11" ht="13.5" thickBot="1" x14ac:dyDescent="0.25">
      <c r="A5" s="14"/>
      <c r="B5" s="14"/>
      <c r="C5" s="14"/>
      <c r="D5" s="14"/>
      <c r="E5" s="14"/>
      <c r="F5" s="14"/>
      <c r="G5" s="46"/>
      <c r="H5" s="272" t="s">
        <v>7</v>
      </c>
      <c r="I5" s="272"/>
      <c r="J5" s="56">
        <f>SUM(J4)</f>
        <v>0</v>
      </c>
      <c r="K5" s="23">
        <f>SUM(K4)</f>
        <v>0</v>
      </c>
    </row>
    <row r="6" spans="1:11" x14ac:dyDescent="0.2">
      <c r="A6" s="55" t="s">
        <v>13</v>
      </c>
      <c r="B6" s="97" t="s">
        <v>64</v>
      </c>
      <c r="C6" s="14"/>
      <c r="D6" s="14"/>
      <c r="E6" s="14"/>
      <c r="F6" s="14"/>
      <c r="G6" s="46"/>
      <c r="H6" s="129"/>
      <c r="I6" s="129"/>
      <c r="J6" s="54"/>
      <c r="K6" s="54"/>
    </row>
    <row r="7" spans="1:11" x14ac:dyDescent="0.2">
      <c r="A7" s="26" t="s">
        <v>13</v>
      </c>
      <c r="B7" s="110" t="s">
        <v>193</v>
      </c>
      <c r="C7" s="14"/>
      <c r="D7" s="14"/>
      <c r="E7" s="14"/>
      <c r="F7" s="14"/>
      <c r="G7" s="46"/>
      <c r="H7" s="129"/>
      <c r="I7" s="129"/>
      <c r="J7" s="54"/>
      <c r="K7" s="54"/>
    </row>
    <row r="8" spans="1:11" x14ac:dyDescent="0.2">
      <c r="A8" s="26" t="s">
        <v>13</v>
      </c>
      <c r="B8" s="27" t="s">
        <v>69</v>
      </c>
      <c r="C8" s="14"/>
      <c r="D8" s="14"/>
      <c r="E8" s="14"/>
      <c r="F8" s="14"/>
      <c r="G8" s="46"/>
      <c r="H8" s="129"/>
      <c r="I8" s="129"/>
      <c r="J8" s="54"/>
      <c r="K8" s="54"/>
    </row>
    <row r="9" spans="1:11" x14ac:dyDescent="0.2">
      <c r="A9" s="26" t="s">
        <v>13</v>
      </c>
      <c r="B9" s="29" t="s">
        <v>14</v>
      </c>
      <c r="C9" s="15"/>
      <c r="G9" s="48"/>
      <c r="H9" s="48"/>
      <c r="I9" s="49"/>
      <c r="J9" s="48"/>
      <c r="K9" s="48"/>
    </row>
    <row r="10" spans="1:11" ht="15.75" x14ac:dyDescent="0.25">
      <c r="A10" s="26"/>
      <c r="B10" s="29" t="s">
        <v>15</v>
      </c>
      <c r="C10" s="28"/>
      <c r="D10" s="17"/>
      <c r="E10" s="17"/>
      <c r="F10" s="180"/>
      <c r="G10" s="17"/>
      <c r="H10" s="17"/>
    </row>
    <row r="11" spans="1:11" ht="15.75" x14ac:dyDescent="0.25">
      <c r="A11" s="26"/>
      <c r="B11" s="111" t="s">
        <v>112</v>
      </c>
      <c r="C11" s="28"/>
      <c r="D11" s="17"/>
      <c r="E11" s="17"/>
      <c r="F11" s="180"/>
      <c r="G11" s="17"/>
      <c r="H11" s="17"/>
    </row>
    <row r="12" spans="1:11" ht="15.75" customHeight="1" x14ac:dyDescent="0.2">
      <c r="A12" s="226" t="s">
        <v>8</v>
      </c>
      <c r="B12" s="226"/>
      <c r="C12" s="227" t="s">
        <v>16</v>
      </c>
      <c r="D12" s="227"/>
      <c r="E12" s="227"/>
      <c r="F12" s="227"/>
      <c r="G12" s="227"/>
      <c r="H12" s="227"/>
      <c r="I12" s="227"/>
    </row>
    <row r="13" spans="1:11" ht="15.75" customHeight="1" x14ac:dyDescent="0.2">
      <c r="A13" s="226"/>
      <c r="B13" s="226"/>
      <c r="C13" s="227"/>
      <c r="D13" s="227"/>
      <c r="E13" s="227"/>
      <c r="F13" s="227"/>
      <c r="G13" s="227"/>
      <c r="H13" s="227"/>
      <c r="I13" s="227"/>
    </row>
    <row r="14" spans="1:11" ht="15.75" customHeight="1" x14ac:dyDescent="0.2">
      <c r="C14" s="227"/>
      <c r="D14" s="227"/>
      <c r="E14" s="227"/>
      <c r="F14" s="227"/>
      <c r="G14" s="227"/>
      <c r="H14" s="227"/>
      <c r="I14" s="227"/>
    </row>
    <row r="15" spans="1:11" x14ac:dyDescent="0.2">
      <c r="C15" s="227"/>
      <c r="D15" s="227"/>
      <c r="E15" s="227"/>
      <c r="F15" s="227"/>
      <c r="G15" s="227"/>
      <c r="H15" s="227"/>
      <c r="I15" s="227"/>
    </row>
    <row r="16" spans="1:11" x14ac:dyDescent="0.2">
      <c r="C16" s="227"/>
      <c r="D16" s="227"/>
      <c r="E16" s="227"/>
      <c r="F16" s="227"/>
      <c r="G16" s="227"/>
      <c r="H16" s="227"/>
      <c r="I16" s="227"/>
    </row>
    <row r="17" spans="3:9" ht="8.25" customHeight="1" x14ac:dyDescent="0.2">
      <c r="C17" s="227"/>
      <c r="D17" s="227"/>
      <c r="E17" s="227"/>
      <c r="F17" s="227"/>
      <c r="G17" s="227"/>
      <c r="H17" s="227"/>
      <c r="I17" s="227"/>
    </row>
    <row r="18" spans="3:9" hidden="1" x14ac:dyDescent="0.2">
      <c r="C18" s="227"/>
      <c r="D18" s="227"/>
      <c r="E18" s="227"/>
      <c r="F18" s="227"/>
      <c r="G18" s="227"/>
      <c r="H18" s="227"/>
      <c r="I18" s="227"/>
    </row>
  </sheetData>
  <mergeCells count="3">
    <mergeCell ref="H5:I5"/>
    <mergeCell ref="A12:B13"/>
    <mergeCell ref="C12:I18"/>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120" zoomScaleNormal="120" workbookViewId="0">
      <selection activeCell="H4" sqref="H4"/>
    </sheetView>
  </sheetViews>
  <sheetFormatPr defaultRowHeight="12.75" x14ac:dyDescent="0.2"/>
  <cols>
    <col min="1" max="1" width="3.28515625" customWidth="1"/>
    <col min="2" max="2" width="74.140625" customWidth="1"/>
    <col min="3" max="3" width="8.7109375" customWidth="1"/>
    <col min="4" max="4" width="10.5703125" customWidth="1"/>
    <col min="5" max="5" width="6" customWidth="1"/>
    <col min="6" max="6" width="5.5703125" style="179" customWidth="1"/>
    <col min="7" max="8" width="6.7109375" customWidth="1"/>
    <col min="9" max="9" width="4.5703125" customWidth="1"/>
    <col min="10" max="10" width="12.5703125" customWidth="1"/>
    <col min="11" max="11" width="11" customWidth="1"/>
  </cols>
  <sheetData>
    <row r="1" spans="1:11" ht="13.5" thickBot="1" x14ac:dyDescent="0.25"/>
    <row r="2" spans="1:11" ht="13.5" thickBot="1" x14ac:dyDescent="0.25">
      <c r="A2" s="213" t="s">
        <v>266</v>
      </c>
      <c r="B2" s="215"/>
      <c r="C2" s="1"/>
      <c r="D2" s="1"/>
      <c r="E2" s="1"/>
      <c r="F2" s="1"/>
      <c r="G2" s="1"/>
      <c r="H2" s="1"/>
      <c r="I2" s="1"/>
      <c r="J2" s="1"/>
      <c r="K2" s="2"/>
    </row>
    <row r="3" spans="1:11" ht="67.5" x14ac:dyDescent="0.2">
      <c r="A3" s="18" t="s">
        <v>0</v>
      </c>
      <c r="B3" s="9" t="s">
        <v>9</v>
      </c>
      <c r="C3" s="10" t="s">
        <v>11</v>
      </c>
      <c r="D3" s="6" t="s">
        <v>12</v>
      </c>
      <c r="E3" s="10" t="s">
        <v>1</v>
      </c>
      <c r="F3" s="21" t="s">
        <v>293</v>
      </c>
      <c r="G3" s="10" t="s">
        <v>2</v>
      </c>
      <c r="H3" s="10" t="s">
        <v>3</v>
      </c>
      <c r="I3" s="10" t="s">
        <v>4</v>
      </c>
      <c r="J3" s="10" t="s">
        <v>5</v>
      </c>
      <c r="K3" s="34" t="s">
        <v>6</v>
      </c>
    </row>
    <row r="4" spans="1:11" ht="33.75" x14ac:dyDescent="0.2">
      <c r="A4" s="140">
        <v>1</v>
      </c>
      <c r="B4" s="202" t="s">
        <v>71</v>
      </c>
      <c r="C4" s="76"/>
      <c r="D4" s="43"/>
      <c r="E4" s="21" t="s">
        <v>63</v>
      </c>
      <c r="F4" s="44">
        <v>1000</v>
      </c>
      <c r="G4" s="95"/>
      <c r="H4" s="59">
        <f>G4*(1+I4)</f>
        <v>0</v>
      </c>
      <c r="I4" s="69">
        <v>0.08</v>
      </c>
      <c r="J4" s="66">
        <f>G4*F4</f>
        <v>0</v>
      </c>
      <c r="K4" s="66">
        <f>J4*I4+J4</f>
        <v>0</v>
      </c>
    </row>
    <row r="5" spans="1:11" ht="22.5" x14ac:dyDescent="0.2">
      <c r="A5" s="131">
        <v>2</v>
      </c>
      <c r="B5" s="203" t="s">
        <v>72</v>
      </c>
      <c r="C5" s="78"/>
      <c r="D5" s="60"/>
      <c r="E5" s="21" t="s">
        <v>63</v>
      </c>
      <c r="F5" s="165">
        <v>2500</v>
      </c>
      <c r="G5" s="95"/>
      <c r="H5" s="59">
        <f t="shared" ref="H5:H13" si="0">G5*(1+I5)</f>
        <v>0</v>
      </c>
      <c r="I5" s="137">
        <v>0.08</v>
      </c>
      <c r="J5" s="67">
        <f>G5*F5</f>
        <v>0</v>
      </c>
      <c r="K5" s="67">
        <f>J5*I5+J5</f>
        <v>0</v>
      </c>
    </row>
    <row r="6" spans="1:11" ht="22.5" x14ac:dyDescent="0.2">
      <c r="A6" s="140">
        <v>3</v>
      </c>
      <c r="B6" s="58" t="s">
        <v>73</v>
      </c>
      <c r="C6" s="79"/>
      <c r="D6" s="43"/>
      <c r="E6" s="21" t="s">
        <v>63</v>
      </c>
      <c r="F6" s="44">
        <v>1000</v>
      </c>
      <c r="G6" s="95"/>
      <c r="H6" s="59">
        <f t="shared" si="0"/>
        <v>0</v>
      </c>
      <c r="I6" s="69">
        <v>0.08</v>
      </c>
      <c r="J6" s="66">
        <f t="shared" ref="J6:J13" si="1">G6*F6</f>
        <v>0</v>
      </c>
      <c r="K6" s="66">
        <f t="shared" ref="K6:K13" si="2">J6*I6+J6</f>
        <v>0</v>
      </c>
    </row>
    <row r="7" spans="1:11" ht="33.75" x14ac:dyDescent="0.2">
      <c r="A7" s="131">
        <v>4</v>
      </c>
      <c r="B7" s="204" t="s">
        <v>74</v>
      </c>
      <c r="C7" s="80"/>
      <c r="D7" s="62"/>
      <c r="E7" s="21" t="s">
        <v>63</v>
      </c>
      <c r="F7" s="167">
        <v>1600</v>
      </c>
      <c r="G7" s="95"/>
      <c r="H7" s="59">
        <f t="shared" si="0"/>
        <v>0</v>
      </c>
      <c r="I7" s="138">
        <v>0.08</v>
      </c>
      <c r="J7" s="117">
        <f t="shared" si="1"/>
        <v>0</v>
      </c>
      <c r="K7" s="68">
        <f t="shared" si="2"/>
        <v>0</v>
      </c>
    </row>
    <row r="8" spans="1:11" ht="22.5" x14ac:dyDescent="0.2">
      <c r="A8" s="140">
        <v>5</v>
      </c>
      <c r="B8" s="205" t="s">
        <v>75</v>
      </c>
      <c r="C8" s="79"/>
      <c r="D8" s="43"/>
      <c r="E8" s="21" t="s">
        <v>63</v>
      </c>
      <c r="F8" s="44">
        <v>800</v>
      </c>
      <c r="G8" s="95"/>
      <c r="H8" s="59">
        <f t="shared" si="0"/>
        <v>0</v>
      </c>
      <c r="I8" s="69">
        <v>0.08</v>
      </c>
      <c r="J8" s="67">
        <f t="shared" si="1"/>
        <v>0</v>
      </c>
      <c r="K8" s="66">
        <f t="shared" si="2"/>
        <v>0</v>
      </c>
    </row>
    <row r="9" spans="1:11" ht="22.5" x14ac:dyDescent="0.2">
      <c r="A9" s="131">
        <v>6</v>
      </c>
      <c r="B9" s="205" t="s">
        <v>76</v>
      </c>
      <c r="C9" s="79"/>
      <c r="D9" s="43"/>
      <c r="E9" s="21" t="s">
        <v>63</v>
      </c>
      <c r="F9" s="44">
        <v>1800</v>
      </c>
      <c r="G9" s="95"/>
      <c r="H9" s="59">
        <f t="shared" si="0"/>
        <v>0</v>
      </c>
      <c r="I9" s="69">
        <v>0.08</v>
      </c>
      <c r="J9" s="67">
        <f t="shared" si="1"/>
        <v>0</v>
      </c>
      <c r="K9" s="66">
        <f t="shared" si="2"/>
        <v>0</v>
      </c>
    </row>
    <row r="10" spans="1:11" ht="22.5" x14ac:dyDescent="0.2">
      <c r="A10" s="140">
        <v>7</v>
      </c>
      <c r="B10" s="198" t="s">
        <v>77</v>
      </c>
      <c r="C10" s="83"/>
      <c r="D10" s="64"/>
      <c r="E10" s="21" t="s">
        <v>63</v>
      </c>
      <c r="F10" s="44">
        <v>2400</v>
      </c>
      <c r="G10" s="95"/>
      <c r="H10" s="59">
        <f t="shared" si="0"/>
        <v>0</v>
      </c>
      <c r="I10" s="69">
        <v>0.08</v>
      </c>
      <c r="J10" s="67">
        <f t="shared" si="1"/>
        <v>0</v>
      </c>
      <c r="K10" s="66">
        <f t="shared" si="2"/>
        <v>0</v>
      </c>
    </row>
    <row r="11" spans="1:11" x14ac:dyDescent="0.2">
      <c r="A11" s="131">
        <v>8</v>
      </c>
      <c r="B11" s="198" t="s">
        <v>78</v>
      </c>
      <c r="C11" s="83"/>
      <c r="D11" s="65"/>
      <c r="E11" s="21" t="s">
        <v>63</v>
      </c>
      <c r="F11" s="44">
        <v>1400</v>
      </c>
      <c r="G11" s="95"/>
      <c r="H11" s="59">
        <f t="shared" si="0"/>
        <v>0</v>
      </c>
      <c r="I11" s="69">
        <v>0.08</v>
      </c>
      <c r="J11" s="67">
        <f t="shared" si="1"/>
        <v>0</v>
      </c>
      <c r="K11" s="66">
        <f t="shared" si="2"/>
        <v>0</v>
      </c>
    </row>
    <row r="12" spans="1:11" ht="33.75" x14ac:dyDescent="0.2">
      <c r="A12" s="140">
        <v>9</v>
      </c>
      <c r="B12" s="198" t="s">
        <v>79</v>
      </c>
      <c r="C12" s="83"/>
      <c r="D12" s="65"/>
      <c r="E12" s="21" t="s">
        <v>63</v>
      </c>
      <c r="F12" s="44">
        <v>4000</v>
      </c>
      <c r="G12" s="95"/>
      <c r="H12" s="59">
        <f t="shared" si="0"/>
        <v>0</v>
      </c>
      <c r="I12" s="69">
        <v>0.08</v>
      </c>
      <c r="J12" s="66">
        <f t="shared" si="1"/>
        <v>0</v>
      </c>
      <c r="K12" s="66">
        <f t="shared" si="2"/>
        <v>0</v>
      </c>
    </row>
    <row r="13" spans="1:11" ht="34.5" thickBot="1" x14ac:dyDescent="0.25">
      <c r="A13" s="140">
        <v>10</v>
      </c>
      <c r="B13" s="198" t="s">
        <v>80</v>
      </c>
      <c r="C13" s="84"/>
      <c r="D13" s="65"/>
      <c r="E13" s="21" t="s">
        <v>63</v>
      </c>
      <c r="F13" s="44">
        <v>600</v>
      </c>
      <c r="G13" s="95"/>
      <c r="H13" s="59">
        <f t="shared" si="0"/>
        <v>0</v>
      </c>
      <c r="I13" s="69">
        <v>0.08</v>
      </c>
      <c r="J13" s="66">
        <f t="shared" si="1"/>
        <v>0</v>
      </c>
      <c r="K13" s="66">
        <f t="shared" si="2"/>
        <v>0</v>
      </c>
    </row>
    <row r="14" spans="1:11" ht="13.5" thickBot="1" x14ac:dyDescent="0.25">
      <c r="A14" s="14"/>
      <c r="B14" s="14"/>
      <c r="C14" s="14"/>
      <c r="D14" s="14"/>
      <c r="E14" s="14"/>
      <c r="F14" s="14"/>
      <c r="G14" s="46"/>
      <c r="H14" s="272" t="s">
        <v>7</v>
      </c>
      <c r="I14" s="272"/>
      <c r="J14" s="56">
        <f>SUM(J4:J13)</f>
        <v>0</v>
      </c>
      <c r="K14" s="23">
        <f>SUM(K4:K13)</f>
        <v>0</v>
      </c>
    </row>
    <row r="15" spans="1:11" x14ac:dyDescent="0.2">
      <c r="A15" s="55" t="s">
        <v>13</v>
      </c>
      <c r="B15" s="97" t="s">
        <v>64</v>
      </c>
      <c r="C15" s="14"/>
      <c r="D15" s="14"/>
      <c r="E15" s="14"/>
      <c r="F15" s="14"/>
      <c r="G15" s="46"/>
      <c r="H15" s="129"/>
      <c r="I15" s="129"/>
      <c r="J15" s="54"/>
      <c r="K15" s="54"/>
    </row>
    <row r="16" spans="1:11" x14ac:dyDescent="0.2">
      <c r="A16" s="26" t="s">
        <v>13</v>
      </c>
      <c r="B16" s="110" t="s">
        <v>193</v>
      </c>
      <c r="C16" s="14"/>
      <c r="D16" s="14"/>
      <c r="E16" s="14"/>
      <c r="F16" s="14"/>
      <c r="G16" s="46"/>
      <c r="H16" s="129"/>
      <c r="I16" s="129"/>
      <c r="J16" s="54"/>
      <c r="K16" s="54"/>
    </row>
    <row r="17" spans="1:11" x14ac:dyDescent="0.2">
      <c r="A17" s="26" t="s">
        <v>13</v>
      </c>
      <c r="B17" s="27" t="s">
        <v>69</v>
      </c>
      <c r="C17" s="14"/>
      <c r="D17" s="14"/>
      <c r="E17" s="14"/>
      <c r="F17" s="14"/>
      <c r="G17" s="46"/>
      <c r="H17" s="129"/>
      <c r="I17" s="129"/>
      <c r="J17" s="54"/>
      <c r="K17" s="54"/>
    </row>
    <row r="18" spans="1:11" x14ac:dyDescent="0.2">
      <c r="A18" s="26" t="s">
        <v>13</v>
      </c>
      <c r="B18" s="29" t="s">
        <v>14</v>
      </c>
      <c r="C18" s="15"/>
      <c r="G18" s="48"/>
      <c r="H18" s="48"/>
      <c r="I18" s="49"/>
      <c r="J18" s="48"/>
      <c r="K18" s="48"/>
    </row>
    <row r="19" spans="1:11" ht="15.75" x14ac:dyDescent="0.25">
      <c r="A19" s="26"/>
      <c r="B19" s="29" t="s">
        <v>15</v>
      </c>
      <c r="C19" s="28"/>
      <c r="D19" s="17"/>
      <c r="E19" s="17"/>
      <c r="F19" s="180"/>
      <c r="G19" s="17"/>
      <c r="H19" s="17"/>
    </row>
    <row r="20" spans="1:11" ht="15.75" x14ac:dyDescent="0.25">
      <c r="A20" s="26"/>
      <c r="B20" s="111" t="s">
        <v>112</v>
      </c>
      <c r="C20" s="28"/>
      <c r="D20" s="17"/>
      <c r="E20" s="17"/>
      <c r="F20" s="180"/>
      <c r="G20" s="17"/>
      <c r="H20" s="17"/>
    </row>
    <row r="21" spans="1:11" ht="15.75" customHeight="1" x14ac:dyDescent="0.2">
      <c r="A21" s="226" t="s">
        <v>8</v>
      </c>
      <c r="B21" s="226"/>
      <c r="C21" s="227" t="s">
        <v>16</v>
      </c>
      <c r="D21" s="227"/>
      <c r="E21" s="227"/>
      <c r="F21" s="227"/>
      <c r="G21" s="227"/>
      <c r="H21" s="227"/>
      <c r="I21" s="227"/>
    </row>
    <row r="22" spans="1:11" x14ac:dyDescent="0.2">
      <c r="A22" s="226"/>
      <c r="B22" s="226"/>
      <c r="C22" s="227"/>
      <c r="D22" s="227"/>
      <c r="E22" s="227"/>
      <c r="F22" s="227"/>
      <c r="G22" s="227"/>
      <c r="H22" s="227"/>
      <c r="I22" s="227"/>
    </row>
    <row r="23" spans="1:11" x14ac:dyDescent="0.2">
      <c r="C23" s="227"/>
      <c r="D23" s="227"/>
      <c r="E23" s="227"/>
      <c r="F23" s="227"/>
      <c r="G23" s="227"/>
      <c r="H23" s="227"/>
      <c r="I23" s="227"/>
    </row>
    <row r="24" spans="1:11" x14ac:dyDescent="0.2">
      <c r="C24" s="227"/>
      <c r="D24" s="227"/>
      <c r="E24" s="227"/>
      <c r="F24" s="227"/>
      <c r="G24" s="227"/>
      <c r="H24" s="227"/>
      <c r="I24" s="227"/>
    </row>
    <row r="25" spans="1:11" x14ac:dyDescent="0.2">
      <c r="C25" s="227"/>
      <c r="D25" s="227"/>
      <c r="E25" s="227"/>
      <c r="F25" s="227"/>
      <c r="G25" s="227"/>
      <c r="H25" s="227"/>
      <c r="I25" s="227"/>
    </row>
    <row r="26" spans="1:11" x14ac:dyDescent="0.2">
      <c r="C26" s="227"/>
      <c r="D26" s="227"/>
      <c r="E26" s="227"/>
      <c r="F26" s="227"/>
      <c r="G26" s="227"/>
      <c r="H26" s="227"/>
      <c r="I26" s="227"/>
    </row>
    <row r="27" spans="1:11" x14ac:dyDescent="0.2">
      <c r="C27" s="227"/>
      <c r="D27" s="227"/>
      <c r="E27" s="227"/>
      <c r="F27" s="227"/>
      <c r="G27" s="227"/>
      <c r="H27" s="227"/>
      <c r="I27" s="227"/>
    </row>
  </sheetData>
  <mergeCells count="3">
    <mergeCell ref="H14:I14"/>
    <mergeCell ref="A21:B22"/>
    <mergeCell ref="C21:I27"/>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H5" sqref="H5"/>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215</v>
      </c>
      <c r="B2" s="229"/>
      <c r="C2" s="229"/>
      <c r="D2" s="229"/>
      <c r="E2" s="229"/>
      <c r="F2" s="229"/>
      <c r="G2" s="229"/>
      <c r="H2" s="229"/>
      <c r="I2" s="229"/>
      <c r="J2" s="229"/>
      <c r="K2" s="230"/>
    </row>
    <row r="3" spans="1:11" ht="56.25" x14ac:dyDescent="0.2">
      <c r="A3" s="18" t="s">
        <v>214</v>
      </c>
      <c r="B3" s="9" t="s">
        <v>9</v>
      </c>
      <c r="C3" s="10" t="s">
        <v>11</v>
      </c>
      <c r="D3" s="102" t="s">
        <v>12</v>
      </c>
      <c r="E3" s="10" t="s">
        <v>1</v>
      </c>
      <c r="F3" s="101" t="s">
        <v>217</v>
      </c>
      <c r="G3" s="10" t="s">
        <v>2</v>
      </c>
      <c r="H3" s="10" t="s">
        <v>3</v>
      </c>
      <c r="I3" s="10" t="s">
        <v>4</v>
      </c>
      <c r="J3" s="10" t="s">
        <v>5</v>
      </c>
      <c r="K3" s="10" t="s">
        <v>6</v>
      </c>
    </row>
    <row r="4" spans="1:11" x14ac:dyDescent="0.2">
      <c r="A4" s="18" t="s">
        <v>214</v>
      </c>
      <c r="B4" s="9"/>
      <c r="C4" s="10"/>
      <c r="D4" s="102"/>
      <c r="E4" s="10"/>
      <c r="F4" s="101"/>
      <c r="G4" s="10"/>
      <c r="H4" s="10"/>
      <c r="I4" s="10"/>
      <c r="J4" s="10"/>
      <c r="K4" s="10"/>
    </row>
    <row r="5" spans="1:11" ht="225.75" thickBot="1" x14ac:dyDescent="0.25">
      <c r="A5" s="8">
        <v>1</v>
      </c>
      <c r="B5" s="173" t="s">
        <v>213</v>
      </c>
      <c r="C5" s="11"/>
      <c r="D5" s="11"/>
      <c r="E5" s="11" t="s">
        <v>63</v>
      </c>
      <c r="F5" s="33">
        <v>1000</v>
      </c>
      <c r="G5" s="16"/>
      <c r="H5" s="12">
        <f>G5*(1+I5)</f>
        <v>0</v>
      </c>
      <c r="I5" s="13">
        <v>0.08</v>
      </c>
      <c r="J5" s="12">
        <f>G5*F5</f>
        <v>0</v>
      </c>
      <c r="K5" s="12">
        <f>J5*I5+J5</f>
        <v>0</v>
      </c>
    </row>
    <row r="6" spans="1:11" ht="13.5" thickBot="1" x14ac:dyDescent="0.25">
      <c r="A6" s="14"/>
      <c r="B6" s="14"/>
      <c r="C6" s="14"/>
      <c r="D6" s="14"/>
      <c r="E6" s="14"/>
      <c r="F6" s="14"/>
      <c r="G6" s="14"/>
      <c r="H6" s="15"/>
      <c r="I6" s="24" t="s">
        <v>7</v>
      </c>
      <c r="J6" s="25">
        <f>SUM(J5:J5)</f>
        <v>0</v>
      </c>
      <c r="K6" s="23">
        <f>SUM(K5:K5)</f>
        <v>0</v>
      </c>
    </row>
    <row r="7" spans="1:11" x14ac:dyDescent="0.2">
      <c r="A7" s="55" t="s">
        <v>13</v>
      </c>
      <c r="B7" s="97" t="s">
        <v>64</v>
      </c>
      <c r="C7" s="14"/>
      <c r="D7" s="14"/>
      <c r="E7" s="14"/>
      <c r="F7" s="14"/>
      <c r="G7" s="14"/>
      <c r="H7" s="15"/>
      <c r="I7" s="105"/>
      <c r="J7" s="54"/>
      <c r="K7" s="54"/>
    </row>
    <row r="8" spans="1:11" x14ac:dyDescent="0.2">
      <c r="A8" s="26" t="s">
        <v>13</v>
      </c>
      <c r="B8" s="27" t="s">
        <v>69</v>
      </c>
      <c r="C8" s="15"/>
    </row>
    <row r="9" spans="1:11" ht="12.75" customHeight="1" x14ac:dyDescent="0.25">
      <c r="A9" s="26" t="s">
        <v>13</v>
      </c>
      <c r="B9" s="29" t="s">
        <v>14</v>
      </c>
      <c r="C9" s="28"/>
      <c r="D9" s="17"/>
      <c r="E9" s="17"/>
      <c r="F9" s="17"/>
      <c r="G9" s="17"/>
      <c r="H9" s="17"/>
    </row>
    <row r="10" spans="1:11" ht="12.75" customHeight="1" x14ac:dyDescent="0.25">
      <c r="A10" s="26"/>
      <c r="B10" s="29" t="s">
        <v>15</v>
      </c>
      <c r="C10" s="28"/>
      <c r="D10" s="17"/>
      <c r="E10" s="17"/>
      <c r="F10" s="17"/>
      <c r="G10" s="17"/>
      <c r="H10" s="17"/>
    </row>
    <row r="11" spans="1:11" ht="12.75" customHeight="1" x14ac:dyDescent="0.25">
      <c r="A11" s="26"/>
      <c r="B11" s="103" t="s">
        <v>112</v>
      </c>
      <c r="C11" s="28"/>
      <c r="D11" s="17"/>
      <c r="E11" s="17"/>
      <c r="F11" s="17"/>
      <c r="G11" s="17"/>
      <c r="H11" s="17"/>
    </row>
    <row r="12" spans="1:11" ht="12.75" customHeight="1" x14ac:dyDescent="0.25">
      <c r="A12" s="26"/>
      <c r="B12" s="29"/>
      <c r="C12" s="28"/>
      <c r="D12" s="17"/>
      <c r="E12" s="17"/>
      <c r="F12" s="17"/>
      <c r="G12" s="17"/>
      <c r="H12" s="17"/>
    </row>
    <row r="13" spans="1:11" ht="12.75" customHeight="1" x14ac:dyDescent="0.25">
      <c r="A13" s="98"/>
      <c r="B13" s="98"/>
      <c r="C13" s="17"/>
      <c r="D13" s="99"/>
      <c r="E13" s="99"/>
      <c r="F13" s="99"/>
      <c r="G13" s="99"/>
      <c r="H13" s="99"/>
    </row>
    <row r="14" spans="1:11" ht="12.75" customHeight="1" x14ac:dyDescent="0.25">
      <c r="A14" s="226" t="s">
        <v>8</v>
      </c>
      <c r="B14" s="226"/>
      <c r="C14" s="17"/>
      <c r="D14" s="227" t="s">
        <v>16</v>
      </c>
      <c r="E14" s="227"/>
      <c r="F14" s="227"/>
      <c r="G14" s="227"/>
      <c r="H14" s="227"/>
    </row>
    <row r="15" spans="1:11" ht="12.75" customHeight="1" x14ac:dyDescent="0.25">
      <c r="A15" s="226"/>
      <c r="B15" s="226"/>
      <c r="C15" s="17"/>
      <c r="D15" s="227"/>
      <c r="E15" s="227"/>
      <c r="F15" s="227"/>
      <c r="G15" s="227"/>
      <c r="H15" s="227"/>
    </row>
    <row r="16" spans="1:11" ht="12.75" customHeight="1" x14ac:dyDescent="0.25">
      <c r="C16" s="17"/>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row r="20" spans="4:8" x14ac:dyDescent="0.2">
      <c r="D20" s="227"/>
      <c r="E20" s="227"/>
      <c r="F20" s="227"/>
      <c r="G20" s="227"/>
      <c r="H20" s="227"/>
    </row>
  </sheetData>
  <mergeCells count="3">
    <mergeCell ref="A2:K2"/>
    <mergeCell ref="A14:B15"/>
    <mergeCell ref="D14:H20"/>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H4" sqref="H4"/>
    </sheetView>
  </sheetViews>
  <sheetFormatPr defaultRowHeight="12.75" x14ac:dyDescent="0.2"/>
  <cols>
    <col min="1" max="1" width="3.28515625" customWidth="1"/>
    <col min="2" max="2" width="74.140625" customWidth="1"/>
    <col min="3" max="3" width="8.7109375" customWidth="1"/>
    <col min="4" max="4" width="10.5703125" customWidth="1"/>
    <col min="5" max="5" width="6" customWidth="1"/>
    <col min="6" max="6" width="5.5703125" style="179" customWidth="1"/>
    <col min="7" max="7" width="9.7109375" customWidth="1"/>
    <col min="8" max="8" width="10.28515625" customWidth="1"/>
    <col min="9" max="9" width="4.5703125" customWidth="1"/>
    <col min="10" max="10" width="13.28515625" customWidth="1"/>
    <col min="11" max="11" width="15.28515625" customWidth="1"/>
  </cols>
  <sheetData>
    <row r="1" spans="1:11" ht="13.5" thickBot="1" x14ac:dyDescent="0.25"/>
    <row r="2" spans="1:11" ht="13.5" thickBot="1" x14ac:dyDescent="0.25">
      <c r="A2" s="214" t="s">
        <v>267</v>
      </c>
      <c r="B2" s="217"/>
      <c r="C2" s="1"/>
      <c r="D2" s="1"/>
      <c r="E2" s="1"/>
      <c r="F2" s="1"/>
      <c r="G2" s="1"/>
      <c r="H2" s="1"/>
      <c r="I2" s="1"/>
      <c r="J2" s="1"/>
      <c r="K2" s="2"/>
    </row>
    <row r="3" spans="1:11" ht="67.5" x14ac:dyDescent="0.2">
      <c r="A3" s="18" t="s">
        <v>0</v>
      </c>
      <c r="B3" s="9" t="s">
        <v>9</v>
      </c>
      <c r="C3" s="10" t="s">
        <v>11</v>
      </c>
      <c r="D3" s="6" t="s">
        <v>12</v>
      </c>
      <c r="E3" s="10" t="s">
        <v>1</v>
      </c>
      <c r="F3" s="21" t="s">
        <v>293</v>
      </c>
      <c r="G3" s="10" t="s">
        <v>2</v>
      </c>
      <c r="H3" s="10" t="s">
        <v>3</v>
      </c>
      <c r="I3" s="10" t="s">
        <v>4</v>
      </c>
      <c r="J3" s="10" t="s">
        <v>5</v>
      </c>
      <c r="K3" s="34" t="s">
        <v>6</v>
      </c>
    </row>
    <row r="4" spans="1:11" ht="22.5" x14ac:dyDescent="0.2">
      <c r="A4" s="140">
        <v>1</v>
      </c>
      <c r="B4" s="202" t="s">
        <v>81</v>
      </c>
      <c r="C4" s="76"/>
      <c r="D4" s="43"/>
      <c r="E4" s="21" t="s">
        <v>63</v>
      </c>
      <c r="F4" s="44">
        <v>1000</v>
      </c>
      <c r="G4" s="95"/>
      <c r="H4" s="59">
        <f>G4*(1+I4)</f>
        <v>0</v>
      </c>
      <c r="I4" s="69">
        <v>0.08</v>
      </c>
      <c r="J4" s="66">
        <f>G4*F4</f>
        <v>0</v>
      </c>
      <c r="K4" s="66">
        <f>J4*I4+J4</f>
        <v>0</v>
      </c>
    </row>
    <row r="5" spans="1:11" ht="67.5" x14ac:dyDescent="0.2">
      <c r="A5" s="131">
        <v>2</v>
      </c>
      <c r="B5" s="203" t="s">
        <v>82</v>
      </c>
      <c r="C5" s="78"/>
      <c r="D5" s="60"/>
      <c r="E5" s="21" t="s">
        <v>63</v>
      </c>
      <c r="F5" s="165">
        <v>3600</v>
      </c>
      <c r="G5" s="95"/>
      <c r="H5" s="59">
        <f t="shared" ref="H5:H7" si="0">G5*(1+I5)</f>
        <v>0</v>
      </c>
      <c r="I5" s="137">
        <v>0.08</v>
      </c>
      <c r="J5" s="67">
        <f>G5*F5</f>
        <v>0</v>
      </c>
      <c r="K5" s="67">
        <f>J5*I5+J5</f>
        <v>0</v>
      </c>
    </row>
    <row r="6" spans="1:11" ht="22.5" x14ac:dyDescent="0.2">
      <c r="A6" s="140">
        <v>3</v>
      </c>
      <c r="B6" s="58" t="s">
        <v>83</v>
      </c>
      <c r="C6" s="79"/>
      <c r="D6" s="43"/>
      <c r="E6" s="21" t="s">
        <v>63</v>
      </c>
      <c r="F6" s="44">
        <v>1000</v>
      </c>
      <c r="G6" s="95"/>
      <c r="H6" s="59">
        <f t="shared" si="0"/>
        <v>0</v>
      </c>
      <c r="I6" s="69">
        <v>0.08</v>
      </c>
      <c r="J6" s="66">
        <f>G6*F6</f>
        <v>0</v>
      </c>
      <c r="K6" s="66">
        <f>J6*I6+J6</f>
        <v>0</v>
      </c>
    </row>
    <row r="7" spans="1:11" ht="23.25" thickBot="1" x14ac:dyDescent="0.25">
      <c r="A7" s="140">
        <v>4</v>
      </c>
      <c r="B7" s="204" t="s">
        <v>84</v>
      </c>
      <c r="C7" s="80"/>
      <c r="D7" s="62"/>
      <c r="E7" s="21" t="s">
        <v>63</v>
      </c>
      <c r="F7" s="167">
        <v>1000</v>
      </c>
      <c r="G7" s="95"/>
      <c r="H7" s="59">
        <f t="shared" si="0"/>
        <v>0</v>
      </c>
      <c r="I7" s="138">
        <v>0.08</v>
      </c>
      <c r="J7" s="117">
        <f>G7*F7</f>
        <v>0</v>
      </c>
      <c r="K7" s="68">
        <f>J7*I7+J7</f>
        <v>0</v>
      </c>
    </row>
    <row r="8" spans="1:11" ht="13.5" thickBot="1" x14ac:dyDescent="0.25">
      <c r="A8" s="14"/>
      <c r="B8" s="14"/>
      <c r="C8" s="14"/>
      <c r="D8" s="14"/>
      <c r="E8" s="14"/>
      <c r="F8" s="14"/>
      <c r="G8" s="46"/>
      <c r="H8" s="272" t="s">
        <v>7</v>
      </c>
      <c r="I8" s="272"/>
      <c r="J8" s="56">
        <f>SUM(J4:J7)</f>
        <v>0</v>
      </c>
      <c r="K8" s="23">
        <f>SUM(K4:K7)</f>
        <v>0</v>
      </c>
    </row>
    <row r="9" spans="1:11" x14ac:dyDescent="0.2">
      <c r="A9" s="55" t="s">
        <v>13</v>
      </c>
      <c r="B9" s="97" t="s">
        <v>64</v>
      </c>
      <c r="C9" s="14"/>
      <c r="D9" s="14"/>
      <c r="E9" s="14"/>
      <c r="F9" s="14"/>
      <c r="G9" s="46"/>
      <c r="H9" s="129"/>
      <c r="I9" s="129"/>
      <c r="J9" s="54"/>
      <c r="K9" s="54"/>
    </row>
    <row r="10" spans="1:11" x14ac:dyDescent="0.2">
      <c r="A10" s="26" t="s">
        <v>13</v>
      </c>
      <c r="B10" s="110" t="s">
        <v>193</v>
      </c>
      <c r="C10" s="14"/>
      <c r="D10" s="14"/>
      <c r="E10" s="14"/>
      <c r="F10" s="14"/>
      <c r="G10" s="46"/>
      <c r="H10" s="129"/>
      <c r="I10" s="129"/>
      <c r="J10" s="54"/>
      <c r="K10" s="54"/>
    </row>
    <row r="11" spans="1:11" x14ac:dyDescent="0.2">
      <c r="A11" s="26" t="s">
        <v>13</v>
      </c>
      <c r="B11" s="27" t="s">
        <v>69</v>
      </c>
      <c r="C11" s="14"/>
      <c r="D11" s="14"/>
      <c r="E11" s="14"/>
      <c r="F11" s="14"/>
      <c r="G11" s="46"/>
      <c r="H11" s="129"/>
      <c r="I11" s="129"/>
      <c r="J11" s="54"/>
      <c r="K11" s="54"/>
    </row>
    <row r="12" spans="1:11" x14ac:dyDescent="0.2">
      <c r="A12" s="26" t="s">
        <v>13</v>
      </c>
      <c r="B12" s="29" t="s">
        <v>14</v>
      </c>
      <c r="C12" s="15"/>
      <c r="G12" s="48"/>
      <c r="H12" s="48"/>
      <c r="I12" s="49"/>
      <c r="J12" s="48"/>
      <c r="K12" s="48"/>
    </row>
    <row r="13" spans="1:11" ht="15.75" x14ac:dyDescent="0.25">
      <c r="A13" s="26"/>
      <c r="B13" s="29" t="s">
        <v>15</v>
      </c>
      <c r="C13" s="28"/>
      <c r="D13" s="17"/>
      <c r="E13" s="17"/>
      <c r="F13" s="180"/>
      <c r="G13" s="17"/>
      <c r="H13" s="17"/>
    </row>
    <row r="14" spans="1:11" ht="15.75" customHeight="1" x14ac:dyDescent="0.25">
      <c r="A14" s="26"/>
      <c r="B14" s="111" t="s">
        <v>112</v>
      </c>
      <c r="C14" s="28"/>
      <c r="D14" s="17"/>
      <c r="E14" s="17"/>
      <c r="F14" s="180"/>
      <c r="G14" s="17"/>
      <c r="H14" s="17"/>
    </row>
    <row r="15" spans="1:11" x14ac:dyDescent="0.2">
      <c r="A15" s="226" t="s">
        <v>8</v>
      </c>
      <c r="B15" s="226"/>
      <c r="C15" s="227" t="s">
        <v>16</v>
      </c>
      <c r="D15" s="227"/>
      <c r="E15" s="227"/>
      <c r="F15" s="227"/>
      <c r="G15" s="227"/>
      <c r="H15" s="227"/>
      <c r="I15" s="227"/>
    </row>
    <row r="16" spans="1:11" x14ac:dyDescent="0.2">
      <c r="A16" s="226"/>
      <c r="B16" s="226"/>
      <c r="C16" s="227"/>
      <c r="D16" s="227"/>
      <c r="E16" s="227"/>
      <c r="F16" s="227"/>
      <c r="G16" s="227"/>
      <c r="H16" s="227"/>
      <c r="I16" s="227"/>
    </row>
    <row r="17" spans="3:9" x14ac:dyDescent="0.2">
      <c r="C17" s="227"/>
      <c r="D17" s="227"/>
      <c r="E17" s="227"/>
      <c r="F17" s="227"/>
      <c r="G17" s="227"/>
      <c r="H17" s="227"/>
      <c r="I17" s="227"/>
    </row>
    <row r="18" spans="3:9" x14ac:dyDescent="0.2">
      <c r="C18" s="227"/>
      <c r="D18" s="227"/>
      <c r="E18" s="227"/>
      <c r="F18" s="227"/>
      <c r="G18" s="227"/>
      <c r="H18" s="227"/>
      <c r="I18" s="227"/>
    </row>
    <row r="19" spans="3:9" x14ac:dyDescent="0.2">
      <c r="C19" s="227"/>
      <c r="D19" s="227"/>
      <c r="E19" s="227"/>
      <c r="F19" s="227"/>
      <c r="G19" s="227"/>
      <c r="H19" s="227"/>
      <c r="I19" s="227"/>
    </row>
    <row r="20" spans="3:9" x14ac:dyDescent="0.2">
      <c r="C20" s="227"/>
      <c r="D20" s="227"/>
      <c r="E20" s="227"/>
      <c r="F20" s="227"/>
      <c r="G20" s="227"/>
      <c r="H20" s="227"/>
      <c r="I20" s="227"/>
    </row>
    <row r="21" spans="3:9" x14ac:dyDescent="0.2">
      <c r="C21" s="227"/>
      <c r="D21" s="227"/>
      <c r="E21" s="227"/>
      <c r="F21" s="227"/>
      <c r="G21" s="227"/>
      <c r="H21" s="227"/>
      <c r="I21" s="227"/>
    </row>
  </sheetData>
  <mergeCells count="3">
    <mergeCell ref="H8:I8"/>
    <mergeCell ref="A15:B16"/>
    <mergeCell ref="C15:I21"/>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H4" sqref="H4"/>
    </sheetView>
  </sheetViews>
  <sheetFormatPr defaultRowHeight="12.75" x14ac:dyDescent="0.2"/>
  <cols>
    <col min="1" max="1" width="3.28515625" customWidth="1"/>
    <col min="2" max="2" width="74.140625" customWidth="1"/>
    <col min="3" max="3" width="8.7109375" customWidth="1"/>
    <col min="4" max="4" width="10.5703125" customWidth="1"/>
    <col min="5" max="5" width="6" customWidth="1"/>
    <col min="6" max="6" width="5.5703125" style="179" customWidth="1"/>
    <col min="7" max="7" width="6.7109375" customWidth="1"/>
    <col min="8" max="8" width="13.28515625" customWidth="1"/>
    <col min="9" max="9" width="4.5703125" customWidth="1"/>
    <col min="10" max="10" width="14.28515625" customWidth="1"/>
    <col min="11" max="11" width="15.85546875" customWidth="1"/>
  </cols>
  <sheetData>
    <row r="1" spans="1:11" ht="13.5" thickBot="1" x14ac:dyDescent="0.25"/>
    <row r="2" spans="1:11" ht="13.5" thickBot="1" x14ac:dyDescent="0.25">
      <c r="A2" s="214" t="s">
        <v>268</v>
      </c>
      <c r="B2" s="215"/>
      <c r="C2" s="1"/>
      <c r="D2" s="1"/>
      <c r="E2" s="1"/>
      <c r="F2" s="1"/>
      <c r="G2" s="1"/>
      <c r="H2" s="1"/>
      <c r="I2" s="1"/>
      <c r="J2" s="1"/>
      <c r="K2" s="2"/>
    </row>
    <row r="3" spans="1:11" ht="67.5" x14ac:dyDescent="0.2">
      <c r="A3" s="18" t="s">
        <v>0</v>
      </c>
      <c r="B3" s="9" t="s">
        <v>9</v>
      </c>
      <c r="C3" s="10" t="s">
        <v>11</v>
      </c>
      <c r="D3" s="6" t="s">
        <v>12</v>
      </c>
      <c r="E3" s="10" t="s">
        <v>1</v>
      </c>
      <c r="F3" s="21" t="s">
        <v>276</v>
      </c>
      <c r="G3" s="10" t="s">
        <v>2</v>
      </c>
      <c r="H3" s="10" t="s">
        <v>3</v>
      </c>
      <c r="I3" s="10" t="s">
        <v>4</v>
      </c>
      <c r="J3" s="10" t="s">
        <v>5</v>
      </c>
      <c r="K3" s="34" t="s">
        <v>6</v>
      </c>
    </row>
    <row r="4" spans="1:11" ht="120.75" customHeight="1" x14ac:dyDescent="0.2">
      <c r="A4" s="140">
        <v>1</v>
      </c>
      <c r="B4" s="77" t="s">
        <v>249</v>
      </c>
      <c r="C4" s="76"/>
      <c r="D4" s="43"/>
      <c r="E4" s="21" t="s">
        <v>63</v>
      </c>
      <c r="F4" s="44">
        <v>6000</v>
      </c>
      <c r="G4" s="95"/>
      <c r="H4" s="59">
        <f>G4*(1+I4)</f>
        <v>0</v>
      </c>
      <c r="I4" s="69">
        <v>0.08</v>
      </c>
      <c r="J4" s="66">
        <f>G4*F4</f>
        <v>0</v>
      </c>
      <c r="K4" s="66">
        <f>J4*I4+J4</f>
        <v>0</v>
      </c>
    </row>
    <row r="5" spans="1:11" ht="60.75" customHeight="1" x14ac:dyDescent="0.2">
      <c r="A5" s="131">
        <v>2</v>
      </c>
      <c r="B5" s="78" t="s">
        <v>250</v>
      </c>
      <c r="C5" s="78"/>
      <c r="D5" s="60"/>
      <c r="E5" s="21" t="s">
        <v>63</v>
      </c>
      <c r="F5" s="165">
        <v>18800</v>
      </c>
      <c r="G5" s="95"/>
      <c r="H5" s="59">
        <f t="shared" ref="H5:H6" si="0">G5*(1+I5)</f>
        <v>0</v>
      </c>
      <c r="I5" s="137">
        <v>0.08</v>
      </c>
      <c r="J5" s="67">
        <f>G5*F5</f>
        <v>0</v>
      </c>
      <c r="K5" s="67">
        <f>J5*I5+J5</f>
        <v>0</v>
      </c>
    </row>
    <row r="6" spans="1:11" ht="69" thickBot="1" x14ac:dyDescent="0.25">
      <c r="A6" s="140">
        <v>3</v>
      </c>
      <c r="B6" s="79" t="s">
        <v>251</v>
      </c>
      <c r="C6" s="79"/>
      <c r="D6" s="43"/>
      <c r="E6" s="21" t="s">
        <v>63</v>
      </c>
      <c r="F6" s="44">
        <v>21000</v>
      </c>
      <c r="G6" s="95"/>
      <c r="H6" s="59">
        <f t="shared" si="0"/>
        <v>0</v>
      </c>
      <c r="I6" s="69">
        <v>0.08</v>
      </c>
      <c r="J6" s="66">
        <f>G6*F6</f>
        <v>0</v>
      </c>
      <c r="K6" s="66">
        <f>J6*I6+J6</f>
        <v>0</v>
      </c>
    </row>
    <row r="7" spans="1:11" ht="13.5" thickBot="1" x14ac:dyDescent="0.25">
      <c r="A7" s="14"/>
      <c r="B7" s="14"/>
      <c r="C7" s="14"/>
      <c r="D7" s="14"/>
      <c r="E7" s="14"/>
      <c r="F7" s="14"/>
      <c r="G7" s="46"/>
      <c r="H7" s="272" t="s">
        <v>7</v>
      </c>
      <c r="I7" s="272"/>
      <c r="J7" s="56">
        <f>SUM(J4:J6)</f>
        <v>0</v>
      </c>
      <c r="K7" s="23">
        <f>SUM(K4:K6)</f>
        <v>0</v>
      </c>
    </row>
    <row r="8" spans="1:11" x14ac:dyDescent="0.2">
      <c r="A8" s="55" t="s">
        <v>13</v>
      </c>
      <c r="B8" s="97" t="s">
        <v>64</v>
      </c>
      <c r="C8" s="14"/>
      <c r="D8" s="14"/>
      <c r="E8" s="14"/>
      <c r="F8" s="14"/>
      <c r="G8" s="46"/>
      <c r="H8" s="129"/>
      <c r="I8" s="129"/>
      <c r="J8" s="54"/>
      <c r="K8" s="54"/>
    </row>
    <row r="9" spans="1:11" x14ac:dyDescent="0.2">
      <c r="A9" s="26" t="s">
        <v>13</v>
      </c>
      <c r="B9" s="110" t="s">
        <v>193</v>
      </c>
      <c r="C9" s="14"/>
      <c r="D9" s="14"/>
      <c r="E9" s="14"/>
      <c r="F9" s="14"/>
      <c r="G9" s="46"/>
      <c r="H9" s="129"/>
      <c r="I9" s="129"/>
      <c r="J9" s="54"/>
      <c r="K9" s="54"/>
    </row>
    <row r="10" spans="1:11" x14ac:dyDescent="0.2">
      <c r="A10" s="26" t="s">
        <v>13</v>
      </c>
      <c r="B10" s="27" t="s">
        <v>69</v>
      </c>
      <c r="C10" s="14"/>
      <c r="D10" s="14"/>
      <c r="E10" s="14"/>
      <c r="F10" s="14"/>
      <c r="G10" s="46"/>
      <c r="H10" s="129"/>
      <c r="I10" s="129"/>
      <c r="J10" s="54"/>
      <c r="K10" s="54"/>
    </row>
    <row r="11" spans="1:11" x14ac:dyDescent="0.2">
      <c r="A11" s="26" t="s">
        <v>13</v>
      </c>
      <c r="B11" s="29" t="s">
        <v>14</v>
      </c>
      <c r="C11" s="15"/>
      <c r="G11" s="48"/>
      <c r="H11" s="48"/>
      <c r="I11" s="49"/>
      <c r="J11" s="48"/>
      <c r="K11" s="48"/>
    </row>
    <row r="12" spans="1:11" ht="15.75" x14ac:dyDescent="0.25">
      <c r="A12" s="26"/>
      <c r="B12" s="29" t="s">
        <v>15</v>
      </c>
      <c r="C12" s="28"/>
      <c r="D12" s="17"/>
      <c r="E12" s="17"/>
      <c r="F12" s="180"/>
      <c r="G12" s="17"/>
      <c r="H12" s="17"/>
    </row>
    <row r="13" spans="1:11" ht="15.75" customHeight="1" x14ac:dyDescent="0.25">
      <c r="A13" s="26"/>
      <c r="B13" s="111" t="s">
        <v>112</v>
      </c>
      <c r="C13" s="28"/>
      <c r="D13" s="17"/>
      <c r="E13" s="17"/>
      <c r="F13" s="180"/>
      <c r="G13" s="17"/>
      <c r="H13" s="17"/>
    </row>
    <row r="14" spans="1:11" x14ac:dyDescent="0.2">
      <c r="A14" s="226" t="s">
        <v>8</v>
      </c>
      <c r="B14" s="226"/>
      <c r="C14" s="227" t="s">
        <v>16</v>
      </c>
      <c r="D14" s="227"/>
      <c r="E14" s="227"/>
      <c r="F14" s="227"/>
      <c r="G14" s="227"/>
      <c r="H14" s="227"/>
      <c r="I14" s="227"/>
    </row>
    <row r="15" spans="1:11" x14ac:dyDescent="0.2">
      <c r="A15" s="226"/>
      <c r="B15" s="226"/>
      <c r="C15" s="227"/>
      <c r="D15" s="227"/>
      <c r="E15" s="227"/>
      <c r="F15" s="227"/>
      <c r="G15" s="227"/>
      <c r="H15" s="227"/>
      <c r="I15" s="227"/>
    </row>
    <row r="16" spans="1:11" x14ac:dyDescent="0.2">
      <c r="C16" s="227"/>
      <c r="D16" s="227"/>
      <c r="E16" s="227"/>
      <c r="F16" s="227"/>
      <c r="G16" s="227"/>
      <c r="H16" s="227"/>
      <c r="I16" s="227"/>
    </row>
    <row r="17" spans="3:9" x14ac:dyDescent="0.2">
      <c r="C17" s="227"/>
      <c r="D17" s="227"/>
      <c r="E17" s="227"/>
      <c r="F17" s="227"/>
      <c r="G17" s="227"/>
      <c r="H17" s="227"/>
      <c r="I17" s="227"/>
    </row>
    <row r="18" spans="3:9" x14ac:dyDescent="0.2">
      <c r="C18" s="227"/>
      <c r="D18" s="227"/>
      <c r="E18" s="227"/>
      <c r="F18" s="227"/>
      <c r="G18" s="227"/>
      <c r="H18" s="227"/>
      <c r="I18" s="227"/>
    </row>
    <row r="19" spans="3:9" x14ac:dyDescent="0.2">
      <c r="C19" s="227"/>
      <c r="D19" s="227"/>
      <c r="E19" s="227"/>
      <c r="F19" s="227"/>
      <c r="G19" s="227"/>
      <c r="H19" s="227"/>
      <c r="I19" s="227"/>
    </row>
    <row r="20" spans="3:9" x14ac:dyDescent="0.2">
      <c r="C20" s="227"/>
      <c r="D20" s="227"/>
      <c r="E20" s="227"/>
      <c r="F20" s="227"/>
      <c r="G20" s="227"/>
      <c r="H20" s="227"/>
      <c r="I20" s="227"/>
    </row>
  </sheetData>
  <mergeCells count="3">
    <mergeCell ref="H7:I7"/>
    <mergeCell ref="A14:B15"/>
    <mergeCell ref="C14:I20"/>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M5" sqref="M5"/>
    </sheetView>
  </sheetViews>
  <sheetFormatPr defaultRowHeight="12.75" x14ac:dyDescent="0.2"/>
  <cols>
    <col min="1" max="1" width="3.28515625" customWidth="1"/>
    <col min="2" max="2" width="77.140625" customWidth="1"/>
    <col min="3" max="3" width="8.7109375" customWidth="1"/>
    <col min="4" max="4" width="7.7109375" customWidth="1"/>
    <col min="5" max="5" width="6" customWidth="1"/>
    <col min="6" max="6" width="5.5703125" style="179" customWidth="1"/>
    <col min="7" max="7" width="9.85546875" customWidth="1"/>
    <col min="8" max="8" width="7.5703125" bestFit="1" customWidth="1"/>
    <col min="9" max="9" width="4.5703125" customWidth="1"/>
    <col min="10" max="10" width="13.42578125" customWidth="1"/>
    <col min="11" max="11" width="11.42578125" bestFit="1" customWidth="1"/>
  </cols>
  <sheetData>
    <row r="1" spans="1:11" ht="13.5" thickBot="1" x14ac:dyDescent="0.25"/>
    <row r="2" spans="1:11" ht="13.5" thickBot="1" x14ac:dyDescent="0.25">
      <c r="A2" s="214" t="s">
        <v>269</v>
      </c>
      <c r="B2" s="1"/>
      <c r="C2" s="1"/>
      <c r="D2" s="1"/>
      <c r="E2" s="1"/>
      <c r="F2" s="1"/>
      <c r="G2" s="1"/>
      <c r="H2" s="1"/>
      <c r="I2" s="1"/>
      <c r="J2" s="1"/>
      <c r="K2" s="2"/>
    </row>
    <row r="3" spans="1:11" ht="112.5" x14ac:dyDescent="0.2">
      <c r="A3" s="18" t="s">
        <v>0</v>
      </c>
      <c r="B3" s="9" t="s">
        <v>9</v>
      </c>
      <c r="C3" s="10" t="s">
        <v>11</v>
      </c>
      <c r="D3" s="6" t="s">
        <v>12</v>
      </c>
      <c r="E3" s="10" t="s">
        <v>1</v>
      </c>
      <c r="F3" s="21" t="s">
        <v>300</v>
      </c>
      <c r="G3" s="10" t="s">
        <v>2</v>
      </c>
      <c r="H3" s="10" t="s">
        <v>3</v>
      </c>
      <c r="I3" s="10" t="s">
        <v>4</v>
      </c>
      <c r="J3" s="10" t="s">
        <v>5</v>
      </c>
      <c r="K3" s="34" t="s">
        <v>6</v>
      </c>
    </row>
    <row r="4" spans="1:11" x14ac:dyDescent="0.2">
      <c r="A4" s="305">
        <v>1</v>
      </c>
      <c r="B4" s="306" t="s">
        <v>252</v>
      </c>
      <c r="C4" s="308"/>
      <c r="D4" s="250"/>
      <c r="E4" s="262" t="s">
        <v>65</v>
      </c>
      <c r="F4" s="253">
        <v>4200</v>
      </c>
      <c r="G4" s="301"/>
      <c r="H4" s="301">
        <f>G4*(1+I4)</f>
        <v>0</v>
      </c>
      <c r="I4" s="303">
        <v>0.08</v>
      </c>
      <c r="J4" s="301">
        <f>G4*F4</f>
        <v>0</v>
      </c>
      <c r="K4" s="301">
        <f>J4*I4+J4</f>
        <v>0</v>
      </c>
    </row>
    <row r="5" spans="1:11" ht="351" customHeight="1" thickBot="1" x14ac:dyDescent="0.25">
      <c r="A5" s="305"/>
      <c r="B5" s="307"/>
      <c r="C5" s="309"/>
      <c r="D5" s="252"/>
      <c r="E5" s="264"/>
      <c r="F5" s="255"/>
      <c r="G5" s="252"/>
      <c r="H5" s="302"/>
      <c r="I5" s="304"/>
      <c r="J5" s="302"/>
      <c r="K5" s="302"/>
    </row>
    <row r="6" spans="1:11" ht="13.5" customHeight="1" thickBot="1" x14ac:dyDescent="0.25">
      <c r="A6" s="14"/>
      <c r="B6" s="14"/>
      <c r="C6" s="14"/>
      <c r="D6" s="14"/>
      <c r="E6" s="14"/>
      <c r="F6" s="14"/>
      <c r="G6" s="46"/>
      <c r="H6" s="272" t="s">
        <v>7</v>
      </c>
      <c r="I6" s="272"/>
      <c r="J6" s="56">
        <f>SUM(J4)</f>
        <v>0</v>
      </c>
      <c r="K6" s="23">
        <f>SUM(K4)</f>
        <v>0</v>
      </c>
    </row>
    <row r="7" spans="1:11" ht="12.75" customHeight="1" x14ac:dyDescent="0.2">
      <c r="A7" s="55" t="s">
        <v>13</v>
      </c>
      <c r="B7" s="97" t="s">
        <v>64</v>
      </c>
      <c r="C7" s="14"/>
      <c r="D7" s="14"/>
      <c r="E7" s="14"/>
      <c r="F7" s="14"/>
      <c r="G7" s="46"/>
      <c r="H7" s="129"/>
      <c r="I7" s="129"/>
      <c r="J7" s="54"/>
      <c r="K7" s="54"/>
    </row>
    <row r="8" spans="1:11" ht="12.75" customHeight="1" x14ac:dyDescent="0.2">
      <c r="A8" s="26" t="s">
        <v>13</v>
      </c>
      <c r="B8" s="231" t="s">
        <v>203</v>
      </c>
      <c r="C8" s="231"/>
      <c r="D8" s="231"/>
      <c r="E8" s="231"/>
      <c r="F8" s="14"/>
      <c r="G8" s="46"/>
      <c r="H8" s="129"/>
      <c r="I8" s="129"/>
      <c r="J8" s="54"/>
      <c r="K8" s="54"/>
    </row>
    <row r="9" spans="1:11" ht="12.75" customHeight="1" x14ac:dyDescent="0.2">
      <c r="A9" s="26" t="s">
        <v>13</v>
      </c>
      <c r="B9" s="110" t="s">
        <v>193</v>
      </c>
      <c r="C9" s="128"/>
      <c r="D9" s="128"/>
      <c r="E9" s="128"/>
      <c r="F9" s="14"/>
      <c r="G9" s="46"/>
      <c r="H9" s="129"/>
      <c r="I9" s="129"/>
      <c r="J9" s="54"/>
      <c r="K9" s="54"/>
    </row>
    <row r="10" spans="1:11" x14ac:dyDescent="0.2">
      <c r="A10" s="26" t="s">
        <v>13</v>
      </c>
      <c r="B10" s="27" t="s">
        <v>69</v>
      </c>
      <c r="C10" s="15"/>
      <c r="F10" s="14"/>
      <c r="G10" s="46"/>
      <c r="H10" s="129"/>
      <c r="I10" s="129"/>
      <c r="J10" s="54"/>
      <c r="K10" s="54"/>
    </row>
    <row r="11" spans="1:11" ht="15.75" x14ac:dyDescent="0.25">
      <c r="A11" s="26" t="s">
        <v>13</v>
      </c>
      <c r="B11" s="29" t="s">
        <v>14</v>
      </c>
      <c r="C11" s="28"/>
      <c r="D11" s="17"/>
      <c r="E11" s="17"/>
      <c r="G11" s="48"/>
      <c r="H11" s="48"/>
      <c r="I11" s="49"/>
      <c r="J11" s="48"/>
      <c r="K11" s="48"/>
    </row>
    <row r="12" spans="1:11" ht="12.75" customHeight="1" x14ac:dyDescent="0.25">
      <c r="A12" s="26"/>
      <c r="B12" s="29" t="s">
        <v>15</v>
      </c>
      <c r="C12" s="28"/>
      <c r="D12" s="17"/>
      <c r="E12" s="17"/>
      <c r="F12" s="180"/>
      <c r="G12" s="17"/>
      <c r="H12" s="17"/>
    </row>
    <row r="13" spans="1:11" ht="12.75" customHeight="1" x14ac:dyDescent="0.25">
      <c r="A13" s="26"/>
      <c r="B13" s="111" t="s">
        <v>112</v>
      </c>
      <c r="C13" s="28"/>
      <c r="D13" s="17"/>
      <c r="E13" s="17"/>
      <c r="F13" s="180"/>
      <c r="G13" s="17"/>
      <c r="H13" s="17"/>
    </row>
    <row r="14" spans="1:11" ht="12.75" customHeight="1" x14ac:dyDescent="0.2">
      <c r="A14" s="226" t="s">
        <v>8</v>
      </c>
      <c r="B14" s="226"/>
      <c r="C14" s="227" t="s">
        <v>16</v>
      </c>
      <c r="D14" s="227"/>
      <c r="E14" s="227"/>
      <c r="F14" s="227"/>
      <c r="G14" s="227"/>
      <c r="H14" s="227"/>
      <c r="I14" s="227"/>
    </row>
    <row r="15" spans="1:11" ht="12.75" customHeight="1" x14ac:dyDescent="0.2">
      <c r="A15" s="226"/>
      <c r="B15" s="226"/>
      <c r="C15" s="227"/>
      <c r="D15" s="227"/>
      <c r="E15" s="227"/>
      <c r="F15" s="227"/>
      <c r="G15" s="227"/>
      <c r="H15" s="227"/>
      <c r="I15" s="227"/>
    </row>
    <row r="16" spans="1:11" ht="10.5" customHeight="1" x14ac:dyDescent="0.2">
      <c r="C16" s="227"/>
      <c r="D16" s="227"/>
      <c r="E16" s="227"/>
      <c r="F16" s="227"/>
      <c r="G16" s="227"/>
      <c r="H16" s="227"/>
      <c r="I16" s="227"/>
    </row>
    <row r="17" spans="3:9" ht="12.75" hidden="1" customHeight="1" x14ac:dyDescent="0.2">
      <c r="C17" s="227"/>
      <c r="D17" s="227"/>
      <c r="E17" s="227"/>
      <c r="F17" s="227"/>
      <c r="G17" s="227"/>
      <c r="H17" s="227"/>
      <c r="I17" s="227"/>
    </row>
    <row r="18" spans="3:9" ht="20.25" customHeight="1" x14ac:dyDescent="0.2">
      <c r="C18" s="227"/>
      <c r="D18" s="227"/>
      <c r="E18" s="227"/>
      <c r="F18" s="227"/>
      <c r="G18" s="227"/>
      <c r="H18" s="227"/>
      <c r="I18" s="227"/>
    </row>
    <row r="19" spans="3:9" x14ac:dyDescent="0.2">
      <c r="C19" s="227"/>
      <c r="D19" s="227"/>
      <c r="E19" s="227"/>
      <c r="F19" s="227"/>
      <c r="G19" s="227"/>
      <c r="H19" s="227"/>
      <c r="I19" s="227"/>
    </row>
    <row r="20" spans="3:9" x14ac:dyDescent="0.2">
      <c r="C20" s="227"/>
      <c r="D20" s="227"/>
      <c r="E20" s="227"/>
      <c r="F20" s="227"/>
      <c r="G20" s="227"/>
      <c r="H20" s="227"/>
      <c r="I20" s="227"/>
    </row>
  </sheetData>
  <mergeCells count="15">
    <mergeCell ref="B8:E8"/>
    <mergeCell ref="A14:B15"/>
    <mergeCell ref="C14:I20"/>
    <mergeCell ref="G4:G5"/>
    <mergeCell ref="H4:H5"/>
    <mergeCell ref="I4:I5"/>
    <mergeCell ref="J4:J5"/>
    <mergeCell ref="K4:K5"/>
    <mergeCell ref="H6:I6"/>
    <mergeCell ref="A4:A5"/>
    <mergeCell ref="B4:B5"/>
    <mergeCell ref="C4:C5"/>
    <mergeCell ref="D4:D5"/>
    <mergeCell ref="E4:E5"/>
    <mergeCell ref="F4:F5"/>
  </mergeCells>
  <pageMargins left="0.23622047244094491" right="0.23622047244094491" top="0.74803149606299213" bottom="0.35433070866141736" header="0.31496062992125984" footer="0.31496062992125984"/>
  <pageSetup paperSize="9" scale="76" orientation="landscape" r:id="rId1"/>
  <headerFooter>
    <oddHeader>&amp;CZałącznik 2 do SIWZ 
postępowanie nr ZP/43/2019</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G10" sqref="G10"/>
    </sheetView>
  </sheetViews>
  <sheetFormatPr defaultRowHeight="12.75" x14ac:dyDescent="0.2"/>
  <cols>
    <col min="1" max="1" width="3.28515625" customWidth="1"/>
    <col min="2" max="2" width="77.140625" customWidth="1"/>
    <col min="3" max="3" width="8.7109375" customWidth="1"/>
    <col min="4" max="4" width="7.7109375" customWidth="1"/>
    <col min="5" max="5" width="6" customWidth="1"/>
    <col min="6" max="6" width="5.5703125" style="179" customWidth="1"/>
    <col min="7" max="7" width="9.85546875" customWidth="1"/>
    <col min="8" max="8" width="7.5703125" bestFit="1" customWidth="1"/>
    <col min="9" max="9" width="4.5703125" customWidth="1"/>
    <col min="10" max="10" width="14.28515625" customWidth="1"/>
    <col min="11" max="11" width="13" customWidth="1"/>
  </cols>
  <sheetData>
    <row r="1" spans="1:11" ht="13.5" thickBot="1" x14ac:dyDescent="0.25"/>
    <row r="2" spans="1:11" ht="13.5" thickBot="1" x14ac:dyDescent="0.25">
      <c r="A2" s="214" t="s">
        <v>270</v>
      </c>
      <c r="B2" s="215"/>
      <c r="C2" s="1"/>
      <c r="D2" s="1"/>
      <c r="E2" s="1"/>
      <c r="F2" s="1"/>
      <c r="G2" s="1"/>
      <c r="H2" s="1"/>
      <c r="I2" s="1"/>
      <c r="J2" s="1"/>
      <c r="K2" s="2"/>
    </row>
    <row r="3" spans="1:11" ht="112.5" x14ac:dyDescent="0.2">
      <c r="A3" s="18" t="s">
        <v>0</v>
      </c>
      <c r="B3" s="9" t="s">
        <v>9</v>
      </c>
      <c r="C3" s="10" t="s">
        <v>11</v>
      </c>
      <c r="D3" s="6" t="s">
        <v>12</v>
      </c>
      <c r="E3" s="10" t="s">
        <v>1</v>
      </c>
      <c r="F3" s="21" t="s">
        <v>300</v>
      </c>
      <c r="G3" s="10" t="s">
        <v>2</v>
      </c>
      <c r="H3" s="10" t="s">
        <v>3</v>
      </c>
      <c r="I3" s="10" t="s">
        <v>4</v>
      </c>
      <c r="J3" s="10" t="s">
        <v>5</v>
      </c>
      <c r="K3" s="34" t="s">
        <v>6</v>
      </c>
    </row>
    <row r="4" spans="1:11" ht="12.75" customHeight="1" x14ac:dyDescent="0.2">
      <c r="A4" s="305">
        <v>1</v>
      </c>
      <c r="B4" s="306" t="s">
        <v>85</v>
      </c>
      <c r="C4" s="308"/>
      <c r="D4" s="250"/>
      <c r="E4" s="262" t="s">
        <v>65</v>
      </c>
      <c r="F4" s="253">
        <v>2400</v>
      </c>
      <c r="G4" s="301"/>
      <c r="H4" s="301">
        <f>G4*(1+I4)</f>
        <v>0</v>
      </c>
      <c r="I4" s="303">
        <v>0.08</v>
      </c>
      <c r="J4" s="301">
        <f>G4*F4</f>
        <v>0</v>
      </c>
      <c r="K4" s="301">
        <f>J4*I4+J4</f>
        <v>0</v>
      </c>
    </row>
    <row r="5" spans="1:11" ht="216" customHeight="1" thickBot="1" x14ac:dyDescent="0.25">
      <c r="A5" s="305"/>
      <c r="B5" s="307"/>
      <c r="C5" s="309"/>
      <c r="D5" s="252"/>
      <c r="E5" s="264"/>
      <c r="F5" s="255"/>
      <c r="G5" s="252"/>
      <c r="H5" s="302"/>
      <c r="I5" s="304"/>
      <c r="J5" s="302"/>
      <c r="K5" s="302"/>
    </row>
    <row r="6" spans="1:11" ht="13.5" customHeight="1" thickBot="1" x14ac:dyDescent="0.25">
      <c r="A6" s="14"/>
      <c r="B6" s="14"/>
      <c r="C6" s="14"/>
      <c r="D6" s="14"/>
      <c r="E6" s="14"/>
      <c r="F6" s="14"/>
      <c r="G6" s="46"/>
      <c r="H6" s="272" t="s">
        <v>7</v>
      </c>
      <c r="I6" s="272"/>
      <c r="J6" s="56">
        <f>SUM(J4)</f>
        <v>0</v>
      </c>
      <c r="K6" s="23">
        <f>SUM(K4)</f>
        <v>0</v>
      </c>
    </row>
    <row r="7" spans="1:11" ht="12.75" customHeight="1" x14ac:dyDescent="0.2">
      <c r="A7" s="55" t="s">
        <v>13</v>
      </c>
      <c r="B7" s="97" t="s">
        <v>64</v>
      </c>
      <c r="C7" s="14"/>
      <c r="D7" s="14"/>
      <c r="E7" s="14"/>
      <c r="F7" s="14"/>
      <c r="G7" s="46"/>
      <c r="H7" s="129"/>
      <c r="I7" s="129"/>
      <c r="J7" s="54"/>
      <c r="K7" s="54"/>
    </row>
    <row r="8" spans="1:11" ht="12.75" customHeight="1" x14ac:dyDescent="0.2">
      <c r="A8" s="26" t="s">
        <v>13</v>
      </c>
      <c r="B8" s="231" t="s">
        <v>203</v>
      </c>
      <c r="C8" s="231"/>
      <c r="D8" s="231"/>
      <c r="E8" s="231"/>
      <c r="F8" s="14"/>
      <c r="G8" s="46"/>
      <c r="H8" s="129"/>
      <c r="I8" s="129"/>
      <c r="J8" s="54"/>
      <c r="K8" s="54"/>
    </row>
    <row r="9" spans="1:11" ht="12.75" customHeight="1" x14ac:dyDescent="0.2">
      <c r="A9" s="26" t="s">
        <v>13</v>
      </c>
      <c r="B9" s="110" t="s">
        <v>193</v>
      </c>
      <c r="C9" s="128"/>
      <c r="D9" s="128"/>
      <c r="E9" s="128"/>
      <c r="F9" s="14"/>
      <c r="G9" s="46"/>
      <c r="H9" s="129"/>
      <c r="I9" s="129"/>
      <c r="J9" s="54"/>
      <c r="K9" s="54"/>
    </row>
    <row r="10" spans="1:11" x14ac:dyDescent="0.2">
      <c r="A10" s="26" t="s">
        <v>13</v>
      </c>
      <c r="B10" s="27" t="s">
        <v>69</v>
      </c>
      <c r="C10" s="15"/>
      <c r="F10" s="14"/>
      <c r="G10" s="46"/>
      <c r="H10" s="129"/>
      <c r="I10" s="129"/>
      <c r="J10" s="54"/>
      <c r="K10" s="54"/>
    </row>
    <row r="11" spans="1:11" ht="15.75" x14ac:dyDescent="0.25">
      <c r="A11" s="26" t="s">
        <v>13</v>
      </c>
      <c r="B11" s="29" t="s">
        <v>14</v>
      </c>
      <c r="C11" s="28"/>
      <c r="D11" s="17"/>
      <c r="E11" s="17"/>
      <c r="G11" s="48"/>
      <c r="H11" s="48"/>
      <c r="I11" s="49"/>
      <c r="J11" s="48"/>
      <c r="K11" s="48"/>
    </row>
    <row r="12" spans="1:11" ht="12.75" customHeight="1" x14ac:dyDescent="0.25">
      <c r="A12" s="26"/>
      <c r="B12" s="29" t="s">
        <v>15</v>
      </c>
      <c r="C12" s="28"/>
      <c r="D12" s="17"/>
      <c r="E12" s="17"/>
      <c r="F12" s="180"/>
      <c r="G12" s="17"/>
      <c r="H12" s="17"/>
    </row>
    <row r="13" spans="1:11" ht="12.75" customHeight="1" x14ac:dyDescent="0.25">
      <c r="A13" s="26"/>
      <c r="B13" s="111" t="s">
        <v>112</v>
      </c>
      <c r="C13" s="28"/>
      <c r="D13" s="17"/>
      <c r="E13" s="17"/>
      <c r="F13" s="180"/>
      <c r="G13" s="17"/>
      <c r="H13" s="17"/>
    </row>
    <row r="14" spans="1:11" ht="12.75" customHeight="1" x14ac:dyDescent="0.2">
      <c r="A14" s="226" t="s">
        <v>8</v>
      </c>
      <c r="B14" s="226"/>
      <c r="C14" s="227" t="s">
        <v>16</v>
      </c>
      <c r="D14" s="227"/>
      <c r="E14" s="227"/>
      <c r="F14" s="227"/>
      <c r="G14" s="227"/>
      <c r="H14" s="227"/>
      <c r="I14" s="227"/>
    </row>
    <row r="15" spans="1:11" ht="12.75" customHeight="1" x14ac:dyDescent="0.2">
      <c r="A15" s="226"/>
      <c r="B15" s="226"/>
      <c r="C15" s="227"/>
      <c r="D15" s="227"/>
      <c r="E15" s="227"/>
      <c r="F15" s="227"/>
      <c r="G15" s="227"/>
      <c r="H15" s="227"/>
      <c r="I15" s="227"/>
    </row>
    <row r="16" spans="1:11" ht="10.5" customHeight="1" x14ac:dyDescent="0.2">
      <c r="C16" s="227"/>
      <c r="D16" s="227"/>
      <c r="E16" s="227"/>
      <c r="F16" s="227"/>
      <c r="G16" s="227"/>
      <c r="H16" s="227"/>
      <c r="I16" s="227"/>
    </row>
    <row r="17" spans="3:9" ht="12.75" hidden="1" customHeight="1" x14ac:dyDescent="0.2">
      <c r="C17" s="227"/>
      <c r="D17" s="227"/>
      <c r="E17" s="227"/>
      <c r="F17" s="227"/>
      <c r="G17" s="227"/>
      <c r="H17" s="227"/>
      <c r="I17" s="227"/>
    </row>
    <row r="18" spans="3:9" ht="20.25" customHeight="1" x14ac:dyDescent="0.2">
      <c r="C18" s="227"/>
      <c r="D18" s="227"/>
      <c r="E18" s="227"/>
      <c r="F18" s="227"/>
      <c r="G18" s="227"/>
      <c r="H18" s="227"/>
      <c r="I18" s="227"/>
    </row>
    <row r="19" spans="3:9" x14ac:dyDescent="0.2">
      <c r="C19" s="227"/>
      <c r="D19" s="227"/>
      <c r="E19" s="227"/>
      <c r="F19" s="227"/>
      <c r="G19" s="227"/>
      <c r="H19" s="227"/>
      <c r="I19" s="227"/>
    </row>
    <row r="20" spans="3:9" x14ac:dyDescent="0.2">
      <c r="C20" s="227"/>
      <c r="D20" s="227"/>
      <c r="E20" s="227"/>
      <c r="F20" s="227"/>
      <c r="G20" s="227"/>
      <c r="H20" s="227"/>
      <c r="I20" s="227"/>
    </row>
  </sheetData>
  <mergeCells count="15">
    <mergeCell ref="B8:E8"/>
    <mergeCell ref="A14:B15"/>
    <mergeCell ref="C14:I20"/>
    <mergeCell ref="G4:G5"/>
    <mergeCell ref="H4:H5"/>
    <mergeCell ref="I4:I5"/>
    <mergeCell ref="J4:J5"/>
    <mergeCell ref="K4:K5"/>
    <mergeCell ref="H6:I6"/>
    <mergeCell ref="A4:A5"/>
    <mergeCell ref="B4:B5"/>
    <mergeCell ref="C4:C5"/>
    <mergeCell ref="D4:D5"/>
    <mergeCell ref="E4:E5"/>
    <mergeCell ref="F4:F5"/>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7" zoomScaleNormal="100" workbookViewId="0">
      <selection activeCell="J17" sqref="J17"/>
    </sheetView>
  </sheetViews>
  <sheetFormatPr defaultRowHeight="12.75" x14ac:dyDescent="0.2"/>
  <cols>
    <col min="1" max="1" width="3.28515625" customWidth="1"/>
    <col min="2" max="2" width="71.85546875" customWidth="1"/>
    <col min="3" max="3" width="8.7109375" customWidth="1"/>
    <col min="4" max="4" width="10.140625" customWidth="1"/>
    <col min="5" max="5" width="6" customWidth="1"/>
    <col min="6" max="6" width="5.5703125" style="179" customWidth="1"/>
    <col min="7" max="7" width="6.7109375" customWidth="1"/>
    <col min="8" max="8" width="12" customWidth="1"/>
    <col min="9" max="9" width="4.5703125" customWidth="1"/>
    <col min="10" max="10" width="11.42578125" customWidth="1"/>
    <col min="11" max="11" width="11.85546875" customWidth="1"/>
  </cols>
  <sheetData>
    <row r="1" spans="1:11" ht="13.5" thickBot="1" x14ac:dyDescent="0.25"/>
    <row r="2" spans="1:11" ht="13.5" thickBot="1" x14ac:dyDescent="0.25">
      <c r="A2" s="214" t="s">
        <v>271</v>
      </c>
      <c r="B2" s="215"/>
      <c r="C2" s="1"/>
      <c r="D2" s="1"/>
      <c r="E2" s="1"/>
      <c r="F2" s="1"/>
      <c r="G2" s="1"/>
      <c r="H2" s="1"/>
      <c r="I2" s="1"/>
      <c r="J2" s="1"/>
      <c r="K2" s="2"/>
    </row>
    <row r="3" spans="1:11" ht="67.5" x14ac:dyDescent="0.2">
      <c r="A3" s="18" t="s">
        <v>0</v>
      </c>
      <c r="B3" s="9" t="s">
        <v>9</v>
      </c>
      <c r="C3" s="10" t="s">
        <v>11</v>
      </c>
      <c r="D3" s="6" t="s">
        <v>12</v>
      </c>
      <c r="E3" s="10" t="s">
        <v>1</v>
      </c>
      <c r="F3" s="21" t="s">
        <v>300</v>
      </c>
      <c r="G3" s="10" t="s">
        <v>2</v>
      </c>
      <c r="H3" s="10" t="s">
        <v>3</v>
      </c>
      <c r="I3" s="10" t="s">
        <v>4</v>
      </c>
      <c r="J3" s="10" t="s">
        <v>5</v>
      </c>
      <c r="K3" s="34" t="s">
        <v>6</v>
      </c>
    </row>
    <row r="4" spans="1:11" ht="345.75" customHeight="1" x14ac:dyDescent="0.2">
      <c r="A4" s="140">
        <v>1</v>
      </c>
      <c r="B4" s="93" t="s">
        <v>253</v>
      </c>
      <c r="C4" s="94"/>
      <c r="D4" s="140"/>
      <c r="E4" s="21" t="s">
        <v>65</v>
      </c>
      <c r="F4" s="44">
        <v>500</v>
      </c>
      <c r="G4" s="140"/>
      <c r="H4" s="95">
        <f>G4*(1+I4)</f>
        <v>0</v>
      </c>
      <c r="I4" s="69">
        <v>0.08</v>
      </c>
      <c r="J4" s="95">
        <f>G4*F4</f>
        <v>0</v>
      </c>
      <c r="K4" s="95">
        <f>J4*I4+J4</f>
        <v>0</v>
      </c>
    </row>
    <row r="5" spans="1:11" ht="402.75" customHeight="1" x14ac:dyDescent="0.2">
      <c r="A5" s="131">
        <v>2</v>
      </c>
      <c r="B5" s="89" t="s">
        <v>254</v>
      </c>
      <c r="C5" s="90"/>
      <c r="D5" s="132"/>
      <c r="E5" s="21" t="s">
        <v>65</v>
      </c>
      <c r="F5" s="166">
        <v>120</v>
      </c>
      <c r="G5" s="132"/>
      <c r="H5" s="95">
        <f t="shared" ref="H5:H17" si="0">G5*(1+I5)</f>
        <v>0</v>
      </c>
      <c r="I5" s="91">
        <v>0.08</v>
      </c>
      <c r="J5" s="92">
        <f>G5*F5</f>
        <v>0</v>
      </c>
      <c r="K5" s="92">
        <f>J5*I5+J5</f>
        <v>0</v>
      </c>
    </row>
    <row r="6" spans="1:11" ht="409.5" customHeight="1" x14ac:dyDescent="0.2">
      <c r="A6" s="131"/>
      <c r="B6" s="89" t="s">
        <v>255</v>
      </c>
      <c r="C6" s="90"/>
      <c r="D6" s="157"/>
      <c r="E6" s="211" t="s">
        <v>256</v>
      </c>
      <c r="F6" s="210">
        <v>10</v>
      </c>
      <c r="G6" s="221"/>
      <c r="H6" s="95">
        <f t="shared" si="0"/>
        <v>0</v>
      </c>
      <c r="I6" s="207">
        <v>0.08</v>
      </c>
      <c r="J6" s="206">
        <f>G6*F6</f>
        <v>0</v>
      </c>
      <c r="K6" s="206">
        <f>J6*I6+J6</f>
        <v>0</v>
      </c>
    </row>
    <row r="7" spans="1:11" x14ac:dyDescent="0.2">
      <c r="A7" s="140">
        <v>3</v>
      </c>
      <c r="B7" s="118" t="s">
        <v>111</v>
      </c>
      <c r="C7" s="139"/>
      <c r="D7" s="131"/>
      <c r="E7" s="134" t="s">
        <v>63</v>
      </c>
      <c r="F7" s="165">
        <v>40</v>
      </c>
      <c r="G7" s="131"/>
      <c r="H7" s="95">
        <f t="shared" si="0"/>
        <v>0</v>
      </c>
      <c r="I7" s="137">
        <v>0.08</v>
      </c>
      <c r="J7" s="136">
        <f>G7*F7</f>
        <v>0</v>
      </c>
      <c r="K7" s="136">
        <f>J7*I7+J7</f>
        <v>0</v>
      </c>
    </row>
    <row r="8" spans="1:11" ht="29.25" x14ac:dyDescent="0.2">
      <c r="A8" s="131">
        <v>4</v>
      </c>
      <c r="B8" s="118" t="s">
        <v>90</v>
      </c>
      <c r="C8" s="139"/>
      <c r="D8" s="131"/>
      <c r="E8" s="134" t="s">
        <v>63</v>
      </c>
      <c r="F8" s="165">
        <v>40</v>
      </c>
      <c r="G8" s="131"/>
      <c r="H8" s="95">
        <f t="shared" si="0"/>
        <v>0</v>
      </c>
      <c r="I8" s="137">
        <v>0.08</v>
      </c>
      <c r="J8" s="136">
        <f t="shared" ref="J8:J14" si="1">G8*F8</f>
        <v>0</v>
      </c>
      <c r="K8" s="136">
        <f t="shared" ref="K8:K14" si="2">J8*I8+J8</f>
        <v>0</v>
      </c>
    </row>
    <row r="9" spans="1:11" ht="29.25" x14ac:dyDescent="0.2">
      <c r="A9" s="140">
        <v>5</v>
      </c>
      <c r="B9" s="118" t="s">
        <v>257</v>
      </c>
      <c r="C9" s="139"/>
      <c r="D9" s="131"/>
      <c r="E9" s="134" t="s">
        <v>63</v>
      </c>
      <c r="F9" s="165">
        <v>60</v>
      </c>
      <c r="G9" s="131"/>
      <c r="H9" s="95">
        <f t="shared" si="0"/>
        <v>0</v>
      </c>
      <c r="I9" s="137">
        <v>0.08</v>
      </c>
      <c r="J9" s="136">
        <f t="shared" si="1"/>
        <v>0</v>
      </c>
      <c r="K9" s="136">
        <f t="shared" si="2"/>
        <v>0</v>
      </c>
    </row>
    <row r="10" spans="1:11" ht="39" x14ac:dyDescent="0.2">
      <c r="A10" s="131">
        <v>6</v>
      </c>
      <c r="B10" s="118" t="s">
        <v>91</v>
      </c>
      <c r="C10" s="139"/>
      <c r="D10" s="131"/>
      <c r="E10" s="134" t="s">
        <v>63</v>
      </c>
      <c r="F10" s="165">
        <v>40</v>
      </c>
      <c r="G10" s="131"/>
      <c r="H10" s="95">
        <f t="shared" si="0"/>
        <v>0</v>
      </c>
      <c r="I10" s="137">
        <v>0.08</v>
      </c>
      <c r="J10" s="136">
        <f t="shared" si="1"/>
        <v>0</v>
      </c>
      <c r="K10" s="136">
        <f t="shared" si="2"/>
        <v>0</v>
      </c>
    </row>
    <row r="11" spans="1:11" ht="39" x14ac:dyDescent="0.2">
      <c r="A11" s="140">
        <v>7</v>
      </c>
      <c r="B11" s="118" t="s">
        <v>92</v>
      </c>
      <c r="C11" s="139"/>
      <c r="D11" s="131"/>
      <c r="E11" s="134" t="s">
        <v>63</v>
      </c>
      <c r="F11" s="165">
        <v>40</v>
      </c>
      <c r="G11" s="131"/>
      <c r="H11" s="95">
        <f t="shared" si="0"/>
        <v>0</v>
      </c>
      <c r="I11" s="137">
        <v>0.08</v>
      </c>
      <c r="J11" s="136">
        <f t="shared" si="1"/>
        <v>0</v>
      </c>
      <c r="K11" s="136">
        <f t="shared" si="2"/>
        <v>0</v>
      </c>
    </row>
    <row r="12" spans="1:11" ht="48.75" x14ac:dyDescent="0.2">
      <c r="A12" s="131">
        <v>8</v>
      </c>
      <c r="B12" s="118" t="s">
        <v>93</v>
      </c>
      <c r="C12" s="139"/>
      <c r="D12" s="131"/>
      <c r="E12" s="134" t="s">
        <v>63</v>
      </c>
      <c r="F12" s="165">
        <v>60</v>
      </c>
      <c r="G12" s="131"/>
      <c r="H12" s="95">
        <f t="shared" si="0"/>
        <v>0</v>
      </c>
      <c r="I12" s="137">
        <v>0.08</v>
      </c>
      <c r="J12" s="136">
        <f t="shared" si="1"/>
        <v>0</v>
      </c>
      <c r="K12" s="136">
        <f t="shared" si="2"/>
        <v>0</v>
      </c>
    </row>
    <row r="13" spans="1:11" ht="39" x14ac:dyDescent="0.2">
      <c r="A13" s="140">
        <v>9</v>
      </c>
      <c r="B13" s="118" t="s">
        <v>94</v>
      </c>
      <c r="C13" s="139"/>
      <c r="D13" s="131"/>
      <c r="E13" s="134" t="s">
        <v>63</v>
      </c>
      <c r="F13" s="165">
        <v>60</v>
      </c>
      <c r="G13" s="131"/>
      <c r="H13" s="95">
        <f t="shared" si="0"/>
        <v>0</v>
      </c>
      <c r="I13" s="137">
        <v>0.08</v>
      </c>
      <c r="J13" s="136">
        <f t="shared" si="1"/>
        <v>0</v>
      </c>
      <c r="K13" s="136">
        <f t="shared" si="2"/>
        <v>0</v>
      </c>
    </row>
    <row r="14" spans="1:11" ht="48.75" x14ac:dyDescent="0.2">
      <c r="A14" s="131">
        <v>10</v>
      </c>
      <c r="B14" s="118" t="s">
        <v>89</v>
      </c>
      <c r="C14" s="139"/>
      <c r="D14" s="131"/>
      <c r="E14" s="134" t="s">
        <v>63</v>
      </c>
      <c r="F14" s="165">
        <v>60</v>
      </c>
      <c r="G14" s="131"/>
      <c r="H14" s="95">
        <f t="shared" si="0"/>
        <v>0</v>
      </c>
      <c r="I14" s="137">
        <v>0.08</v>
      </c>
      <c r="J14" s="136">
        <f t="shared" si="1"/>
        <v>0</v>
      </c>
      <c r="K14" s="136">
        <f t="shared" si="2"/>
        <v>0</v>
      </c>
    </row>
    <row r="15" spans="1:11" ht="58.5" x14ac:dyDescent="0.2">
      <c r="A15" s="140">
        <v>11</v>
      </c>
      <c r="B15" s="118" t="s">
        <v>88</v>
      </c>
      <c r="C15" s="139"/>
      <c r="D15" s="131"/>
      <c r="E15" s="134" t="s">
        <v>63</v>
      </c>
      <c r="F15" s="165">
        <v>60</v>
      </c>
      <c r="G15" s="131"/>
      <c r="H15" s="95">
        <f t="shared" si="0"/>
        <v>0</v>
      </c>
      <c r="I15" s="137">
        <v>0.08</v>
      </c>
      <c r="J15" s="95">
        <f>G15*F15</f>
        <v>0</v>
      </c>
      <c r="K15" s="136">
        <f>J15*I15+J15</f>
        <v>0</v>
      </c>
    </row>
    <row r="16" spans="1:11" ht="58.5" x14ac:dyDescent="0.2">
      <c r="A16" s="131">
        <v>12</v>
      </c>
      <c r="B16" s="118" t="s">
        <v>86</v>
      </c>
      <c r="C16" s="139"/>
      <c r="D16" s="131"/>
      <c r="E16" s="134" t="s">
        <v>63</v>
      </c>
      <c r="F16" s="165">
        <v>60</v>
      </c>
      <c r="G16" s="131"/>
      <c r="H16" s="95">
        <f t="shared" si="0"/>
        <v>0</v>
      </c>
      <c r="I16" s="137">
        <v>0.08</v>
      </c>
      <c r="J16" s="92">
        <f>G16*F16</f>
        <v>0</v>
      </c>
      <c r="K16" s="136">
        <f>J16*I16+J16</f>
        <v>0</v>
      </c>
    </row>
    <row r="17" spans="1:11" ht="69" thickBot="1" x14ac:dyDescent="0.25">
      <c r="A17" s="140">
        <v>13</v>
      </c>
      <c r="B17" s="119" t="s">
        <v>87</v>
      </c>
      <c r="C17" s="96"/>
      <c r="D17" s="140"/>
      <c r="E17" s="21" t="s">
        <v>63</v>
      </c>
      <c r="F17" s="44">
        <v>60</v>
      </c>
      <c r="G17" s="140"/>
      <c r="H17" s="95">
        <f t="shared" si="0"/>
        <v>0</v>
      </c>
      <c r="I17" s="69">
        <v>0.08</v>
      </c>
      <c r="J17" s="136">
        <f>G17*F17</f>
        <v>0</v>
      </c>
      <c r="K17" s="136">
        <f>J17*I17+J17</f>
        <v>0</v>
      </c>
    </row>
    <row r="18" spans="1:11" ht="13.5" customHeight="1" thickBot="1" x14ac:dyDescent="0.25">
      <c r="A18" s="14"/>
      <c r="B18" s="14"/>
      <c r="C18" s="14"/>
      <c r="D18" s="14"/>
      <c r="E18" s="14"/>
      <c r="F18" s="14"/>
      <c r="G18" s="46"/>
      <c r="H18" s="272" t="s">
        <v>7</v>
      </c>
      <c r="I18" s="272"/>
      <c r="J18" s="56">
        <f>SUM(J4:J17)</f>
        <v>0</v>
      </c>
      <c r="K18" s="23">
        <f>SUM(K4:K17)</f>
        <v>0</v>
      </c>
    </row>
    <row r="19" spans="1:11" ht="12.75" customHeight="1" x14ac:dyDescent="0.2">
      <c r="A19" s="55" t="s">
        <v>13</v>
      </c>
      <c r="B19" s="97" t="s">
        <v>64</v>
      </c>
      <c r="C19" s="14"/>
      <c r="D19" s="14"/>
      <c r="E19" s="14"/>
      <c r="F19" s="14"/>
      <c r="G19" s="46"/>
      <c r="H19" s="129"/>
      <c r="I19" s="129"/>
      <c r="J19" s="54"/>
      <c r="K19" s="54"/>
    </row>
    <row r="20" spans="1:11" ht="12.75" customHeight="1" x14ac:dyDescent="0.2">
      <c r="A20" s="26" t="s">
        <v>13</v>
      </c>
      <c r="B20" s="231" t="s">
        <v>202</v>
      </c>
      <c r="C20" s="231"/>
      <c r="D20" s="231"/>
      <c r="E20" s="231"/>
      <c r="F20" s="14"/>
      <c r="G20" s="46"/>
      <c r="H20" s="129"/>
      <c r="I20" s="129"/>
      <c r="J20" s="54"/>
      <c r="K20" s="54"/>
    </row>
    <row r="21" spans="1:11" ht="12.75" customHeight="1" x14ac:dyDescent="0.2">
      <c r="A21" s="26" t="s">
        <v>13</v>
      </c>
      <c r="B21" s="110" t="s">
        <v>193</v>
      </c>
      <c r="C21" s="128"/>
      <c r="D21" s="128"/>
      <c r="E21" s="128"/>
      <c r="F21" s="14"/>
      <c r="G21" s="46"/>
      <c r="H21" s="129"/>
      <c r="I21" s="129"/>
      <c r="J21" s="54"/>
      <c r="K21" s="54"/>
    </row>
    <row r="22" spans="1:11" x14ac:dyDescent="0.2">
      <c r="A22" s="26" t="s">
        <v>13</v>
      </c>
      <c r="B22" s="27" t="s">
        <v>69</v>
      </c>
      <c r="C22" s="15"/>
      <c r="F22" s="14"/>
      <c r="G22" s="46"/>
      <c r="H22" s="129"/>
      <c r="I22" s="129"/>
      <c r="J22" s="54"/>
      <c r="K22" s="54"/>
    </row>
    <row r="23" spans="1:11" ht="15.75" x14ac:dyDescent="0.25">
      <c r="A23" s="26" t="s">
        <v>13</v>
      </c>
      <c r="B23" s="29" t="s">
        <v>14</v>
      </c>
      <c r="C23" s="28"/>
      <c r="D23" s="17"/>
      <c r="E23" s="17"/>
      <c r="G23" s="48"/>
      <c r="H23" s="48"/>
      <c r="I23" s="49"/>
      <c r="J23" s="48"/>
      <c r="K23" s="48"/>
    </row>
    <row r="24" spans="1:11" ht="12.75" customHeight="1" x14ac:dyDescent="0.25">
      <c r="A24" s="26"/>
      <c r="B24" s="29" t="s">
        <v>15</v>
      </c>
      <c r="C24" s="28"/>
      <c r="D24" s="17"/>
      <c r="E24" s="17"/>
      <c r="F24" s="180"/>
      <c r="G24" s="17"/>
      <c r="H24" s="17"/>
    </row>
    <row r="25" spans="1:11" ht="12.75" customHeight="1" x14ac:dyDescent="0.25">
      <c r="A25" s="26"/>
      <c r="B25" s="111" t="s">
        <v>112</v>
      </c>
      <c r="C25" s="28"/>
      <c r="D25" s="17"/>
      <c r="E25" s="17"/>
      <c r="F25" s="180"/>
      <c r="G25" s="17"/>
      <c r="H25" s="17"/>
    </row>
    <row r="26" spans="1:11" ht="12.75" customHeight="1" x14ac:dyDescent="0.2">
      <c r="A26" s="226" t="s">
        <v>8</v>
      </c>
      <c r="B26" s="226"/>
      <c r="C26" s="227" t="s">
        <v>16</v>
      </c>
      <c r="D26" s="227"/>
      <c r="E26" s="227"/>
      <c r="F26" s="227"/>
      <c r="G26" s="227"/>
      <c r="H26" s="227"/>
      <c r="I26" s="227"/>
    </row>
    <row r="27" spans="1:11" ht="12.75" customHeight="1" x14ac:dyDescent="0.2">
      <c r="A27" s="226"/>
      <c r="B27" s="226"/>
      <c r="C27" s="227"/>
      <c r="D27" s="227"/>
      <c r="E27" s="227"/>
      <c r="F27" s="227"/>
      <c r="G27" s="227"/>
      <c r="H27" s="227"/>
      <c r="I27" s="227"/>
    </row>
    <row r="28" spans="1:11" ht="10.5" customHeight="1" x14ac:dyDescent="0.2">
      <c r="C28" s="227"/>
      <c r="D28" s="227"/>
      <c r="E28" s="227"/>
      <c r="F28" s="227"/>
      <c r="G28" s="227"/>
      <c r="H28" s="227"/>
      <c r="I28" s="227"/>
    </row>
    <row r="29" spans="1:11" ht="12.75" hidden="1" customHeight="1" x14ac:dyDescent="0.2">
      <c r="C29" s="227"/>
      <c r="D29" s="227"/>
      <c r="E29" s="227"/>
      <c r="F29" s="227"/>
      <c r="G29" s="227"/>
      <c r="H29" s="227"/>
      <c r="I29" s="227"/>
    </row>
    <row r="30" spans="1:11" ht="20.25" customHeight="1" x14ac:dyDescent="0.2">
      <c r="C30" s="227"/>
      <c r="D30" s="227"/>
      <c r="E30" s="227"/>
      <c r="F30" s="227"/>
      <c r="G30" s="227"/>
      <c r="H30" s="227"/>
      <c r="I30" s="227"/>
    </row>
    <row r="31" spans="1:11" x14ac:dyDescent="0.2">
      <c r="C31" s="227"/>
      <c r="D31" s="227"/>
      <c r="E31" s="227"/>
      <c r="F31" s="227"/>
      <c r="G31" s="227"/>
      <c r="H31" s="227"/>
      <c r="I31" s="227"/>
    </row>
    <row r="32" spans="1:11" x14ac:dyDescent="0.2">
      <c r="C32" s="227"/>
      <c r="D32" s="227"/>
      <c r="E32" s="227"/>
      <c r="F32" s="227"/>
      <c r="G32" s="227"/>
      <c r="H32" s="227"/>
      <c r="I32" s="227"/>
    </row>
  </sheetData>
  <mergeCells count="4">
    <mergeCell ref="H18:I18"/>
    <mergeCell ref="B20:E20"/>
    <mergeCell ref="A26:B27"/>
    <mergeCell ref="C26:I32"/>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Normal="100" workbookViewId="0">
      <selection activeCell="K14" sqref="K14"/>
    </sheetView>
  </sheetViews>
  <sheetFormatPr defaultRowHeight="12.75" x14ac:dyDescent="0.2"/>
  <cols>
    <col min="1" max="1" width="3.28515625" customWidth="1"/>
    <col min="2" max="2" width="71.85546875" customWidth="1"/>
    <col min="3" max="3" width="8.7109375" customWidth="1"/>
    <col min="4" max="4" width="10.140625" customWidth="1"/>
    <col min="5" max="5" width="6" customWidth="1"/>
    <col min="6" max="6" width="5.5703125" customWidth="1"/>
    <col min="7" max="8" width="6.7109375" customWidth="1"/>
    <col min="9" max="9" width="4.5703125" customWidth="1"/>
    <col min="10" max="11" width="10.7109375" bestFit="1" customWidth="1"/>
  </cols>
  <sheetData>
    <row r="1" spans="1:11" ht="13.5" thickBot="1" x14ac:dyDescent="0.25"/>
    <row r="2" spans="1:11" ht="13.5" thickBot="1" x14ac:dyDescent="0.25">
      <c r="A2" s="213" t="s">
        <v>306</v>
      </c>
      <c r="B2" s="1"/>
      <c r="C2" s="1"/>
      <c r="D2" s="1"/>
      <c r="E2" s="1"/>
      <c r="F2" s="1"/>
      <c r="G2" s="1"/>
      <c r="H2" s="1"/>
      <c r="I2" s="1"/>
      <c r="J2" s="1"/>
      <c r="K2" s="2"/>
    </row>
    <row r="3" spans="1:11" ht="67.5" x14ac:dyDescent="0.2">
      <c r="A3" s="18" t="s">
        <v>0</v>
      </c>
      <c r="B3" s="9" t="s">
        <v>9</v>
      </c>
      <c r="C3" s="10" t="s">
        <v>11</v>
      </c>
      <c r="D3" s="6" t="s">
        <v>12</v>
      </c>
      <c r="E3" s="10" t="s">
        <v>1</v>
      </c>
      <c r="F3" s="7" t="s">
        <v>307</v>
      </c>
      <c r="G3" s="10" t="s">
        <v>2</v>
      </c>
      <c r="H3" s="10" t="s">
        <v>3</v>
      </c>
      <c r="I3" s="10" t="s">
        <v>4</v>
      </c>
      <c r="J3" s="10" t="s">
        <v>5</v>
      </c>
      <c r="K3" s="34" t="s">
        <v>6</v>
      </c>
    </row>
    <row r="4" spans="1:11" ht="56.25" x14ac:dyDescent="0.2">
      <c r="A4" s="85">
        <v>1</v>
      </c>
      <c r="B4" s="120" t="s">
        <v>108</v>
      </c>
      <c r="C4" s="86"/>
      <c r="D4" s="57"/>
      <c r="E4" s="11" t="s">
        <v>65</v>
      </c>
      <c r="F4" s="45">
        <v>1000</v>
      </c>
      <c r="G4" s="57"/>
      <c r="H4" s="109">
        <f>G4*(1+I4)</f>
        <v>0</v>
      </c>
      <c r="I4" s="88">
        <v>0.08</v>
      </c>
      <c r="J4" s="109">
        <f>G4*F4</f>
        <v>0</v>
      </c>
      <c r="K4" s="87">
        <f>J4*I4+J4</f>
        <v>0</v>
      </c>
    </row>
    <row r="5" spans="1:11" ht="56.25" x14ac:dyDescent="0.2">
      <c r="A5" s="57">
        <v>2</v>
      </c>
      <c r="B5" s="120" t="s">
        <v>201</v>
      </c>
      <c r="C5" s="86"/>
      <c r="D5" s="57"/>
      <c r="E5" s="11" t="s">
        <v>65</v>
      </c>
      <c r="F5" s="57">
        <v>1000</v>
      </c>
      <c r="G5" s="57"/>
      <c r="H5" s="225">
        <f t="shared" ref="H5:H7" si="0">G5*(1+I5)</f>
        <v>0</v>
      </c>
      <c r="I5" s="88">
        <v>0.08</v>
      </c>
      <c r="J5" s="109">
        <f>G5*F5</f>
        <v>0</v>
      </c>
      <c r="K5" s="87">
        <f>J5*I5+J5</f>
        <v>0</v>
      </c>
    </row>
    <row r="6" spans="1:11" ht="33.75" x14ac:dyDescent="0.2">
      <c r="A6" s="212">
        <v>3</v>
      </c>
      <c r="B6" s="120" t="s">
        <v>109</v>
      </c>
      <c r="C6" s="86"/>
      <c r="D6" s="57"/>
      <c r="E6" s="11" t="s">
        <v>65</v>
      </c>
      <c r="F6" s="57">
        <v>5000</v>
      </c>
      <c r="G6" s="57"/>
      <c r="H6" s="225">
        <f t="shared" si="0"/>
        <v>0</v>
      </c>
      <c r="I6" s="88">
        <v>0.08</v>
      </c>
      <c r="J6" s="109">
        <f>G6*F6</f>
        <v>0</v>
      </c>
      <c r="K6" s="87">
        <f>J6*I6+J6</f>
        <v>0</v>
      </c>
    </row>
    <row r="7" spans="1:11" ht="57" thickBot="1" x14ac:dyDescent="0.25">
      <c r="A7" s="209">
        <v>4</v>
      </c>
      <c r="B7" s="121" t="s">
        <v>110</v>
      </c>
      <c r="C7" s="96"/>
      <c r="D7" s="85"/>
      <c r="E7" s="11" t="s">
        <v>65</v>
      </c>
      <c r="F7" s="85">
        <v>1000</v>
      </c>
      <c r="G7" s="85"/>
      <c r="H7" s="225">
        <f t="shared" si="0"/>
        <v>0</v>
      </c>
      <c r="I7" s="69">
        <v>0.08</v>
      </c>
      <c r="J7" s="109">
        <f>G7*F7</f>
        <v>0</v>
      </c>
      <c r="K7" s="87">
        <f>J7*I7+J7</f>
        <v>0</v>
      </c>
    </row>
    <row r="8" spans="1:11" ht="13.5" customHeight="1" thickBot="1" x14ac:dyDescent="0.25">
      <c r="A8" s="14"/>
      <c r="B8" s="14"/>
      <c r="C8" s="14"/>
      <c r="D8" s="14"/>
      <c r="E8" s="14"/>
      <c r="F8" s="14"/>
      <c r="G8" s="46"/>
      <c r="H8" s="272" t="s">
        <v>7</v>
      </c>
      <c r="I8" s="272"/>
      <c r="J8" s="56">
        <f>SUM(J4:J7)</f>
        <v>0</v>
      </c>
      <c r="K8" s="23">
        <f>SUM(K4:K7)</f>
        <v>0</v>
      </c>
    </row>
    <row r="9" spans="1:11" ht="13.5" customHeight="1" x14ac:dyDescent="0.2">
      <c r="A9" s="55" t="s">
        <v>13</v>
      </c>
      <c r="B9" s="97" t="s">
        <v>64</v>
      </c>
      <c r="C9" s="14"/>
      <c r="D9" s="14"/>
      <c r="E9" s="14"/>
      <c r="F9" s="14"/>
      <c r="G9" s="46"/>
      <c r="H9" s="108"/>
      <c r="I9" s="108"/>
      <c r="J9" s="54"/>
      <c r="K9" s="54"/>
    </row>
    <row r="10" spans="1:11" ht="13.5" customHeight="1" x14ac:dyDescent="0.2">
      <c r="A10" s="26" t="s">
        <v>13</v>
      </c>
      <c r="B10" s="110" t="s">
        <v>193</v>
      </c>
      <c r="C10" s="14"/>
      <c r="D10" s="14"/>
      <c r="E10" s="14"/>
      <c r="F10" s="14"/>
      <c r="G10" s="46"/>
      <c r="H10" s="108"/>
      <c r="I10" s="108"/>
      <c r="J10" s="54"/>
      <c r="K10" s="54"/>
    </row>
    <row r="11" spans="1:11" ht="13.5" customHeight="1" x14ac:dyDescent="0.2">
      <c r="A11" s="26" t="s">
        <v>13</v>
      </c>
      <c r="B11" s="27" t="s">
        <v>69</v>
      </c>
      <c r="C11" s="14"/>
      <c r="D11" s="14"/>
      <c r="E11" s="14"/>
      <c r="F11" s="14"/>
      <c r="G11" s="46"/>
      <c r="H11" s="108"/>
      <c r="I11" s="108"/>
      <c r="J11" s="54"/>
      <c r="K11" s="54"/>
    </row>
    <row r="12" spans="1:11" ht="12.75" customHeight="1" x14ac:dyDescent="0.2">
      <c r="A12" s="26" t="s">
        <v>13</v>
      </c>
      <c r="B12" s="29" t="s">
        <v>14</v>
      </c>
      <c r="C12" s="15"/>
      <c r="G12" s="48"/>
      <c r="H12" s="48"/>
      <c r="I12" s="49"/>
      <c r="J12" s="48"/>
      <c r="K12" s="48"/>
    </row>
    <row r="13" spans="1:11" ht="15.75" x14ac:dyDescent="0.25">
      <c r="A13" s="26"/>
      <c r="B13" s="29" t="s">
        <v>15</v>
      </c>
      <c r="C13" s="28"/>
      <c r="D13" s="17"/>
      <c r="E13" s="17"/>
      <c r="F13" s="17"/>
      <c r="G13" s="17"/>
      <c r="H13" s="17"/>
    </row>
    <row r="14" spans="1:11" ht="15.75" x14ac:dyDescent="0.25">
      <c r="A14" s="26"/>
      <c r="B14" s="111" t="s">
        <v>112</v>
      </c>
      <c r="C14" s="28"/>
      <c r="D14" s="17"/>
      <c r="E14" s="17"/>
      <c r="F14" s="17"/>
      <c r="G14" s="17"/>
      <c r="H14" s="17"/>
    </row>
    <row r="15" spans="1:11" ht="12.75" customHeight="1" x14ac:dyDescent="0.2">
      <c r="A15" s="226" t="s">
        <v>8</v>
      </c>
      <c r="B15" s="226"/>
      <c r="C15" s="227" t="s">
        <v>16</v>
      </c>
      <c r="D15" s="227"/>
      <c r="E15" s="227"/>
      <c r="F15" s="227"/>
      <c r="G15" s="227"/>
      <c r="H15" s="227"/>
      <c r="I15" s="227"/>
    </row>
    <row r="16" spans="1:11" ht="12.75" customHeight="1" x14ac:dyDescent="0.2">
      <c r="A16" s="226"/>
      <c r="B16" s="226"/>
      <c r="C16" s="227"/>
      <c r="D16" s="227"/>
      <c r="E16" s="227"/>
      <c r="F16" s="227"/>
      <c r="G16" s="227"/>
      <c r="H16" s="227"/>
      <c r="I16" s="227"/>
    </row>
    <row r="17" spans="3:9" ht="12.75" customHeight="1" x14ac:dyDescent="0.2">
      <c r="C17" s="227"/>
      <c r="D17" s="227"/>
      <c r="E17" s="227"/>
      <c r="F17" s="227"/>
      <c r="G17" s="227"/>
      <c r="H17" s="227"/>
      <c r="I17" s="227"/>
    </row>
    <row r="18" spans="3:9" ht="12.75" customHeight="1" x14ac:dyDescent="0.2">
      <c r="C18" s="227"/>
      <c r="D18" s="227"/>
      <c r="E18" s="227"/>
      <c r="F18" s="227"/>
      <c r="G18" s="227"/>
      <c r="H18" s="227"/>
      <c r="I18" s="227"/>
    </row>
    <row r="19" spans="3:9" ht="10.5" customHeight="1" x14ac:dyDescent="0.2">
      <c r="C19" s="227"/>
      <c r="D19" s="227"/>
      <c r="E19" s="227"/>
      <c r="F19" s="227"/>
      <c r="G19" s="227"/>
      <c r="H19" s="227"/>
      <c r="I19" s="227"/>
    </row>
    <row r="20" spans="3:9" ht="12.75" hidden="1" customHeight="1" x14ac:dyDescent="0.2">
      <c r="C20" s="227"/>
      <c r="D20" s="227"/>
      <c r="E20" s="227"/>
      <c r="F20" s="227"/>
      <c r="G20" s="227"/>
      <c r="H20" s="227"/>
      <c r="I20" s="227"/>
    </row>
    <row r="21" spans="3:9" ht="20.25" customHeight="1" x14ac:dyDescent="0.2">
      <c r="C21" s="227"/>
      <c r="D21" s="227"/>
      <c r="E21" s="227"/>
      <c r="F21" s="227"/>
      <c r="G21" s="227"/>
      <c r="H21" s="227"/>
      <c r="I21" s="227"/>
    </row>
  </sheetData>
  <mergeCells count="3">
    <mergeCell ref="H8:I8"/>
    <mergeCell ref="A15:B16"/>
    <mergeCell ref="C15:I21"/>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J5" sqref="J5"/>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212</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214.5" thickBot="1" x14ac:dyDescent="0.25">
      <c r="A4" s="8">
        <v>1</v>
      </c>
      <c r="B4" s="31" t="s">
        <v>209</v>
      </c>
      <c r="C4" s="11"/>
      <c r="D4" s="11"/>
      <c r="E4" s="11" t="s">
        <v>65</v>
      </c>
      <c r="F4" s="33">
        <v>2000</v>
      </c>
      <c r="G4" s="16"/>
      <c r="H4" s="12">
        <f>G4*(1+I4)</f>
        <v>0</v>
      </c>
      <c r="I4" s="13">
        <v>0.08</v>
      </c>
      <c r="J4" s="12">
        <f>G4*F4</f>
        <v>0</v>
      </c>
      <c r="K4" s="12">
        <f>J4*I4+J4</f>
        <v>0</v>
      </c>
    </row>
    <row r="5" spans="1:11" ht="13.5" thickBot="1" x14ac:dyDescent="0.25">
      <c r="A5" s="14"/>
      <c r="B5" s="14"/>
      <c r="C5" s="14"/>
      <c r="D5" s="14"/>
      <c r="E5" s="14"/>
      <c r="F5" s="14"/>
      <c r="G5" s="14"/>
      <c r="H5" s="15"/>
      <c r="I5" s="24" t="s">
        <v>7</v>
      </c>
      <c r="J5" s="25">
        <f>SUM(J4:J4)</f>
        <v>0</v>
      </c>
      <c r="K5" s="23">
        <f>SUM(K4:K4)</f>
        <v>0</v>
      </c>
    </row>
    <row r="6" spans="1:11" x14ac:dyDescent="0.2">
      <c r="A6" s="55" t="s">
        <v>13</v>
      </c>
      <c r="B6" s="97" t="s">
        <v>64</v>
      </c>
      <c r="C6" s="14"/>
      <c r="D6" s="14"/>
      <c r="E6" s="14"/>
      <c r="F6" s="14"/>
      <c r="G6" s="14"/>
      <c r="H6" s="15"/>
      <c r="I6" s="105"/>
      <c r="J6" s="54"/>
      <c r="K6" s="54"/>
    </row>
    <row r="7" spans="1:11" x14ac:dyDescent="0.2">
      <c r="A7" s="26" t="s">
        <v>13</v>
      </c>
      <c r="B7" s="27" t="s">
        <v>69</v>
      </c>
      <c r="C7" s="15"/>
    </row>
    <row r="8" spans="1:11" ht="12.75" customHeight="1" x14ac:dyDescent="0.25">
      <c r="A8" s="26" t="s">
        <v>13</v>
      </c>
      <c r="B8" s="29" t="s">
        <v>14</v>
      </c>
      <c r="C8" s="28"/>
      <c r="D8" s="17"/>
      <c r="E8" s="17"/>
      <c r="F8" s="17"/>
      <c r="G8" s="17"/>
      <c r="H8" s="17"/>
    </row>
    <row r="9" spans="1:11" ht="12.75" customHeight="1" x14ac:dyDescent="0.25">
      <c r="A9" s="26"/>
      <c r="B9" s="29" t="s">
        <v>15</v>
      </c>
      <c r="C9" s="28"/>
      <c r="D9" s="17"/>
      <c r="E9" s="17"/>
      <c r="F9" s="17"/>
      <c r="G9" s="17"/>
      <c r="H9" s="17"/>
    </row>
    <row r="10" spans="1:11" ht="12.75" customHeight="1" x14ac:dyDescent="0.25">
      <c r="A10" s="26"/>
      <c r="B10" s="103" t="s">
        <v>112</v>
      </c>
      <c r="C10" s="28"/>
      <c r="D10" s="17"/>
      <c r="E10" s="17"/>
      <c r="F10" s="17"/>
      <c r="G10" s="17"/>
      <c r="H10" s="17"/>
    </row>
    <row r="11" spans="1:11" ht="12.75" customHeight="1" x14ac:dyDescent="0.25">
      <c r="A11" s="26"/>
      <c r="B11" s="29"/>
      <c r="C11" s="28"/>
      <c r="D11" s="17"/>
      <c r="E11" s="17"/>
      <c r="F11" s="17"/>
      <c r="G11" s="17"/>
      <c r="H11" s="17"/>
    </row>
    <row r="12" spans="1:11" ht="12.75" customHeight="1" x14ac:dyDescent="0.25">
      <c r="A12" s="98"/>
      <c r="B12" s="98"/>
      <c r="C12" s="17"/>
      <c r="D12" s="99"/>
      <c r="E12" s="99"/>
      <c r="F12" s="99"/>
      <c r="G12" s="99"/>
      <c r="H12" s="99"/>
    </row>
    <row r="13" spans="1:11" ht="12.75" customHeight="1" x14ac:dyDescent="0.25">
      <c r="A13" s="226" t="s">
        <v>8</v>
      </c>
      <c r="B13" s="226"/>
      <c r="C13" s="17"/>
      <c r="D13" s="227" t="s">
        <v>16</v>
      </c>
      <c r="E13" s="227"/>
      <c r="F13" s="227"/>
      <c r="G13" s="227"/>
      <c r="H13" s="227"/>
    </row>
    <row r="14" spans="1:11" ht="12.75" customHeight="1" x14ac:dyDescent="0.25">
      <c r="A14" s="226"/>
      <c r="B14" s="226"/>
      <c r="C14" s="17"/>
      <c r="D14" s="227"/>
      <c r="E14" s="227"/>
      <c r="F14" s="227"/>
      <c r="G14" s="227"/>
      <c r="H14" s="227"/>
    </row>
    <row r="15" spans="1:11" ht="12.75" customHeight="1" x14ac:dyDescent="0.25">
      <c r="C15" s="17"/>
      <c r="D15" s="227"/>
      <c r="E15" s="227"/>
      <c r="F15" s="227"/>
      <c r="G15" s="227"/>
      <c r="H15" s="227"/>
    </row>
    <row r="16" spans="1:11" x14ac:dyDescent="0.2">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sheetData>
  <mergeCells count="3">
    <mergeCell ref="A2:K2"/>
    <mergeCell ref="A13:B14"/>
    <mergeCell ref="D13:H19"/>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J6" sqref="J6"/>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4.25" thickTop="1" thickBot="1" x14ac:dyDescent="0.25">
      <c r="A2" s="232" t="s">
        <v>114</v>
      </c>
      <c r="B2" s="233"/>
      <c r="C2" s="233"/>
      <c r="D2" s="233"/>
      <c r="E2" s="233"/>
      <c r="F2" s="233"/>
      <c r="G2" s="233"/>
      <c r="H2" s="233"/>
      <c r="I2" s="233"/>
      <c r="J2" s="233"/>
      <c r="K2" s="234"/>
    </row>
    <row r="3" spans="1:11" ht="57" thickTop="1" x14ac:dyDescent="0.2">
      <c r="A3" s="18" t="s">
        <v>0</v>
      </c>
      <c r="B3" s="9" t="s">
        <v>9</v>
      </c>
      <c r="C3" s="10" t="s">
        <v>11</v>
      </c>
      <c r="D3" s="102" t="s">
        <v>12</v>
      </c>
      <c r="E3" s="10" t="s">
        <v>1</v>
      </c>
      <c r="F3" s="101" t="s">
        <v>217</v>
      </c>
      <c r="G3" s="10" t="s">
        <v>2</v>
      </c>
      <c r="H3" s="10" t="s">
        <v>3</v>
      </c>
      <c r="I3" s="10" t="s">
        <v>4</v>
      </c>
      <c r="J3" s="10" t="s">
        <v>5</v>
      </c>
      <c r="K3" s="10" t="s">
        <v>6</v>
      </c>
    </row>
    <row r="4" spans="1:11" ht="78.75" x14ac:dyDescent="0.2">
      <c r="A4" s="8">
        <v>1</v>
      </c>
      <c r="B4" s="32" t="s">
        <v>96</v>
      </c>
      <c r="C4" s="11"/>
      <c r="D4" s="11"/>
      <c r="E4" s="11" t="s">
        <v>63</v>
      </c>
      <c r="F4" s="30">
        <v>4000</v>
      </c>
      <c r="G4" s="16"/>
      <c r="H4" s="12">
        <f>G4*(1+I4)</f>
        <v>0</v>
      </c>
      <c r="I4" s="13">
        <v>0.08</v>
      </c>
      <c r="J4" s="12">
        <f>G4*F4</f>
        <v>0</v>
      </c>
      <c r="K4" s="12">
        <f>J4*I4+J4</f>
        <v>0</v>
      </c>
    </row>
    <row r="5" spans="1:11" ht="79.5" thickBot="1" x14ac:dyDescent="0.25">
      <c r="A5" s="8">
        <v>2</v>
      </c>
      <c r="B5" s="31" t="s">
        <v>97</v>
      </c>
      <c r="C5" s="11"/>
      <c r="D5" s="11"/>
      <c r="E5" s="21" t="s">
        <v>63</v>
      </c>
      <c r="F5" s="21">
        <v>6400</v>
      </c>
      <c r="G5" s="16"/>
      <c r="H5" s="12">
        <f t="shared" ref="H5" si="0">G5*(1+I5)</f>
        <v>0</v>
      </c>
      <c r="I5" s="13">
        <v>0.08</v>
      </c>
      <c r="J5" s="12">
        <f t="shared" ref="J5" si="1">G5*F5</f>
        <v>0</v>
      </c>
      <c r="K5" s="12">
        <f t="shared" ref="K5" si="2">J5*I5+J5</f>
        <v>0</v>
      </c>
    </row>
    <row r="6" spans="1:11" ht="13.5" thickBot="1" x14ac:dyDescent="0.25">
      <c r="A6" s="14"/>
      <c r="B6" s="14"/>
      <c r="C6" s="14"/>
      <c r="D6" s="14"/>
      <c r="E6" s="14"/>
      <c r="F6" s="14"/>
      <c r="G6" s="14"/>
      <c r="H6" s="15"/>
      <c r="I6" s="24" t="s">
        <v>7</v>
      </c>
      <c r="J6" s="25">
        <f>SUM(J4:J5)</f>
        <v>0</v>
      </c>
      <c r="K6" s="25">
        <f>SUM(K4:K5)</f>
        <v>0</v>
      </c>
    </row>
    <row r="7" spans="1:11" x14ac:dyDescent="0.2">
      <c r="A7" s="55" t="s">
        <v>13</v>
      </c>
      <c r="B7" s="97" t="s">
        <v>64</v>
      </c>
      <c r="C7" s="14"/>
      <c r="D7" s="14"/>
      <c r="E7" s="14"/>
      <c r="F7" s="14"/>
      <c r="G7" s="14"/>
      <c r="H7" s="15"/>
      <c r="I7" s="105"/>
      <c r="J7" s="54"/>
      <c r="K7" s="54"/>
    </row>
    <row r="8" spans="1:11" x14ac:dyDescent="0.2">
      <c r="A8" s="26" t="s">
        <v>13</v>
      </c>
      <c r="B8" s="27" t="s">
        <v>69</v>
      </c>
      <c r="C8" s="15"/>
    </row>
    <row r="9" spans="1:11" ht="12.75" customHeight="1" x14ac:dyDescent="0.25">
      <c r="A9" s="26" t="s">
        <v>13</v>
      </c>
      <c r="B9" s="29" t="s">
        <v>14</v>
      </c>
      <c r="C9" s="28"/>
      <c r="D9" s="17"/>
      <c r="E9" s="17"/>
      <c r="F9" s="17"/>
      <c r="G9" s="17"/>
      <c r="H9" s="17"/>
    </row>
    <row r="10" spans="1:11" ht="12.75" customHeight="1" x14ac:dyDescent="0.25">
      <c r="A10" s="26"/>
      <c r="B10" s="29" t="s">
        <v>15</v>
      </c>
      <c r="C10" s="28"/>
      <c r="D10" s="17"/>
      <c r="E10" s="17"/>
      <c r="F10" s="17"/>
      <c r="G10" s="17"/>
      <c r="H10" s="17"/>
    </row>
    <row r="11" spans="1:11" ht="12.75" customHeight="1" x14ac:dyDescent="0.25">
      <c r="A11" s="26"/>
      <c r="B11" s="103" t="s">
        <v>112</v>
      </c>
      <c r="C11" s="28"/>
      <c r="D11" s="17"/>
      <c r="E11" s="17"/>
      <c r="F11" s="17"/>
      <c r="G11" s="17"/>
      <c r="H11" s="17"/>
    </row>
    <row r="12" spans="1:11" ht="12.75" customHeight="1" x14ac:dyDescent="0.25">
      <c r="A12" s="26"/>
      <c r="B12" s="29"/>
      <c r="C12" s="28"/>
      <c r="D12" s="17"/>
      <c r="E12" s="17"/>
      <c r="F12" s="17"/>
      <c r="G12" s="17"/>
      <c r="H12" s="17"/>
    </row>
    <row r="13" spans="1:11" ht="12.75" customHeight="1" x14ac:dyDescent="0.25">
      <c r="A13" s="98"/>
      <c r="B13" s="98"/>
      <c r="C13" s="17"/>
      <c r="D13" s="99"/>
      <c r="E13" s="99"/>
      <c r="F13" s="99"/>
      <c r="G13" s="99"/>
      <c r="H13" s="99"/>
    </row>
    <row r="14" spans="1:11" ht="12.75" customHeight="1" x14ac:dyDescent="0.25">
      <c r="A14" s="226" t="s">
        <v>8</v>
      </c>
      <c r="B14" s="226"/>
      <c r="C14" s="17"/>
      <c r="D14" s="227" t="s">
        <v>16</v>
      </c>
      <c r="E14" s="227"/>
      <c r="F14" s="227"/>
      <c r="G14" s="227"/>
      <c r="H14" s="227"/>
    </row>
    <row r="15" spans="1:11" ht="12.75" customHeight="1" x14ac:dyDescent="0.25">
      <c r="A15" s="226"/>
      <c r="B15" s="226"/>
      <c r="C15" s="17"/>
      <c r="D15" s="227"/>
      <c r="E15" s="227"/>
      <c r="F15" s="227"/>
      <c r="G15" s="227"/>
      <c r="H15" s="227"/>
    </row>
    <row r="16" spans="1:11" ht="12.75" customHeight="1" x14ac:dyDescent="0.25">
      <c r="C16" s="17"/>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row r="20" spans="4:8" x14ac:dyDescent="0.2">
      <c r="D20" s="227"/>
      <c r="E20" s="227"/>
      <c r="F20" s="227"/>
      <c r="G20" s="227"/>
      <c r="H20" s="227"/>
    </row>
  </sheetData>
  <mergeCells count="3">
    <mergeCell ref="A2:K2"/>
    <mergeCell ref="A14:B15"/>
    <mergeCell ref="D14:H20"/>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0" zoomScaleNormal="100" workbookViewId="0">
      <selection activeCell="H4" sqref="H4"/>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115</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202.5" x14ac:dyDescent="0.2">
      <c r="A4" s="8">
        <v>1</v>
      </c>
      <c r="B4" s="32" t="s">
        <v>98</v>
      </c>
      <c r="C4" s="11"/>
      <c r="D4" s="11"/>
      <c r="E4" s="11" t="s">
        <v>65</v>
      </c>
      <c r="F4" s="3">
        <v>1000</v>
      </c>
      <c r="G4" s="16"/>
      <c r="H4" s="12">
        <f>G4*(1+I4)</f>
        <v>0</v>
      </c>
      <c r="I4" s="13">
        <v>0.08</v>
      </c>
      <c r="J4" s="12">
        <f>G4*F4</f>
        <v>0</v>
      </c>
      <c r="K4" s="12">
        <f>J4*I4+J4</f>
        <v>0</v>
      </c>
    </row>
    <row r="5" spans="1:11" ht="180" x14ac:dyDescent="0.2">
      <c r="A5" s="8">
        <v>2</v>
      </c>
      <c r="B5" s="32" t="s">
        <v>99</v>
      </c>
      <c r="C5" s="11"/>
      <c r="D5" s="11"/>
      <c r="E5" s="11" t="s">
        <v>65</v>
      </c>
      <c r="F5" s="5">
        <v>100</v>
      </c>
      <c r="G5" s="16"/>
      <c r="H5" s="12">
        <f t="shared" ref="H5:H7" si="0">G5*(1+I5)</f>
        <v>0</v>
      </c>
      <c r="I5" s="13">
        <v>0.08</v>
      </c>
      <c r="J5" s="12">
        <f t="shared" ref="J5:J7" si="1">G5*F5</f>
        <v>0</v>
      </c>
      <c r="K5" s="12">
        <f t="shared" ref="K5:K7" si="2">J5*I5+J5</f>
        <v>0</v>
      </c>
    </row>
    <row r="6" spans="1:11" ht="168.75" x14ac:dyDescent="0.2">
      <c r="A6" s="8">
        <v>3</v>
      </c>
      <c r="B6" s="32" t="s">
        <v>100</v>
      </c>
      <c r="C6" s="11"/>
      <c r="D6" s="11"/>
      <c r="E6" s="11" t="s">
        <v>10</v>
      </c>
      <c r="F6" s="5">
        <v>1000</v>
      </c>
      <c r="G6" s="16"/>
      <c r="H6" s="12">
        <f t="shared" si="0"/>
        <v>0</v>
      </c>
      <c r="I6" s="13">
        <v>0.08</v>
      </c>
      <c r="J6" s="12">
        <f t="shared" si="1"/>
        <v>0</v>
      </c>
      <c r="K6" s="12">
        <f t="shared" si="2"/>
        <v>0</v>
      </c>
    </row>
    <row r="7" spans="1:11" ht="158.25" thickBot="1" x14ac:dyDescent="0.25">
      <c r="A7" s="8">
        <v>4</v>
      </c>
      <c r="B7" s="31" t="s">
        <v>101</v>
      </c>
      <c r="C7" s="11"/>
      <c r="D7" s="11"/>
      <c r="E7" s="11" t="s">
        <v>65</v>
      </c>
      <c r="F7" s="3">
        <v>200</v>
      </c>
      <c r="G7" s="16"/>
      <c r="H7" s="12">
        <f t="shared" si="0"/>
        <v>0</v>
      </c>
      <c r="I7" s="13">
        <v>0.08</v>
      </c>
      <c r="J7" s="12">
        <f t="shared" si="1"/>
        <v>0</v>
      </c>
      <c r="K7" s="12">
        <f t="shared" si="2"/>
        <v>0</v>
      </c>
    </row>
    <row r="8" spans="1:11" ht="13.5" thickBot="1" x14ac:dyDescent="0.25">
      <c r="A8" s="14"/>
      <c r="B8" s="14"/>
      <c r="C8" s="14"/>
      <c r="D8" s="14"/>
      <c r="E8" s="14"/>
      <c r="F8" s="14"/>
      <c r="G8" s="14"/>
      <c r="H8" s="15"/>
      <c r="I8" s="24" t="s">
        <v>7</v>
      </c>
      <c r="J8" s="25">
        <f>SUM(J4:J7)</f>
        <v>0</v>
      </c>
      <c r="K8" s="25">
        <f>SUM(K4:K7)</f>
        <v>0</v>
      </c>
    </row>
    <row r="9" spans="1:11" x14ac:dyDescent="0.2">
      <c r="A9" s="55" t="s">
        <v>13</v>
      </c>
      <c r="B9" s="97" t="s">
        <v>64</v>
      </c>
      <c r="C9" s="14"/>
      <c r="D9" s="14"/>
      <c r="E9" s="14"/>
      <c r="F9" s="14"/>
      <c r="G9" s="14"/>
      <c r="H9" s="15"/>
      <c r="I9" s="105"/>
      <c r="J9" s="54"/>
      <c r="K9" s="54"/>
    </row>
    <row r="10" spans="1:11" x14ac:dyDescent="0.2">
      <c r="A10" s="26" t="s">
        <v>13</v>
      </c>
      <c r="B10" s="27" t="s">
        <v>69</v>
      </c>
      <c r="C10" s="15"/>
    </row>
    <row r="11" spans="1:11" ht="12.75" customHeight="1" x14ac:dyDescent="0.25">
      <c r="A11" s="26" t="s">
        <v>13</v>
      </c>
      <c r="B11" s="29" t="s">
        <v>14</v>
      </c>
      <c r="C11" s="28"/>
      <c r="D11" s="17"/>
      <c r="E11" s="17"/>
      <c r="F11" s="17"/>
      <c r="G11" s="17"/>
      <c r="H11" s="17"/>
    </row>
    <row r="12" spans="1:11" ht="12.75" customHeight="1" x14ac:dyDescent="0.25">
      <c r="A12" s="26"/>
      <c r="B12" s="29" t="s">
        <v>15</v>
      </c>
      <c r="C12" s="28"/>
      <c r="D12" s="17"/>
      <c r="E12" s="17"/>
      <c r="F12" s="17"/>
      <c r="G12" s="17"/>
      <c r="H12" s="17"/>
    </row>
    <row r="13" spans="1:11" ht="12.75" customHeight="1" x14ac:dyDescent="0.25">
      <c r="A13" s="26"/>
      <c r="B13" s="103" t="s">
        <v>112</v>
      </c>
      <c r="C13" s="28"/>
      <c r="D13" s="17"/>
      <c r="E13" s="17"/>
      <c r="F13" s="17"/>
      <c r="G13" s="17"/>
      <c r="H13" s="17"/>
    </row>
    <row r="14" spans="1:11" ht="12.75" customHeight="1" x14ac:dyDescent="0.25">
      <c r="A14" s="26"/>
      <c r="B14" s="29"/>
      <c r="C14" s="28"/>
      <c r="D14" s="17"/>
      <c r="E14" s="17"/>
      <c r="F14" s="17"/>
      <c r="G14" s="17"/>
      <c r="H14" s="17"/>
    </row>
    <row r="15" spans="1:11" ht="12.75" customHeight="1" x14ac:dyDescent="0.25">
      <c r="A15" s="98"/>
      <c r="B15" s="98"/>
      <c r="C15" s="17"/>
      <c r="D15" s="99"/>
      <c r="E15" s="99"/>
      <c r="F15" s="99"/>
      <c r="G15" s="99"/>
      <c r="H15" s="99"/>
    </row>
    <row r="16" spans="1:11" ht="12.75" customHeight="1" x14ac:dyDescent="0.25">
      <c r="A16" s="226" t="s">
        <v>8</v>
      </c>
      <c r="B16" s="226"/>
      <c r="C16" s="17"/>
      <c r="D16" s="227" t="s">
        <v>16</v>
      </c>
      <c r="E16" s="227"/>
      <c r="F16" s="227"/>
      <c r="G16" s="227"/>
      <c r="H16" s="227"/>
    </row>
    <row r="17" spans="1:8" ht="12.75" customHeight="1" x14ac:dyDescent="0.25">
      <c r="A17" s="226"/>
      <c r="B17" s="226"/>
      <c r="C17" s="17"/>
      <c r="D17" s="227"/>
      <c r="E17" s="227"/>
      <c r="F17" s="227"/>
      <c r="G17" s="227"/>
      <c r="H17" s="227"/>
    </row>
    <row r="18" spans="1:8" ht="12.75" customHeight="1" x14ac:dyDescent="0.25">
      <c r="C18" s="17"/>
      <c r="D18" s="227"/>
      <c r="E18" s="227"/>
      <c r="F18" s="227"/>
      <c r="G18" s="227"/>
      <c r="H18" s="227"/>
    </row>
    <row r="19" spans="1:8" x14ac:dyDescent="0.2">
      <c r="D19" s="227"/>
      <c r="E19" s="227"/>
      <c r="F19" s="227"/>
      <c r="G19" s="227"/>
      <c r="H19" s="227"/>
    </row>
    <row r="20" spans="1:8" x14ac:dyDescent="0.2">
      <c r="D20" s="227"/>
      <c r="E20" s="227"/>
      <c r="F20" s="227"/>
      <c r="G20" s="227"/>
      <c r="H20" s="227"/>
    </row>
    <row r="21" spans="1:8" x14ac:dyDescent="0.2">
      <c r="D21" s="227"/>
      <c r="E21" s="227"/>
      <c r="F21" s="227"/>
      <c r="G21" s="227"/>
      <c r="H21" s="227"/>
    </row>
    <row r="22" spans="1:8" x14ac:dyDescent="0.2">
      <c r="D22" s="227"/>
      <c r="E22" s="227"/>
      <c r="F22" s="227"/>
      <c r="G22" s="227"/>
      <c r="H22" s="227"/>
    </row>
  </sheetData>
  <mergeCells count="3">
    <mergeCell ref="A2:K2"/>
    <mergeCell ref="A16:B17"/>
    <mergeCell ref="D16:H22"/>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H4" sqref="H4"/>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116</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156.75" thickBot="1" x14ac:dyDescent="0.25">
      <c r="A4" s="8">
        <v>1</v>
      </c>
      <c r="B4" s="106" t="s">
        <v>102</v>
      </c>
      <c r="C4" s="11"/>
      <c r="D4" s="11"/>
      <c r="E4" s="11" t="s">
        <v>63</v>
      </c>
      <c r="F4" s="33">
        <v>1200</v>
      </c>
      <c r="G4" s="16"/>
      <c r="H4" s="12">
        <f>G4*(1+I4)</f>
        <v>0</v>
      </c>
      <c r="I4" s="13">
        <v>0.08</v>
      </c>
      <c r="J4" s="12">
        <f>G4*F4</f>
        <v>0</v>
      </c>
      <c r="K4" s="12">
        <f>J4*I4+J4</f>
        <v>0</v>
      </c>
    </row>
    <row r="5" spans="1:11" ht="13.5" thickBot="1" x14ac:dyDescent="0.25">
      <c r="A5" s="14"/>
      <c r="B5" s="14"/>
      <c r="C5" s="14"/>
      <c r="D5" s="14"/>
      <c r="E5" s="14"/>
      <c r="F5" s="14"/>
      <c r="G5" s="14"/>
      <c r="H5" s="15"/>
      <c r="I5" s="24" t="s">
        <v>7</v>
      </c>
      <c r="J5" s="25">
        <f>SUM(J4:J4)</f>
        <v>0</v>
      </c>
      <c r="K5" s="23">
        <f>SUM(K4:K4)</f>
        <v>0</v>
      </c>
    </row>
    <row r="6" spans="1:11" x14ac:dyDescent="0.2">
      <c r="A6" s="55" t="s">
        <v>13</v>
      </c>
      <c r="B6" s="97" t="s">
        <v>64</v>
      </c>
      <c r="C6" s="14"/>
      <c r="D6" s="14"/>
      <c r="E6" s="14"/>
      <c r="F6" s="14"/>
      <c r="G6" s="14"/>
      <c r="H6" s="15"/>
      <c r="I6" s="105"/>
      <c r="J6" s="54"/>
      <c r="K6" s="54"/>
    </row>
    <row r="7" spans="1:11" x14ac:dyDescent="0.2">
      <c r="A7" s="26" t="s">
        <v>13</v>
      </c>
      <c r="B7" s="27" t="s">
        <v>69</v>
      </c>
      <c r="C7" s="15"/>
    </row>
    <row r="8" spans="1:11" ht="12.75" customHeight="1" x14ac:dyDescent="0.25">
      <c r="A8" s="26" t="s">
        <v>13</v>
      </c>
      <c r="B8" s="29" t="s">
        <v>14</v>
      </c>
      <c r="C8" s="28"/>
      <c r="D8" s="17"/>
      <c r="E8" s="17"/>
      <c r="F8" s="17"/>
      <c r="G8" s="17"/>
      <c r="H8" s="17"/>
    </row>
    <row r="9" spans="1:11" ht="12.75" customHeight="1" x14ac:dyDescent="0.25">
      <c r="A9" s="26"/>
      <c r="B9" s="29" t="s">
        <v>15</v>
      </c>
      <c r="C9" s="28"/>
      <c r="D9" s="17"/>
      <c r="E9" s="17"/>
      <c r="F9" s="17"/>
      <c r="G9" s="17"/>
      <c r="H9" s="17"/>
    </row>
    <row r="10" spans="1:11" ht="12.75" customHeight="1" x14ac:dyDescent="0.25">
      <c r="A10" s="26"/>
      <c r="B10" s="103" t="s">
        <v>112</v>
      </c>
      <c r="C10" s="28"/>
      <c r="D10" s="17"/>
      <c r="E10" s="17"/>
      <c r="F10" s="17"/>
      <c r="G10" s="17"/>
      <c r="H10" s="17"/>
    </row>
    <row r="11" spans="1:11" ht="12.75" customHeight="1" x14ac:dyDescent="0.25">
      <c r="A11" s="26"/>
      <c r="B11" s="29"/>
      <c r="C11" s="28"/>
      <c r="D11" s="17"/>
      <c r="E11" s="17"/>
      <c r="F11" s="17"/>
      <c r="G11" s="17"/>
      <c r="H11" s="17"/>
    </row>
    <row r="12" spans="1:11" ht="12.75" customHeight="1" x14ac:dyDescent="0.25">
      <c r="A12" s="98"/>
      <c r="B12" s="98"/>
      <c r="C12" s="17"/>
      <c r="D12" s="99"/>
      <c r="E12" s="99"/>
      <c r="F12" s="99"/>
      <c r="G12" s="99"/>
      <c r="H12" s="99"/>
    </row>
    <row r="13" spans="1:11" ht="12.75" customHeight="1" x14ac:dyDescent="0.25">
      <c r="A13" s="226" t="s">
        <v>8</v>
      </c>
      <c r="B13" s="226"/>
      <c r="C13" s="17"/>
      <c r="D13" s="227" t="s">
        <v>16</v>
      </c>
      <c r="E13" s="227"/>
      <c r="F13" s="227"/>
      <c r="G13" s="227"/>
      <c r="H13" s="227"/>
    </row>
    <row r="14" spans="1:11" ht="12.75" customHeight="1" x14ac:dyDescent="0.25">
      <c r="A14" s="226"/>
      <c r="B14" s="226"/>
      <c r="C14" s="17"/>
      <c r="D14" s="227"/>
      <c r="E14" s="227"/>
      <c r="F14" s="227"/>
      <c r="G14" s="227"/>
      <c r="H14" s="227"/>
    </row>
    <row r="15" spans="1:11" ht="12.75" customHeight="1" x14ac:dyDescent="0.25">
      <c r="C15" s="17"/>
      <c r="D15" s="227"/>
      <c r="E15" s="227"/>
      <c r="F15" s="227"/>
      <c r="G15" s="227"/>
      <c r="H15" s="227"/>
    </row>
    <row r="16" spans="1:11" x14ac:dyDescent="0.2">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sheetData>
  <mergeCells count="3">
    <mergeCell ref="A2:K2"/>
    <mergeCell ref="A13:B14"/>
    <mergeCell ref="D13:H19"/>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J5" sqref="J5"/>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117</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144.75" thickBot="1" x14ac:dyDescent="0.25">
      <c r="A4" s="8">
        <v>1</v>
      </c>
      <c r="B4" s="107" t="s">
        <v>67</v>
      </c>
      <c r="C4" s="11"/>
      <c r="D4" s="11"/>
      <c r="E4" s="11" t="s">
        <v>65</v>
      </c>
      <c r="F4" s="33">
        <v>2000</v>
      </c>
      <c r="G4" s="16"/>
      <c r="H4" s="12">
        <f>G4*(1+I4)</f>
        <v>0</v>
      </c>
      <c r="I4" s="13">
        <v>0.08</v>
      </c>
      <c r="J4" s="12">
        <f>G4*F4</f>
        <v>0</v>
      </c>
      <c r="K4" s="12">
        <f>J4*I4+J4</f>
        <v>0</v>
      </c>
    </row>
    <row r="5" spans="1:11" ht="13.5" thickBot="1" x14ac:dyDescent="0.25">
      <c r="A5" s="14"/>
      <c r="B5" s="14"/>
      <c r="C5" s="14"/>
      <c r="D5" s="14"/>
      <c r="E5" s="14"/>
      <c r="F5" s="14"/>
      <c r="G5" s="14"/>
      <c r="H5" s="15"/>
      <c r="I5" s="24" t="s">
        <v>7</v>
      </c>
      <c r="J5" s="25">
        <f>SUM(J4)</f>
        <v>0</v>
      </c>
      <c r="K5" s="23">
        <f>SUM(K4)</f>
        <v>0</v>
      </c>
    </row>
    <row r="6" spans="1:11" x14ac:dyDescent="0.2">
      <c r="A6" s="55" t="s">
        <v>13</v>
      </c>
      <c r="B6" s="97" t="s">
        <v>64</v>
      </c>
      <c r="C6" s="14"/>
      <c r="D6" s="14"/>
      <c r="E6" s="14"/>
      <c r="F6" s="14"/>
      <c r="G6" s="14"/>
      <c r="H6" s="15"/>
      <c r="I6" s="105"/>
      <c r="J6" s="54"/>
      <c r="K6" s="54" t="s">
        <v>214</v>
      </c>
    </row>
    <row r="7" spans="1:11" x14ac:dyDescent="0.2">
      <c r="A7" s="26" t="s">
        <v>13</v>
      </c>
      <c r="B7" s="27" t="s">
        <v>69</v>
      </c>
      <c r="C7" s="15"/>
    </row>
    <row r="8" spans="1:11" ht="12.75" customHeight="1" x14ac:dyDescent="0.25">
      <c r="A8" s="26" t="s">
        <v>13</v>
      </c>
      <c r="B8" s="29" t="s">
        <v>14</v>
      </c>
      <c r="C8" s="28"/>
      <c r="D8" s="17"/>
      <c r="E8" s="17"/>
      <c r="F8" s="17"/>
      <c r="G8" s="17"/>
      <c r="H8" s="17"/>
    </row>
    <row r="9" spans="1:11" ht="12.75" customHeight="1" x14ac:dyDescent="0.25">
      <c r="A9" s="26"/>
      <c r="B9" s="29" t="s">
        <v>15</v>
      </c>
      <c r="C9" s="28"/>
      <c r="D9" s="17"/>
      <c r="E9" s="17"/>
      <c r="F9" s="17"/>
      <c r="G9" s="17"/>
      <c r="H9" s="17"/>
    </row>
    <row r="10" spans="1:11" ht="12.75" customHeight="1" x14ac:dyDescent="0.25">
      <c r="A10" s="26"/>
      <c r="B10" s="103" t="s">
        <v>112</v>
      </c>
      <c r="C10" s="28"/>
      <c r="D10" s="17"/>
      <c r="E10" s="17"/>
      <c r="F10" s="17"/>
      <c r="G10" s="17"/>
      <c r="H10" s="17"/>
    </row>
    <row r="11" spans="1:11" ht="12.75" customHeight="1" x14ac:dyDescent="0.25">
      <c r="A11" s="26"/>
      <c r="B11" s="29"/>
      <c r="C11" s="28"/>
      <c r="D11" s="17"/>
      <c r="E11" s="17"/>
      <c r="F11" s="17"/>
      <c r="G11" s="17"/>
      <c r="H11" s="17"/>
    </row>
    <row r="12" spans="1:11" ht="12.75" customHeight="1" x14ac:dyDescent="0.25">
      <c r="A12" s="98"/>
      <c r="B12" s="98"/>
      <c r="C12" s="17"/>
      <c r="D12" s="99"/>
      <c r="E12" s="99"/>
      <c r="F12" s="99"/>
      <c r="G12" s="99"/>
      <c r="H12" s="99"/>
    </row>
    <row r="13" spans="1:11" ht="12.75" customHeight="1" x14ac:dyDescent="0.25">
      <c r="A13" s="226" t="s">
        <v>8</v>
      </c>
      <c r="B13" s="226"/>
      <c r="C13" s="17"/>
      <c r="D13" s="227" t="s">
        <v>16</v>
      </c>
      <c r="E13" s="227"/>
      <c r="F13" s="227"/>
      <c r="G13" s="227"/>
      <c r="H13" s="227"/>
    </row>
    <row r="14" spans="1:11" ht="12.75" customHeight="1" x14ac:dyDescent="0.25">
      <c r="A14" s="226"/>
      <c r="B14" s="226"/>
      <c r="C14" s="17"/>
      <c r="D14" s="227"/>
      <c r="E14" s="227"/>
      <c r="F14" s="227"/>
      <c r="G14" s="227"/>
      <c r="H14" s="227"/>
    </row>
    <row r="15" spans="1:11" ht="12.75" customHeight="1" x14ac:dyDescent="0.25">
      <c r="C15" s="17"/>
      <c r="D15" s="227"/>
      <c r="E15" s="227"/>
      <c r="F15" s="227"/>
      <c r="G15" s="227"/>
      <c r="H15" s="227"/>
    </row>
    <row r="16" spans="1:11" x14ac:dyDescent="0.2">
      <c r="D16" s="227"/>
      <c r="E16" s="227"/>
      <c r="F16" s="227"/>
      <c r="G16" s="227"/>
      <c r="H16" s="227"/>
    </row>
    <row r="17" spans="4:8" x14ac:dyDescent="0.2">
      <c r="D17" s="227"/>
      <c r="E17" s="227"/>
      <c r="F17" s="227"/>
      <c r="G17" s="227"/>
      <c r="H17" s="227"/>
    </row>
    <row r="18" spans="4:8" x14ac:dyDescent="0.2">
      <c r="D18" s="227"/>
      <c r="E18" s="227"/>
      <c r="F18" s="227"/>
      <c r="G18" s="227"/>
      <c r="H18" s="227"/>
    </row>
    <row r="19" spans="4:8" x14ac:dyDescent="0.2">
      <c r="D19" s="227"/>
      <c r="E19" s="227"/>
      <c r="F19" s="227"/>
      <c r="G19" s="227"/>
      <c r="H19" s="227"/>
    </row>
  </sheetData>
  <mergeCells count="3">
    <mergeCell ref="A2:K2"/>
    <mergeCell ref="A13:B14"/>
    <mergeCell ref="D13:H19"/>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H4" sqref="H4"/>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118</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ht="78.75" x14ac:dyDescent="0.2">
      <c r="A4" s="8">
        <v>1</v>
      </c>
      <c r="B4" s="36" t="s">
        <v>106</v>
      </c>
      <c r="C4" s="11"/>
      <c r="D4" s="11"/>
      <c r="E4" s="11" t="s">
        <v>63</v>
      </c>
      <c r="F4" s="30">
        <v>600</v>
      </c>
      <c r="G4" s="16"/>
      <c r="H4" s="12">
        <f>G4*(1+I4)</f>
        <v>0</v>
      </c>
      <c r="I4" s="13">
        <v>0.08</v>
      </c>
      <c r="J4" s="12">
        <f>G4*F4</f>
        <v>0</v>
      </c>
      <c r="K4" s="12">
        <f>J4*I4+J4</f>
        <v>0</v>
      </c>
    </row>
    <row r="5" spans="1:11" ht="22.5" x14ac:dyDescent="0.2">
      <c r="A5" s="8">
        <v>2</v>
      </c>
      <c r="B5" s="36" t="s">
        <v>119</v>
      </c>
      <c r="C5" s="11"/>
      <c r="D5" s="11"/>
      <c r="E5" s="11" t="s">
        <v>63</v>
      </c>
      <c r="F5" s="30">
        <v>2000</v>
      </c>
      <c r="G5" s="16"/>
      <c r="H5" s="12">
        <f t="shared" ref="H5:H7" si="0">G5*(1+I5)</f>
        <v>0</v>
      </c>
      <c r="I5" s="13">
        <v>0.08</v>
      </c>
      <c r="J5" s="12">
        <f t="shared" ref="J5:J7" si="1">G5*F5</f>
        <v>0</v>
      </c>
      <c r="K5" s="12">
        <f t="shared" ref="K5:K7" si="2">J5*I5+J5</f>
        <v>0</v>
      </c>
    </row>
    <row r="6" spans="1:11" x14ac:dyDescent="0.2">
      <c r="A6" s="8">
        <v>3</v>
      </c>
      <c r="B6" s="36" t="s">
        <v>208</v>
      </c>
      <c r="C6" s="11"/>
      <c r="D6" s="11"/>
      <c r="E6" s="11" t="s">
        <v>63</v>
      </c>
      <c r="F6" s="30">
        <v>8000</v>
      </c>
      <c r="G6" s="16"/>
      <c r="H6" s="12">
        <f t="shared" si="0"/>
        <v>0</v>
      </c>
      <c r="I6" s="13">
        <v>0.08</v>
      </c>
      <c r="J6" s="12">
        <f t="shared" si="1"/>
        <v>0</v>
      </c>
      <c r="K6" s="12">
        <f t="shared" si="2"/>
        <v>0</v>
      </c>
    </row>
    <row r="7" spans="1:11" ht="79.5" thickBot="1" x14ac:dyDescent="0.25">
      <c r="A7" s="8">
        <v>4</v>
      </c>
      <c r="B7" s="35" t="s">
        <v>107</v>
      </c>
      <c r="C7" s="11"/>
      <c r="D7" s="11"/>
      <c r="E7" s="11" t="s">
        <v>63</v>
      </c>
      <c r="F7" s="21">
        <v>1000</v>
      </c>
      <c r="G7" s="16"/>
      <c r="H7" s="12">
        <f t="shared" si="0"/>
        <v>0</v>
      </c>
      <c r="I7" s="13">
        <v>0.08</v>
      </c>
      <c r="J7" s="12">
        <f t="shared" si="1"/>
        <v>0</v>
      </c>
      <c r="K7" s="12">
        <f t="shared" si="2"/>
        <v>0</v>
      </c>
    </row>
    <row r="8" spans="1:11" ht="13.5" thickBot="1" x14ac:dyDescent="0.25">
      <c r="A8" s="14"/>
      <c r="B8" s="14"/>
      <c r="C8" s="14"/>
      <c r="D8" s="14"/>
      <c r="E8" s="14"/>
      <c r="F8" s="14"/>
      <c r="G8" s="14"/>
      <c r="H8" s="15"/>
      <c r="I8" s="24" t="s">
        <v>7</v>
      </c>
      <c r="J8" s="25">
        <f>SUM(J4:J7)</f>
        <v>0</v>
      </c>
      <c r="K8" s="25">
        <f>SUM(K4:K7)</f>
        <v>0</v>
      </c>
    </row>
    <row r="9" spans="1:11" x14ac:dyDescent="0.2">
      <c r="A9" s="55" t="s">
        <v>13</v>
      </c>
      <c r="B9" s="97" t="s">
        <v>64</v>
      </c>
      <c r="C9" s="14"/>
      <c r="D9" s="14"/>
      <c r="E9" s="14"/>
      <c r="F9" s="14"/>
      <c r="G9" s="14"/>
      <c r="H9" s="15"/>
      <c r="I9" s="105"/>
      <c r="J9" s="54"/>
      <c r="K9" s="54"/>
    </row>
    <row r="10" spans="1:11" x14ac:dyDescent="0.2">
      <c r="A10" s="26" t="s">
        <v>13</v>
      </c>
      <c r="B10" s="27" t="s">
        <v>69</v>
      </c>
      <c r="C10" s="15"/>
    </row>
    <row r="11" spans="1:11" ht="12.75" customHeight="1" x14ac:dyDescent="0.25">
      <c r="A11" s="26" t="s">
        <v>13</v>
      </c>
      <c r="B11" s="29" t="s">
        <v>14</v>
      </c>
      <c r="C11" s="28"/>
      <c r="D11" s="17"/>
      <c r="E11" s="17"/>
      <c r="F11" s="17"/>
      <c r="G11" s="17"/>
      <c r="H11" s="17"/>
    </row>
    <row r="12" spans="1:11" ht="12.75" customHeight="1" x14ac:dyDescent="0.25">
      <c r="A12" s="26"/>
      <c r="B12" s="29" t="s">
        <v>15</v>
      </c>
      <c r="C12" s="28"/>
      <c r="D12" s="17"/>
      <c r="E12" s="17"/>
      <c r="F12" s="17"/>
      <c r="G12" s="17"/>
      <c r="H12" s="17"/>
    </row>
    <row r="13" spans="1:11" ht="12.75" customHeight="1" x14ac:dyDescent="0.25">
      <c r="A13" s="26"/>
      <c r="B13" s="103" t="s">
        <v>112</v>
      </c>
      <c r="C13" s="28"/>
      <c r="D13" s="17"/>
      <c r="E13" s="17"/>
      <c r="F13" s="17"/>
      <c r="G13" s="17"/>
      <c r="H13" s="17"/>
    </row>
    <row r="14" spans="1:11" ht="12.75" customHeight="1" x14ac:dyDescent="0.25">
      <c r="A14" s="26"/>
      <c r="B14" s="29"/>
      <c r="C14" s="28"/>
      <c r="D14" s="17"/>
      <c r="E14" s="17"/>
      <c r="F14" s="17"/>
      <c r="G14" s="17"/>
      <c r="H14" s="17"/>
    </row>
    <row r="15" spans="1:11" ht="12.75" customHeight="1" x14ac:dyDescent="0.25">
      <c r="A15" s="98"/>
      <c r="B15" s="98"/>
      <c r="C15" s="17"/>
      <c r="D15" s="99"/>
      <c r="E15" s="99"/>
      <c r="F15" s="99"/>
      <c r="G15" s="99"/>
      <c r="H15" s="99"/>
    </row>
    <row r="16" spans="1:11" ht="12.75" customHeight="1" x14ac:dyDescent="0.25">
      <c r="A16" s="226" t="s">
        <v>8</v>
      </c>
      <c r="B16" s="226"/>
      <c r="C16" s="17"/>
      <c r="D16" s="227" t="s">
        <v>16</v>
      </c>
      <c r="E16" s="227"/>
      <c r="F16" s="227"/>
      <c r="G16" s="227"/>
      <c r="H16" s="227"/>
    </row>
    <row r="17" spans="1:8" ht="12.75" customHeight="1" x14ac:dyDescent="0.25">
      <c r="A17" s="226"/>
      <c r="B17" s="226"/>
      <c r="C17" s="17"/>
      <c r="D17" s="227"/>
      <c r="E17" s="227"/>
      <c r="F17" s="227"/>
      <c r="G17" s="227"/>
      <c r="H17" s="227"/>
    </row>
    <row r="18" spans="1:8" ht="12.75" customHeight="1" x14ac:dyDescent="0.25">
      <c r="C18" s="17"/>
      <c r="D18" s="227"/>
      <c r="E18" s="227"/>
      <c r="F18" s="227"/>
      <c r="G18" s="227"/>
      <c r="H18" s="227"/>
    </row>
    <row r="19" spans="1:8" x14ac:dyDescent="0.2">
      <c r="D19" s="227"/>
      <c r="E19" s="227"/>
      <c r="F19" s="227"/>
      <c r="G19" s="227"/>
      <c r="H19" s="227"/>
    </row>
    <row r="20" spans="1:8" x14ac:dyDescent="0.2">
      <c r="D20" s="227"/>
      <c r="E20" s="227"/>
      <c r="F20" s="227"/>
      <c r="G20" s="227"/>
      <c r="H20" s="227"/>
    </row>
    <row r="21" spans="1:8" x14ac:dyDescent="0.2">
      <c r="D21" s="227"/>
      <c r="E21" s="227"/>
      <c r="F21" s="227"/>
      <c r="G21" s="227"/>
      <c r="H21" s="227"/>
    </row>
    <row r="22" spans="1:8" x14ac:dyDescent="0.2">
      <c r="D22" s="227"/>
      <c r="E22" s="227"/>
      <c r="F22" s="227"/>
      <c r="G22" s="227"/>
      <c r="H22" s="227"/>
    </row>
  </sheetData>
  <mergeCells count="3">
    <mergeCell ref="A2:K2"/>
    <mergeCell ref="A16:B17"/>
    <mergeCell ref="D16:H22"/>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M152" sqref="M152"/>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8" width="6.7109375" customWidth="1"/>
    <col min="9" max="9" width="6.85546875" customWidth="1"/>
    <col min="10" max="10" width="12.140625" customWidth="1"/>
    <col min="11" max="11" width="12.7109375" customWidth="1"/>
  </cols>
  <sheetData>
    <row r="1" spans="1:11" ht="13.5" thickBot="1" x14ac:dyDescent="0.25"/>
    <row r="2" spans="1:11" ht="13.5" thickBot="1" x14ac:dyDescent="0.25">
      <c r="A2" s="228" t="s">
        <v>258</v>
      </c>
      <c r="B2" s="229"/>
      <c r="C2" s="229"/>
      <c r="D2" s="229"/>
      <c r="E2" s="229"/>
      <c r="F2" s="229"/>
      <c r="G2" s="229"/>
      <c r="H2" s="229"/>
      <c r="I2" s="229"/>
      <c r="J2" s="229"/>
      <c r="K2" s="230"/>
    </row>
    <row r="3" spans="1:11" ht="56.25" x14ac:dyDescent="0.2">
      <c r="A3" s="18" t="s">
        <v>0</v>
      </c>
      <c r="B3" s="9" t="s">
        <v>9</v>
      </c>
      <c r="C3" s="10" t="s">
        <v>11</v>
      </c>
      <c r="D3" s="102" t="s">
        <v>12</v>
      </c>
      <c r="E3" s="10" t="s">
        <v>1</v>
      </c>
      <c r="F3" s="101" t="s">
        <v>217</v>
      </c>
      <c r="G3" s="10" t="s">
        <v>2</v>
      </c>
      <c r="H3" s="10" t="s">
        <v>3</v>
      </c>
      <c r="I3" s="10" t="s">
        <v>4</v>
      </c>
      <c r="J3" s="10" t="s">
        <v>5</v>
      </c>
      <c r="K3" s="10" t="s">
        <v>6</v>
      </c>
    </row>
    <row r="4" spans="1:11" x14ac:dyDescent="0.2">
      <c r="A4" s="18">
        <v>1</v>
      </c>
      <c r="B4" s="9"/>
      <c r="C4" s="10"/>
      <c r="D4" s="102"/>
      <c r="E4" s="10"/>
      <c r="F4" s="101"/>
      <c r="G4" s="10"/>
      <c r="H4" s="10"/>
      <c r="I4" s="123"/>
      <c r="J4" s="123"/>
      <c r="K4" s="123"/>
    </row>
    <row r="5" spans="1:11" ht="102" thickBot="1" x14ac:dyDescent="0.25">
      <c r="A5" s="8">
        <v>1</v>
      </c>
      <c r="B5" s="31" t="s">
        <v>216</v>
      </c>
      <c r="C5" s="19"/>
      <c r="D5" s="20"/>
      <c r="E5" s="11" t="s">
        <v>63</v>
      </c>
      <c r="F5" s="4">
        <v>700</v>
      </c>
      <c r="G5" s="16"/>
      <c r="H5" s="12">
        <f>G5*(1+I5)</f>
        <v>0</v>
      </c>
      <c r="I5" s="22">
        <v>0.08</v>
      </c>
      <c r="J5" s="104">
        <f t="shared" ref="J5" si="0">G5*F5</f>
        <v>0</v>
      </c>
      <c r="K5" s="104">
        <f t="shared" ref="K5" si="1">J5*I5+J5</f>
        <v>0</v>
      </c>
    </row>
    <row r="6" spans="1:11" ht="13.5" thickBot="1" x14ac:dyDescent="0.25">
      <c r="A6" s="14"/>
      <c r="B6" s="14"/>
      <c r="C6" s="14"/>
      <c r="D6" s="14"/>
      <c r="E6" s="14"/>
      <c r="F6" s="14"/>
      <c r="G6" s="14"/>
      <c r="H6" s="15"/>
      <c r="I6" s="24" t="s">
        <v>7</v>
      </c>
      <c r="J6" s="25">
        <f>SUM(J5:J5)</f>
        <v>0</v>
      </c>
      <c r="K6" s="23">
        <f>SUM(K5:K5)</f>
        <v>0</v>
      </c>
    </row>
    <row r="7" spans="1:11" x14ac:dyDescent="0.2">
      <c r="A7" s="55" t="s">
        <v>13</v>
      </c>
      <c r="B7" s="97" t="s">
        <v>64</v>
      </c>
      <c r="C7" s="14"/>
      <c r="D7" s="14"/>
      <c r="E7" s="14"/>
      <c r="F7" s="14"/>
      <c r="G7" s="14"/>
      <c r="H7" s="15"/>
      <c r="I7" s="105"/>
      <c r="J7" s="54"/>
      <c r="K7" s="54"/>
    </row>
    <row r="8" spans="1:11" x14ac:dyDescent="0.2">
      <c r="A8" s="26" t="s">
        <v>13</v>
      </c>
      <c r="B8" s="231" t="s">
        <v>207</v>
      </c>
      <c r="C8" s="231"/>
      <c r="D8" s="231"/>
      <c r="E8" s="231"/>
      <c r="F8" s="14"/>
      <c r="G8" s="14"/>
      <c r="H8" s="15"/>
      <c r="I8" s="105"/>
      <c r="J8" s="54"/>
      <c r="K8" s="54"/>
    </row>
    <row r="9" spans="1:11" x14ac:dyDescent="0.2">
      <c r="A9" s="26" t="s">
        <v>13</v>
      </c>
      <c r="B9" s="27" t="s">
        <v>69</v>
      </c>
      <c r="C9" s="15"/>
    </row>
    <row r="10" spans="1:11" ht="12.75" customHeight="1" x14ac:dyDescent="0.25">
      <c r="A10" s="26" t="s">
        <v>13</v>
      </c>
      <c r="B10" s="29" t="s">
        <v>14</v>
      </c>
      <c r="C10" s="28"/>
      <c r="D10" s="17"/>
      <c r="E10" s="17"/>
      <c r="F10" s="17"/>
      <c r="G10" s="17"/>
      <c r="H10" s="17"/>
    </row>
    <row r="11" spans="1:11" ht="12.75" customHeight="1" x14ac:dyDescent="0.25">
      <c r="A11" s="26"/>
      <c r="B11" s="29" t="s">
        <v>15</v>
      </c>
      <c r="C11" s="28"/>
      <c r="D11" s="17"/>
      <c r="E11" s="17"/>
      <c r="F11" s="17"/>
      <c r="G11" s="17"/>
      <c r="H11" s="17"/>
    </row>
    <row r="12" spans="1:11" ht="12.75" customHeight="1" x14ac:dyDescent="0.25">
      <c r="A12" s="26"/>
      <c r="B12" s="103" t="s">
        <v>112</v>
      </c>
      <c r="C12" s="28"/>
      <c r="D12" s="17"/>
      <c r="E12" s="17"/>
      <c r="F12" s="17"/>
      <c r="G12" s="17"/>
      <c r="H12" s="17"/>
    </row>
    <row r="13" spans="1:11" ht="12.75" customHeight="1" x14ac:dyDescent="0.25">
      <c r="A13" s="26"/>
      <c r="B13" s="29"/>
      <c r="C13" s="28"/>
      <c r="D13" s="17"/>
      <c r="E13" s="17"/>
      <c r="F13" s="17"/>
      <c r="G13" s="17"/>
      <c r="H13" s="17"/>
    </row>
    <row r="14" spans="1:11" ht="12.75" customHeight="1" x14ac:dyDescent="0.25">
      <c r="A14" s="124"/>
      <c r="B14" s="124"/>
      <c r="C14" s="17"/>
      <c r="D14" s="125"/>
      <c r="E14" s="125"/>
      <c r="F14" s="125"/>
      <c r="G14" s="125"/>
      <c r="H14" s="125"/>
    </row>
    <row r="15" spans="1:11" ht="12.75" customHeight="1" x14ac:dyDescent="0.25">
      <c r="A15" s="226" t="s">
        <v>8</v>
      </c>
      <c r="B15" s="226"/>
      <c r="C15" s="17"/>
      <c r="D15" s="227" t="s">
        <v>16</v>
      </c>
      <c r="E15" s="227"/>
      <c r="F15" s="227"/>
      <c r="G15" s="227"/>
      <c r="H15" s="227"/>
    </row>
    <row r="16" spans="1:11" ht="12.75" customHeight="1" x14ac:dyDescent="0.25">
      <c r="A16" s="226"/>
      <c r="B16" s="226"/>
      <c r="C16" s="17"/>
      <c r="D16" s="227"/>
      <c r="E16" s="227"/>
      <c r="F16" s="227"/>
      <c r="G16" s="227"/>
      <c r="H16" s="227"/>
    </row>
    <row r="17" spans="3:8" ht="12.75" customHeight="1" x14ac:dyDescent="0.25">
      <c r="C17" s="17"/>
      <c r="D17" s="227"/>
      <c r="E17" s="227"/>
      <c r="F17" s="227"/>
      <c r="G17" s="227"/>
      <c r="H17" s="227"/>
    </row>
    <row r="18" spans="3:8" x14ac:dyDescent="0.2">
      <c r="D18" s="227"/>
      <c r="E18" s="227"/>
      <c r="F18" s="227"/>
      <c r="G18" s="227"/>
      <c r="H18" s="227"/>
    </row>
    <row r="19" spans="3:8" x14ac:dyDescent="0.2">
      <c r="D19" s="227"/>
      <c r="E19" s="227"/>
      <c r="F19" s="227"/>
      <c r="G19" s="227"/>
      <c r="H19" s="227"/>
    </row>
    <row r="20" spans="3:8" x14ac:dyDescent="0.2">
      <c r="D20" s="227"/>
      <c r="E20" s="227"/>
      <c r="F20" s="227"/>
      <c r="G20" s="227"/>
      <c r="H20" s="227"/>
    </row>
    <row r="21" spans="3:8" x14ac:dyDescent="0.2">
      <c r="D21" s="227"/>
      <c r="E21" s="227"/>
      <c r="F21" s="227"/>
      <c r="G21" s="227"/>
      <c r="H21" s="227"/>
    </row>
  </sheetData>
  <mergeCells count="4">
    <mergeCell ref="A2:K2"/>
    <mergeCell ref="B8:E8"/>
    <mergeCell ref="A15:B16"/>
    <mergeCell ref="D15:H21"/>
  </mergeCells>
  <pageMargins left="0.23622047244094491" right="0.23622047244094491" top="0.74803149606299213" bottom="0.35433070866141736" header="0.31496062992125984" footer="0.31496062992125984"/>
  <pageSetup paperSize="9" scale="86" orientation="landscape" r:id="rId1"/>
  <headerFooter>
    <oddHeader>&amp;CZałącznik 2 do SIWZ 
postępowanie nr ZP/43/2019</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Zakresy nazwane</vt:lpstr>
      </vt:variant>
      <vt:variant>
        <vt:i4>3</vt:i4>
      </vt:variant>
    </vt:vector>
  </HeadingPairs>
  <TitlesOfParts>
    <vt:vector size="28" baseType="lpstr">
      <vt:lpstr>Pakiet Nr 1 </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 </vt:lpstr>
      <vt:lpstr>Pakiet Nr 13</vt:lpstr>
      <vt:lpstr>Pakiet Nr 14</vt:lpstr>
      <vt:lpstr>Pakiet Nr 15 </vt:lpstr>
      <vt:lpstr>Pakiet Nr 16 </vt:lpstr>
      <vt:lpstr>Pakiet Nr 17 </vt:lpstr>
      <vt:lpstr>Pakiet Nr 18 </vt:lpstr>
      <vt:lpstr>Pakiet Nr 19 </vt:lpstr>
      <vt:lpstr>Pakiet Nr 20</vt:lpstr>
      <vt:lpstr>Pakiet Nr 21</vt:lpstr>
      <vt:lpstr>Pakiet Nr 22</vt:lpstr>
      <vt:lpstr>Pakiet Nr 23 </vt:lpstr>
      <vt:lpstr>Pakiet Nr 24</vt:lpstr>
      <vt:lpstr>Pakiet Nr 25</vt:lpstr>
      <vt:lpstr>a</vt:lpstr>
      <vt:lpstr>'Pakiet Nr 12 '!Obszar_wydruku</vt:lpstr>
      <vt:lpstr>'Pakiet Nr 17 '!Obszar_wydruku</vt:lpstr>
    </vt:vector>
  </TitlesOfParts>
  <Company>SPZOZ USK nr 1 im.N.Barlickiego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ANiedzialkowska</dc:creator>
  <cp:lastModifiedBy>Ewa Twardowska</cp:lastModifiedBy>
  <cp:lastPrinted>2019-06-18T10:01:59Z</cp:lastPrinted>
  <dcterms:created xsi:type="dcterms:W3CDTF">2015-04-23T09:01:24Z</dcterms:created>
  <dcterms:modified xsi:type="dcterms:W3CDTF">2019-06-18T10:02:03Z</dcterms:modified>
</cp:coreProperties>
</file>