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9200" windowHeight="10695" tabRatio="896" activeTab="0"/>
  </bookViews>
  <sheets>
    <sheet name="Pakiet Nr 12" sheetId="1" r:id="rId1"/>
    <sheet name="Pakiet Nr 18" sheetId="2" r:id="rId2"/>
    <sheet name="Pakiet Nr 21" sheetId="3" r:id="rId3"/>
    <sheet name="Pakiet Nr 22" sheetId="4" r:id="rId4"/>
    <sheet name="Pakiet Nr 23" sheetId="5" r:id="rId5"/>
    <sheet name="Pakiet Nr 26" sheetId="6" r:id="rId6"/>
  </sheets>
  <definedNames>
    <definedName name="_xlfn.BAHTTEXT" hidden="1">#NAME?</definedName>
    <definedName name="_xlnm.Print_Area" localSheetId="0">'Pakiet Nr 12'!$A$1:$K$14</definedName>
    <definedName name="_xlnm.Print_Area" localSheetId="1">'Pakiet Nr 18'!$A$1:$K$17</definedName>
    <definedName name="_xlnm.Print_Area" localSheetId="2">'Pakiet Nr 21'!$A$1:$K$16</definedName>
    <definedName name="_xlnm.Print_Area" localSheetId="3">'Pakiet Nr 22'!$A$1:$K$18</definedName>
    <definedName name="_xlnm.Print_Area" localSheetId="4">'Pakiet Nr 23'!$A$1:$K$14</definedName>
    <definedName name="_xlnm.Print_Area" localSheetId="5">'Pakiet Nr 26'!$A$1:$L$14</definedName>
  </definedNames>
  <calcPr fullCalcOnLoad="1"/>
</workbook>
</file>

<file path=xl/sharedStrings.xml><?xml version="1.0" encoding="utf-8"?>
<sst xmlns="http://schemas.openxmlformats.org/spreadsheetml/2006/main" count="191" uniqueCount="54">
  <si>
    <t>Dokładna nazwa przedmiotu zamówienia</t>
  </si>
  <si>
    <t>Jedn. miary</t>
  </si>
  <si>
    <t>Cena jedn. netto (PLN)</t>
  </si>
  <si>
    <t>Wartość netto (PLN)</t>
  </si>
  <si>
    <t>Wartość brutto (PLN)</t>
  </si>
  <si>
    <t>szt.</t>
  </si>
  <si>
    <t>Ilość</t>
  </si>
  <si>
    <t>Cena jedn. brutto (PLN)</t>
  </si>
  <si>
    <t>VAT [%]</t>
  </si>
  <si>
    <t xml:space="preserve">* w przypadku większej ilości kodów spełniających warunki należy dołączyć listę kodów na dodatkowej stronie </t>
  </si>
  <si>
    <t>Łączna cena pakietu</t>
  </si>
  <si>
    <t>Określenie właściwej stawki VAT należy do Wykonawcy. Należy podać stawkę VAT obowiązującą na dzień otwarcia ofert.</t>
  </si>
  <si>
    <t>1</t>
  </si>
  <si>
    <t>2</t>
  </si>
  <si>
    <t>3</t>
  </si>
  <si>
    <t>4</t>
  </si>
  <si>
    <t>5</t>
  </si>
  <si>
    <t>6=5x8+5</t>
  </si>
  <si>
    <t>7=2x5</t>
  </si>
  <si>
    <t>8</t>
  </si>
  <si>
    <t>9=7x8+7</t>
  </si>
  <si>
    <t xml:space="preserve">*Dostarczymy w II etapie dokumenty folder / broszurę oferowanych wyrobów medycznych z  parametrami technicznymi przedmiotu zamówienia, umożliwiającymi weryfikację zgodności  oferowanego produktu z wymaganiami zamawiającego określonymi w SIWZ
 Wykonawca zaznaczy na poszczególnych dokumentach, którego pakietu w ofercie dotyczą. </t>
  </si>
  <si>
    <t>Ilość jednostek w opak. handl.</t>
  </si>
  <si>
    <t>Nazwa i nr dokumentu dopuszczającego do obrotu i używania</t>
  </si>
  <si>
    <t>Uzupełniający zestaw do przezskórnej tracheotomii metodą Griggsa, oparty na użyciu peana, zawierający skalpel, kaniulę z igłą i strzykawką do identyfikacji tchawicy, prowadnicą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</si>
  <si>
    <t>Zestaw do punkcji opłucnej [osierdzia, otrzewnej] o składzie: igła Veressa; cewnik z poliuretanu, widoczny w Rtg; rozmiary 9Ch, 12 Ch; do 29 dni, z układem automatycznych zastawek jednokierunkowych [z możliwością przełączenia w tryb drenażu z pominięciem zastawek]; strzykawka luer-lok 60 ml; worek do drenażu 2000 ml z kranikiem spustowym; skalpel z zatrzaskowym zabezpieczeniem ostrza przed zakłuciem; łącznik luer-lok/schodkowy; linia do przedłużenia cewnika dł. 50 cm; zacisk nożyczkowy; komplet mocowania cewnika do skóry pacjenta.</t>
  </si>
  <si>
    <t>Cewnik do odsysania w systemie zamkniętym na 72 godziny do rurek intubacyjnych o długości 54 cm, do rurek tracheotomijnych o długości 34 cm, skalowany co 1 cm, z jednym otworem centralnym i 2 bocznymi, pozbawiony DEHP w rozmiarach: 10 ; 12 ; 14 i 16 Fr, kompatybilny z adapterem do dróg oddechowych.</t>
  </si>
  <si>
    <t>Adapter do dróg oddechowych do połączenia obwodu oddechowego z rurką intubacyjną  lub tracheotomijną , z możliwością  stosowania przez 7 dni,  pozwalający bez rozłączania obwodu  oddechowego na odsysanie, wykonanie procedury bronchoskopii, mini-Bal, podania leku , rozgałęziony pod kątem 45 stopni, podwójnie obrotowy, z portem do przepłukiwania, z  silikonową, samouszczelniającą się, dwudzielną zastawką, kompatybilny z cewnikiem do odsysania w systemie zamkniętym.</t>
  </si>
  <si>
    <t>Czujnik Flo Trac do ciągłego pomiaru rzutu serca dł. Linii 180 cm kompatybilny z platformą EV.</t>
  </si>
  <si>
    <t>Przetwornik - kopułka pojedynczy do inwazyjnego pomiaru ciśnienia kompatybilny z okablowaniem Edwards</t>
  </si>
  <si>
    <t>Przetwornik - kopułka podwójny do inwazyjnego pomiaru ciśnienia kompatybilny z okablowaniem Edwards</t>
  </si>
  <si>
    <t>Zestaw nieadhezyjnych fiksatorów skład: 5 x taśma 2cm x 5 m, 2 x taśma 4 cm x 5 m, 1 x taśma 6 cm x 5 m, 1 x rzep Velcro szer. 2 cm x 15 m.</t>
  </si>
  <si>
    <t>Zestaw Volume View do pomiarów hemodynamicznych z wykorzystaniem termodylucji przezpłucnej. Wkłucie dotętnicze 4 Fr, 16 cm.</t>
  </si>
  <si>
    <t>op.</t>
  </si>
  <si>
    <t>Zawór biopsyjny j.u. do bronchoskopu Olympus, model Maj - 210. Opakowanie po 20 szt.</t>
  </si>
  <si>
    <t>Zawór ssący j.u. do bronchoskopu Olympus, model Maj - 209.  Opakowanie po 20 szt.</t>
  </si>
  <si>
    <t xml:space="preserve">Elektrody do pomiaru ENTROPII kompatybilne z monitorami GE, jednorazowego użytku. </t>
  </si>
  <si>
    <t>szt</t>
  </si>
  <si>
    <t xml:space="preserve"> Introducery kompatybilne z
Cewnikami Swana Ganza, 8F. W skład zestawu wchodzą: lider stalowy z końcówką J w osłonce do wprowadzenia kaniuli, strzykawka, rozszerzacz naczyniowy, igły cienkościennej lub kaniuli na igle, samouszczelniający zawór hemostatyczny, integralny port boczny,
 kranik trójdrożny do portu bocznego
 miejsce do zamocowania szwem skórnym,
 osłonka dekontaminacyjna łączona trwałym zamknięciem z zastawką hemostatyczną o długości co najmniej 800 mm do zamontowania na cewniku</t>
  </si>
  <si>
    <t>Linia do przetaczania krwi i płynów infuzyjnych kompatybilna z aparatem LEVEL 1 zapewniająca przepływ krwi i płynów na pozimie 530 ml/min</t>
  </si>
  <si>
    <t xml:space="preserve">Linai do przetaczania krwi i płynów infuzyjnych kompatybilna z aparatem LEVEL 1 zapewniająca przepływ krwi ipłynów na poziomie 1400 ml/min </t>
  </si>
  <si>
    <t>Uwaga! Niespełnienie parametrów granicznych spowoduje odrzucenie oferty</t>
  </si>
  <si>
    <t xml:space="preserve">Pakiet 12. Elektrody ENTROPIA </t>
  </si>
  <si>
    <t>Pakiet 18. Zestaw do przeskórnej tracheostomii i zestaw do punkcji opłucnej.</t>
  </si>
  <si>
    <t xml:space="preserve">Pakiet 21 . Produkty anestezjologiczne na OIT </t>
  </si>
  <si>
    <t>Pakiet 22. Czujniki i przetworniki.</t>
  </si>
  <si>
    <t>Zestaw Volume View do pomiarów hemodynamicznych z wykorzystaniem termodylucji przezpłucnej. Wkłucie dotętnicze 5 Fr, 20  cm.</t>
  </si>
  <si>
    <t xml:space="preserve">Pakiet 23. Przetworniki </t>
  </si>
  <si>
    <t>Pakiet 26. Zawór biopsyjny i ssący do bronchoskopu.</t>
  </si>
  <si>
    <t>Producent/Nazwa/Nr katalogowy produktu*</t>
  </si>
  <si>
    <r>
      <t xml:space="preserve">Przetwornik do inwazyjnego pomiaru ciśnienia kompatybilny z okablowaniem Argon                                           </t>
    </r>
    <r>
      <rPr>
        <b/>
        <sz val="9"/>
        <color indexed="8"/>
        <rFont val="Arial1"/>
        <family val="0"/>
      </rPr>
      <t>Zamawiający dopuszcza kompletny zestaw z pojedynczym przetwornikiem do inwazyjnego pomiaru ciśnienia wyposażonego w linię pomiarową 150cm, przetwornik ze  zintergrowanym systemem płuczącym 3ml/h z 2 x możliwościami przepłukiwania. System  wypełniania  linii  pomiarowej wyposażony  w zakrzywioną  igłę  zapobiegającą  zapowietrzaniu  się  systemu  pomiarowego. Zestaw wyposażony w koreczek tłumiący zamknięty zabezpieczający system pomiarowy przed przypadkową kontaminacją. Zestaw kompatybilny z monitorami poprzez kabel typu PMSET z okrągłym wtykiem pinowym typu Argon. Zamawiający wymaga kompletnego zestawu do pomiaru IBP wyposażonego w linię pomiarową 150 cm wraz z zintegrowanym systemem płuczącym i kompatybilnym z okablowaniem ARGON</t>
    </r>
  </si>
  <si>
    <r>
      <t xml:space="preserve">Bezpieczny zestaw do punkcji opłucnej H8, wyposażony w cewnik poliuretanowy (igła, 8 Fr., strzykawka, worek 2l)                                                                             </t>
    </r>
    <r>
      <rPr>
        <b/>
        <sz val="10"/>
        <rFont val="Calibri"/>
        <family val="2"/>
      </rPr>
      <t>Zamawiający dopuszcza bezpieczny zestaw do punkcji opłucnej składający się z: igły Veressa 13G (2,5 m),  sygnalizującej za pomocą zielonego wskaźnika moment wysuwania się ostrza igły, zakończonej łącznikiem luer lock; linii przedłużającej połączonej na stałe z układem automatycznych zastawek jednokierunkowych (bez konieczności przełączania kraniku podczas drenażu mechanicznego), posiadającej możliwość przełączenia w tryb drenażu grawitacyjnego (z pominięciem zastawek); strzykawki luer lock 60 ml oraz worka o pojemności 2000ml z kranikiem spustowym i zaworem odpowietrzającym.</t>
    </r>
  </si>
  <si>
    <r>
      <t>Wymiennik ciepła i wilgoci do rurek tracheotomijnych z wkładem celulozowym  z uniwersalnym portem tlenowym, z samodomykającym  się portem do odsysania pomiędzy dwoma membranami wymiennika, o skuteczności nawilżania  minimum 29,2 mg H2O przy Vt 500ml, sterylny.</t>
    </r>
    <r>
      <rPr>
        <b/>
        <sz val="9"/>
        <rFont val="Arial1"/>
        <family val="0"/>
      </rPr>
      <t xml:space="preserve">                                                 Zamawiający dopuszcza alternatywne rozwiązanie w postaci wymiennika ciepła i wilgoci do rurek tracheostomijnych, z jednomembranowym wkładem wykonanym z pianki, z portem tlenowym ze stożkową końcówką , z samodomykającym się portem do odsysania o średnicy 15 mm,  skuteczność nawilżania 24 mg H2O przy Vt 500ml, utrata wilgotności 13,5 mg H2O przy Vt 500 ml, przestrzeń  martwa 16 ml, opór przepływu  0,2 cm H20 przy przepływie 60 l/min, przeznaczony od objętości oddechowej Vt 60 ml (maksymalna objętość oddechowa Vt 1000 ml), waga 6 g, biologicznie czysty.</t>
    </r>
  </si>
  <si>
    <r>
      <t xml:space="preserve">Przestrzeń martwa wewnętrznie gładka długości 205 mm ze złączem kolankowym podwójnie obrotowym z podwójnie uszczelnionymi portami do bronchofiberoskopii 9 mm i portem do odsysania 3,5 mm, sterylna. </t>
    </r>
    <r>
      <rPr>
        <b/>
        <sz val="9"/>
        <rFont val="Arial1"/>
        <family val="0"/>
      </rPr>
      <t>Zamawiający dopuszcza alternatywne rozwiązanie w postaci przestrzeni martwej wewnętrznie gładkiej o długości 15 cm, złącze 22M/15F od strony pacjenta, złącze 15M lub 22F od strony maszyny, jednorazowego użytku, sterylny, bezlateksowy, z PCV, bez DEHP, bez BPA.</t>
    </r>
  </si>
</sst>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 &quot;zł&quot;_);\(#,##0\ &quot;zł&quot;\)"/>
    <numFmt numFmtId="167" formatCode="#,##0\ &quot;zł&quot;_);[Red]\(#,##0\ &quot;zł&quot;\)"/>
    <numFmt numFmtId="168" formatCode="#,##0.00\ &quot;zł&quot;_);\(#,##0.00\ &quot;zł&quot;\)"/>
    <numFmt numFmtId="169" formatCode="#,##0.00\ &quot;zł&quot;_);[Red]\(#,##0.00\ &quot;zł&quot;\)"/>
    <numFmt numFmtId="170" formatCode="_ * #,##0_)\ &quot;zł&quot;_ ;_ * \(#,##0\)\ &quot;zł&quot;_ ;_ * &quot;-&quot;_)\ &quot;zł&quot;_ ;_ @_ "/>
    <numFmt numFmtId="171" formatCode="_ * #,##0_)\ _z_ł_ ;_ * \(#,##0\)\ _z_ł_ ;_ * &quot;-&quot;_)\ _z_ł_ ;_ @_ "/>
    <numFmt numFmtId="172" formatCode="_ * #,##0.00_)\ &quot;zł&quot;_ ;_ * \(#,##0.00\)\ &quot;zł&quot;_ ;_ * &quot;-&quot;??_)\ &quot;zł&quot;_ ;_ @_ "/>
    <numFmt numFmtId="173" formatCode="_ * #,##0.00_)\ _z_ł_ ;_ * \(#,##0.00\)\ _z_ł_ ;_ * &quot;-&quot;??_)\ _z_ł_ ;_ @_ "/>
    <numFmt numFmtId="174" formatCode="#,##0.00\ _z_ł"/>
    <numFmt numFmtId="175" formatCode="[&lt;=9999999]###\-##\-##;\(###\)\ ###\-##\-##"/>
    <numFmt numFmtId="176" formatCode="[&lt;=9999999]###\-##\-##;0,###,###,###"/>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
    <numFmt numFmtId="182" formatCode="#,##0.00\ &quot;zł&quot;"/>
    <numFmt numFmtId="183" formatCode="#,##0.00_ ;\-#,##0.00\ "/>
    <numFmt numFmtId="184" formatCode="_-* #,##0.00\ [$€-1]_-;\-* #,##0.00\ [$€-1]_-;_-* &quot;-&quot;??\ [$€-1]_-;_-@_-"/>
    <numFmt numFmtId="185" formatCode="[$-415]d\ mmmm\ yyyy"/>
    <numFmt numFmtId="186" formatCode="\ #,##0.00&quot; zł &quot;;\-#,##0.00&quot; zł &quot;;&quot; -&quot;#&quot; zł &quot;;@\ "/>
    <numFmt numFmtId="187" formatCode="#,##0&quot; zł&quot;;[Red]\-#,##0&quot; zł&quot;"/>
    <numFmt numFmtId="188" formatCode="0.000"/>
    <numFmt numFmtId="189" formatCode="0.0"/>
    <numFmt numFmtId="190" formatCode="0.0000"/>
    <numFmt numFmtId="191" formatCode="#&quot;.&quot;"/>
    <numFmt numFmtId="192" formatCode="&quot; &quot;* #,##0.00&quot; zł &quot;;&quot;-&quot;* #,##0.00&quot; zł &quot;;&quot; &quot;* &quot;-&quot;??&quot; zł &quot;"/>
    <numFmt numFmtId="193" formatCode="#,##0.00\ [$zł-415];[Red]\-#,##0.00\ [$zł-415]"/>
    <numFmt numFmtId="194" formatCode="_-* #,##0.00\ [$zł-415]_-;\-* #,##0.00\ [$zł-415]_-;_-* &quot;-&quot;??\ [$zł-415]_-;_-@_-"/>
    <numFmt numFmtId="195" formatCode="#,##0.0\ &quot;zł&quot;;[Red]\-#,##0.0\ &quot;zł&quot;"/>
    <numFmt numFmtId="196" formatCode="[$-415]dddd\,\ d\ mmmm\ yyyy"/>
  </numFmts>
  <fonts count="67">
    <font>
      <sz val="10"/>
      <name val="Arial CE"/>
      <family val="0"/>
    </font>
    <font>
      <sz val="10"/>
      <name val="Arial"/>
      <family val="2"/>
    </font>
    <font>
      <u val="single"/>
      <sz val="10"/>
      <color indexed="12"/>
      <name val="Arial CE"/>
      <family val="0"/>
    </font>
    <font>
      <u val="single"/>
      <sz val="10"/>
      <color indexed="36"/>
      <name val="Arial CE"/>
      <family val="0"/>
    </font>
    <font>
      <b/>
      <sz val="10"/>
      <name val="Arial"/>
      <family val="2"/>
    </font>
    <font>
      <sz val="10"/>
      <color indexed="55"/>
      <name val="Arial"/>
      <family val="2"/>
    </font>
    <font>
      <b/>
      <sz val="9"/>
      <name val="Arial"/>
      <family val="2"/>
    </font>
    <font>
      <sz val="10"/>
      <name val="Times New Roman"/>
      <family val="1"/>
    </font>
    <font>
      <sz val="9"/>
      <color indexed="55"/>
      <name val="Arial"/>
      <family val="2"/>
    </font>
    <font>
      <sz val="10"/>
      <color indexed="55"/>
      <name val="Times New Roman"/>
      <family val="1"/>
    </font>
    <font>
      <b/>
      <sz val="10"/>
      <name val="Times New Roman"/>
      <family val="1"/>
    </font>
    <font>
      <b/>
      <sz val="10"/>
      <name val="Arial CE"/>
      <family val="0"/>
    </font>
    <font>
      <sz val="9"/>
      <name val="Arial"/>
      <family val="2"/>
    </font>
    <font>
      <i/>
      <sz val="9"/>
      <name val="Arial"/>
      <family val="2"/>
    </font>
    <font>
      <b/>
      <sz val="11"/>
      <name val="Arial"/>
      <family val="2"/>
    </font>
    <font>
      <sz val="11"/>
      <name val="Arial"/>
      <family val="2"/>
    </font>
    <font>
      <sz val="10"/>
      <name val="Arial1"/>
      <family val="0"/>
    </font>
    <font>
      <sz val="9"/>
      <color indexed="8"/>
      <name val="Arial1"/>
      <family val="0"/>
    </font>
    <font>
      <sz val="9"/>
      <name val="Arial1"/>
      <family val="0"/>
    </font>
    <font>
      <sz val="10"/>
      <color indexed="8"/>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14"/>
      <name val="Czcionka tekstu podstawowego"/>
      <family val="2"/>
    </font>
    <font>
      <sz val="11"/>
      <color indexed="10"/>
      <name val="Arial"/>
      <family val="2"/>
    </font>
    <font>
      <sz val="10"/>
      <name val="Calibri"/>
      <family val="2"/>
    </font>
    <font>
      <sz val="10"/>
      <color indexed="8"/>
      <name val="Arial"/>
      <family val="2"/>
    </font>
    <font>
      <sz val="11"/>
      <color indexed="8"/>
      <name val="Arial"/>
      <family val="2"/>
    </font>
    <font>
      <b/>
      <sz val="9"/>
      <name val="Arial1"/>
      <family val="0"/>
    </font>
    <font>
      <b/>
      <sz val="9"/>
      <color indexed="8"/>
      <name val="Arial1"/>
      <family val="0"/>
    </font>
    <font>
      <b/>
      <sz val="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FF0000"/>
      <name val="Arial"/>
      <family val="2"/>
    </font>
    <font>
      <sz val="10"/>
      <color theme="1"/>
      <name val="Arial"/>
      <family val="2"/>
    </font>
    <font>
      <sz val="11"/>
      <color theme="1"/>
      <name val="Arial"/>
      <family val="2"/>
    </font>
    <font>
      <sz val="9"/>
      <color theme="1"/>
      <name val="Arial1"/>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color indexed="63"/>
      </top>
      <bottom style="thin"/>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16" fillId="0" borderId="0" applyNumberFormat="0" applyFill="0" applyBorder="0" applyAlignment="0" applyProtection="0"/>
    <xf numFmtId="0" fontId="49"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0" fillId="0" borderId="3" applyNumberFormat="0" applyFill="0" applyAlignment="0" applyProtection="0"/>
    <xf numFmtId="0" fontId="51" fillId="28"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lignment/>
      <protection/>
    </xf>
    <xf numFmtId="0" fontId="0" fillId="0" borderId="0">
      <alignment/>
      <protection/>
    </xf>
    <xf numFmtId="0" fontId="5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7" fillId="26" borderId="1" applyNumberFormat="0" applyAlignment="0" applyProtection="0"/>
    <xf numFmtId="0" fontId="3" fillId="0" borderId="0" applyNumberFormat="0" applyFill="0" applyBorder="0" applyAlignment="0" applyProtection="0"/>
    <xf numFmtId="9" fontId="56" fillId="0" borderId="0" applyFont="0" applyFill="0" applyBorder="0" applyAlignment="0" applyProtection="0"/>
    <xf numFmtId="9" fontId="0" fillId="0" borderId="0" applyFont="0" applyFill="0" applyBorder="0" applyAlignment="0" applyProtection="0"/>
    <xf numFmtId="0" fontId="56" fillId="0" borderId="0">
      <alignment/>
      <protection/>
    </xf>
    <xf numFmtId="0" fontId="19" fillId="0" borderId="0" applyNumberFormat="0" applyFill="0" applyBorder="0" applyProtection="0">
      <alignment/>
    </xf>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4" fontId="5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2" fillId="31" borderId="0" applyNumberFormat="0" applyBorder="0" applyAlignment="0" applyProtection="0"/>
  </cellStyleXfs>
  <cellXfs count="85">
    <xf numFmtId="0" fontId="0" fillId="0" borderId="0" xfId="0" applyAlignment="1">
      <alignment/>
    </xf>
    <xf numFmtId="0" fontId="1" fillId="0" borderId="0" xfId="0" applyFont="1" applyBorder="1" applyAlignment="1">
      <alignment horizontal="center" vertical="center"/>
    </xf>
    <xf numFmtId="0" fontId="0" fillId="0" borderId="0" xfId="0" applyBorder="1" applyAlignment="1">
      <alignment/>
    </xf>
    <xf numFmtId="0" fontId="1" fillId="0" borderId="0" xfId="59" applyFont="1" applyBorder="1" applyAlignment="1">
      <alignment horizontal="left" vertical="center" wrapText="1"/>
      <protection/>
    </xf>
    <xf numFmtId="0" fontId="1" fillId="0" borderId="0" xfId="0" applyNumberFormat="1" applyFont="1" applyBorder="1" applyAlignment="1">
      <alignment horizontal="center" vertical="center"/>
    </xf>
    <xf numFmtId="0" fontId="5" fillId="32" borderId="10" xfId="58" applyFont="1" applyFill="1" applyBorder="1" applyAlignment="1">
      <alignment vertical="center"/>
      <protection/>
    </xf>
    <xf numFmtId="44" fontId="4" fillId="32" borderId="11" xfId="58" applyNumberFormat="1" applyFont="1" applyFill="1" applyBorder="1" applyAlignment="1">
      <alignment vertical="center"/>
      <protection/>
    </xf>
    <xf numFmtId="0" fontId="1" fillId="0" borderId="0" xfId="60" applyAlignment="1">
      <alignment horizontal="center" vertical="center"/>
      <protection/>
    </xf>
    <xf numFmtId="0" fontId="1" fillId="0" borderId="0" xfId="60" applyAlignment="1">
      <alignment vertical="center"/>
      <protection/>
    </xf>
    <xf numFmtId="0" fontId="4" fillId="0" borderId="11" xfId="60" applyFont="1" applyBorder="1" applyAlignment="1">
      <alignment horizontal="center" vertical="center" wrapText="1"/>
      <protection/>
    </xf>
    <xf numFmtId="0" fontId="4" fillId="0" borderId="11" xfId="60" applyFont="1" applyFill="1" applyBorder="1" applyAlignment="1">
      <alignment horizontal="center" vertical="center" wrapText="1"/>
      <protection/>
    </xf>
    <xf numFmtId="0" fontId="1" fillId="0" borderId="0" xfId="60" applyFont="1" applyBorder="1" applyAlignment="1">
      <alignment vertical="center"/>
      <protection/>
    </xf>
    <xf numFmtId="0" fontId="1" fillId="0" borderId="11" xfId="60" applyFont="1" applyBorder="1" applyAlignment="1">
      <alignment horizontal="center" vertical="center"/>
      <protection/>
    </xf>
    <xf numFmtId="0" fontId="1" fillId="4" borderId="11" xfId="60" applyFont="1" applyFill="1" applyBorder="1" applyAlignment="1">
      <alignment horizontal="center" vertical="center"/>
      <protection/>
    </xf>
    <xf numFmtId="0" fontId="7" fillId="0" borderId="0" xfId="60" applyFont="1" applyAlignment="1">
      <alignment vertical="center"/>
      <protection/>
    </xf>
    <xf numFmtId="0" fontId="6" fillId="0" borderId="0" xfId="60" applyFont="1" applyBorder="1" applyAlignment="1">
      <alignment horizontal="center" vertical="center" wrapText="1"/>
      <protection/>
    </xf>
    <xf numFmtId="0" fontId="9" fillId="0" borderId="0" xfId="60" applyFont="1" applyAlignment="1">
      <alignment horizontal="center" vertical="center"/>
      <protection/>
    </xf>
    <xf numFmtId="0" fontId="7" fillId="0" borderId="0" xfId="60" applyFont="1" applyBorder="1" applyAlignment="1">
      <alignment vertical="center"/>
      <protection/>
    </xf>
    <xf numFmtId="0" fontId="7" fillId="0" borderId="0" xfId="60" applyFont="1" applyAlignment="1">
      <alignment horizontal="center" vertical="center"/>
      <protection/>
    </xf>
    <xf numFmtId="0" fontId="10" fillId="0" borderId="0" xfId="60" applyFont="1" applyBorder="1" applyAlignment="1">
      <alignment horizontal="left" vertical="center"/>
      <protection/>
    </xf>
    <xf numFmtId="0" fontId="7" fillId="0" borderId="0" xfId="60" applyFont="1" applyBorder="1" applyAlignment="1">
      <alignment horizontal="left" vertical="center"/>
      <protection/>
    </xf>
    <xf numFmtId="0" fontId="7" fillId="0" borderId="0" xfId="60" applyFont="1" applyFill="1" applyBorder="1" applyAlignment="1">
      <alignment horizontal="left" vertical="center"/>
      <protection/>
    </xf>
    <xf numFmtId="0" fontId="1" fillId="0" borderId="0" xfId="60" applyBorder="1" applyAlignment="1">
      <alignment horizontal="center" vertical="center"/>
      <protection/>
    </xf>
    <xf numFmtId="0" fontId="11" fillId="0" borderId="0" xfId="0" applyFont="1" applyAlignment="1">
      <alignment/>
    </xf>
    <xf numFmtId="0" fontId="1" fillId="0" borderId="0" xfId="60" applyFont="1" applyAlignment="1">
      <alignment horizontal="center" vertical="center"/>
      <protection/>
    </xf>
    <xf numFmtId="0" fontId="12" fillId="0" borderId="0" xfId="0" applyFont="1" applyAlignment="1">
      <alignment/>
    </xf>
    <xf numFmtId="0" fontId="13" fillId="0" borderId="12" xfId="57" applyFont="1" applyBorder="1" applyAlignment="1" quotePrefix="1">
      <alignment horizontal="center" vertical="center" wrapText="1"/>
      <protection/>
    </xf>
    <xf numFmtId="0" fontId="13" fillId="0" borderId="13" xfId="56" applyFont="1" applyBorder="1" applyAlignment="1" quotePrefix="1">
      <alignment horizontal="center" vertical="center" wrapText="1"/>
      <protection/>
    </xf>
    <xf numFmtId="0" fontId="13" fillId="0" borderId="11" xfId="61" applyFont="1" applyFill="1" applyBorder="1" applyAlignment="1" quotePrefix="1">
      <alignment horizontal="center" vertical="center" wrapText="1"/>
      <protection/>
    </xf>
    <xf numFmtId="0" fontId="13" fillId="0" borderId="14" xfId="60" applyFont="1" applyBorder="1" applyAlignment="1" quotePrefix="1">
      <alignment horizontal="center" vertical="center" wrapText="1"/>
      <protection/>
    </xf>
    <xf numFmtId="0" fontId="13" fillId="0" borderId="15" xfId="60" applyFont="1" applyBorder="1" applyAlignment="1" quotePrefix="1">
      <alignment horizontal="center" vertical="center" wrapText="1"/>
      <protection/>
    </xf>
    <xf numFmtId="0" fontId="13" fillId="0" borderId="12" xfId="60" applyFont="1" applyBorder="1" applyAlignment="1" quotePrefix="1">
      <alignment horizontal="center" vertical="center" wrapText="1"/>
      <protection/>
    </xf>
    <xf numFmtId="0" fontId="13" fillId="0" borderId="16" xfId="60" applyFont="1" applyBorder="1" applyAlignment="1" quotePrefix="1">
      <alignment horizontal="center" vertical="center" wrapText="1"/>
      <protection/>
    </xf>
    <xf numFmtId="0" fontId="1" fillId="0" borderId="0" xfId="59" applyAlignment="1">
      <alignment wrapText="1"/>
      <protection/>
    </xf>
    <xf numFmtId="0" fontId="0" fillId="0" borderId="0" xfId="0" applyAlignment="1">
      <alignment/>
    </xf>
    <xf numFmtId="181" fontId="7" fillId="0" borderId="0" xfId="60" applyNumberFormat="1" applyFont="1" applyBorder="1" applyAlignment="1">
      <alignment horizontal="center" vertical="center" wrapText="1"/>
      <protection/>
    </xf>
    <xf numFmtId="0" fontId="1" fillId="0" borderId="0" xfId="60" applyFont="1" applyBorder="1" applyAlignment="1">
      <alignment horizontal="left" vertical="center" wrapText="1"/>
      <protection/>
    </xf>
    <xf numFmtId="0" fontId="1" fillId="0" borderId="0" xfId="60" applyBorder="1" applyAlignment="1">
      <alignment horizontal="left" vertical="center" wrapText="1"/>
      <protection/>
    </xf>
    <xf numFmtId="0" fontId="7" fillId="0" borderId="0" xfId="60" applyFont="1" applyBorder="1" applyAlignment="1">
      <alignment horizontal="center" vertical="center" wrapText="1"/>
      <protection/>
    </xf>
    <xf numFmtId="0" fontId="8" fillId="33" borderId="0" xfId="0" applyFont="1" applyFill="1" applyBorder="1" applyAlignment="1">
      <alignment horizontal="center" vertical="center" wrapText="1"/>
    </xf>
    <xf numFmtId="0" fontId="7" fillId="33" borderId="0" xfId="60" applyFont="1" applyFill="1" applyBorder="1" applyAlignment="1">
      <alignment horizontal="center" vertical="center" wrapText="1"/>
      <protection/>
    </xf>
    <xf numFmtId="44" fontId="1" fillId="4" borderId="11" xfId="76" applyNumberFormat="1" applyFont="1" applyFill="1" applyBorder="1" applyAlignment="1">
      <alignment horizontal="center" vertical="center"/>
    </xf>
    <xf numFmtId="44" fontId="1" fillId="4" borderId="11" xfId="76" applyNumberFormat="1" applyFont="1" applyFill="1" applyBorder="1" applyAlignment="1">
      <alignment horizontal="right" vertical="center"/>
    </xf>
    <xf numFmtId="0" fontId="15" fillId="0" borderId="11" xfId="0" applyFont="1" applyBorder="1" applyAlignment="1">
      <alignment horizontal="left" vertical="center" wrapText="1"/>
    </xf>
    <xf numFmtId="0" fontId="15" fillId="0" borderId="11" xfId="62" applyNumberFormat="1" applyFont="1" applyFill="1" applyBorder="1" applyAlignment="1">
      <alignment horizontal="center" vertical="center" wrapText="1"/>
      <protection/>
    </xf>
    <xf numFmtId="44" fontId="4" fillId="32" borderId="0" xfId="58" applyNumberFormat="1" applyFont="1" applyFill="1" applyBorder="1" applyAlignment="1">
      <alignment vertical="center"/>
      <protection/>
    </xf>
    <xf numFmtId="1" fontId="1" fillId="4" borderId="11" xfId="76" applyNumberFormat="1" applyFont="1" applyFill="1" applyBorder="1" applyAlignment="1">
      <alignment horizontal="center" vertical="center"/>
    </xf>
    <xf numFmtId="0" fontId="13" fillId="0" borderId="11" xfId="60" applyFont="1" applyBorder="1" applyAlignment="1" quotePrefix="1">
      <alignment horizontal="center" vertical="center" wrapText="1"/>
      <protection/>
    </xf>
    <xf numFmtId="2" fontId="6" fillId="0" borderId="11" xfId="0" applyNumberFormat="1" applyFont="1" applyFill="1" applyBorder="1" applyAlignment="1">
      <alignment horizontal="center" vertical="center" wrapText="1"/>
    </xf>
    <xf numFmtId="0" fontId="13" fillId="0" borderId="11" xfId="57" applyFont="1" applyBorder="1" applyAlignment="1" quotePrefix="1">
      <alignment horizontal="center" vertical="center" wrapText="1"/>
      <protection/>
    </xf>
    <xf numFmtId="0" fontId="13" fillId="34" borderId="11" xfId="57" applyFont="1" applyFill="1" applyBorder="1" applyAlignment="1" quotePrefix="1">
      <alignment horizontal="center" vertical="center" wrapText="1"/>
      <protection/>
    </xf>
    <xf numFmtId="44" fontId="15" fillId="35" borderId="11" xfId="76" applyFont="1" applyFill="1" applyBorder="1" applyAlignment="1">
      <alignment horizontal="center" vertical="center" wrapText="1"/>
    </xf>
    <xf numFmtId="2" fontId="1" fillId="35" borderId="11" xfId="60" applyNumberFormat="1" applyFont="1" applyFill="1" applyBorder="1" applyAlignment="1">
      <alignment horizontal="center" vertical="center"/>
      <protection/>
    </xf>
    <xf numFmtId="0" fontId="13" fillId="0" borderId="15" xfId="57" applyFont="1" applyBorder="1" applyAlignment="1" quotePrefix="1">
      <alignment horizontal="center" vertical="center" wrapText="1"/>
      <protection/>
    </xf>
    <xf numFmtId="0" fontId="5" fillId="32" borderId="0" xfId="58" applyFont="1" applyFill="1" applyBorder="1" applyAlignment="1">
      <alignment vertical="center"/>
      <protection/>
    </xf>
    <xf numFmtId="0" fontId="4" fillId="32" borderId="0" xfId="58" applyFont="1" applyFill="1" applyBorder="1" applyAlignment="1">
      <alignment horizontal="center" vertical="center"/>
      <protection/>
    </xf>
    <xf numFmtId="44" fontId="4" fillId="32" borderId="17" xfId="58" applyNumberFormat="1" applyFont="1" applyFill="1" applyBorder="1" applyAlignment="1">
      <alignment vertical="center"/>
      <protection/>
    </xf>
    <xf numFmtId="2" fontId="18" fillId="0" borderId="18" xfId="41" applyNumberFormat="1" applyFont="1" applyBorder="1" applyAlignment="1">
      <alignment horizontal="left" vertical="center" wrapText="1"/>
    </xf>
    <xf numFmtId="1" fontId="18" fillId="0" borderId="18" xfId="41" applyNumberFormat="1" applyFont="1" applyBorder="1" applyAlignment="1">
      <alignment horizontal="center" vertical="center" wrapText="1"/>
    </xf>
    <xf numFmtId="44" fontId="63" fillId="35" borderId="11" xfId="76" applyFont="1" applyFill="1" applyBorder="1" applyAlignment="1">
      <alignment horizontal="center" vertical="center" wrapText="1"/>
    </xf>
    <xf numFmtId="0" fontId="15" fillId="0" borderId="19" xfId="0" applyFont="1" applyBorder="1" applyAlignment="1">
      <alignment horizontal="left" vertical="center" wrapText="1"/>
    </xf>
    <xf numFmtId="0" fontId="15" fillId="0" borderId="19" xfId="62" applyNumberFormat="1" applyFont="1" applyFill="1" applyBorder="1" applyAlignment="1">
      <alignment horizontal="left" vertical="center" wrapText="1"/>
      <protection/>
    </xf>
    <xf numFmtId="0" fontId="1" fillId="0" borderId="20" xfId="60" applyFont="1" applyBorder="1" applyAlignment="1">
      <alignment horizontal="center" vertical="center"/>
      <protection/>
    </xf>
    <xf numFmtId="0" fontId="18" fillId="36" borderId="11" xfId="41" applyNumberFormat="1" applyFont="1" applyFill="1" applyBorder="1" applyAlignment="1">
      <alignment horizontal="center" vertical="center" wrapText="1"/>
    </xf>
    <xf numFmtId="0" fontId="18" fillId="0" borderId="11" xfId="41" applyNumberFormat="1" applyFont="1" applyBorder="1" applyAlignment="1">
      <alignment horizontal="left" vertical="center" wrapText="1"/>
    </xf>
    <xf numFmtId="0" fontId="15" fillId="0" borderId="20" xfId="62" applyNumberFormat="1" applyFont="1" applyFill="1" applyBorder="1" applyAlignment="1">
      <alignment horizontal="center" vertical="center" wrapText="1"/>
      <protection/>
    </xf>
    <xf numFmtId="2" fontId="17" fillId="36" borderId="11" xfId="41" applyNumberFormat="1" applyFont="1" applyFill="1" applyBorder="1" applyAlignment="1">
      <alignment horizontal="left" vertical="center" wrapText="1"/>
    </xf>
    <xf numFmtId="2" fontId="17" fillId="36" borderId="11" xfId="41" applyNumberFormat="1" applyFont="1" applyFill="1" applyBorder="1" applyAlignment="1">
      <alignment vertical="center" wrapText="1"/>
    </xf>
    <xf numFmtId="2" fontId="39" fillId="36" borderId="19" xfId="41" applyNumberFormat="1" applyFont="1" applyFill="1" applyBorder="1" applyAlignment="1">
      <alignment horizontal="left" vertical="center" wrapText="1"/>
    </xf>
    <xf numFmtId="0" fontId="1" fillId="0" borderId="11" xfId="60" applyFont="1" applyBorder="1" applyAlignment="1">
      <alignment horizontal="center" vertical="center"/>
      <protection/>
    </xf>
    <xf numFmtId="0" fontId="1" fillId="0" borderId="20" xfId="60" applyFont="1" applyBorder="1" applyAlignment="1">
      <alignment horizontal="center" vertical="center"/>
      <protection/>
    </xf>
    <xf numFmtId="0" fontId="64" fillId="0" borderId="11" xfId="60" applyFont="1" applyBorder="1" applyAlignment="1">
      <alignment horizontal="center" vertical="center"/>
      <protection/>
    </xf>
    <xf numFmtId="0" fontId="65" fillId="0" borderId="19" xfId="62" applyNumberFormat="1" applyFont="1" applyFill="1" applyBorder="1" applyAlignment="1">
      <alignment horizontal="left" vertical="center" wrapText="1"/>
      <protection/>
    </xf>
    <xf numFmtId="2" fontId="66" fillId="36" borderId="11" xfId="41" applyNumberFormat="1" applyFont="1" applyFill="1" applyBorder="1" applyAlignment="1">
      <alignment horizontal="left" vertical="center" wrapText="1"/>
    </xf>
    <xf numFmtId="0" fontId="65" fillId="0" borderId="19" xfId="0" applyFont="1" applyBorder="1" applyAlignment="1">
      <alignment horizontal="left" vertical="center" wrapText="1"/>
    </xf>
    <xf numFmtId="0" fontId="65" fillId="0" borderId="20" xfId="62" applyNumberFormat="1" applyFont="1" applyFill="1" applyBorder="1" applyAlignment="1">
      <alignment horizontal="center" vertical="center" wrapText="1"/>
      <protection/>
    </xf>
    <xf numFmtId="1" fontId="1" fillId="35" borderId="11" xfId="60" applyNumberFormat="1" applyFont="1" applyFill="1" applyBorder="1" applyAlignment="1">
      <alignment horizontal="center" vertical="center"/>
      <protection/>
    </xf>
    <xf numFmtId="0" fontId="14" fillId="0" borderId="0" xfId="62" applyFont="1" applyAlignment="1">
      <alignment horizontal="left" vertical="center" wrapText="1"/>
      <protection/>
    </xf>
    <xf numFmtId="0" fontId="4" fillId="0" borderId="11" xfId="60" applyFont="1" applyBorder="1" applyAlignment="1">
      <alignment horizontal="center" vertical="center" wrapText="1"/>
      <protection/>
    </xf>
    <xf numFmtId="0" fontId="13" fillId="0" borderId="21" xfId="57" applyFont="1" applyBorder="1" applyAlignment="1" quotePrefix="1">
      <alignment horizontal="center" vertical="center" wrapText="1"/>
      <protection/>
    </xf>
    <xf numFmtId="0" fontId="13" fillId="0" borderId="22" xfId="57" applyFont="1" applyBorder="1" applyAlignment="1">
      <alignment horizontal="center" vertical="center" wrapText="1"/>
      <protection/>
    </xf>
    <xf numFmtId="0" fontId="4" fillId="32" borderId="10" xfId="58" applyFont="1" applyFill="1" applyBorder="1" applyAlignment="1">
      <alignment horizontal="center" vertical="center"/>
      <protection/>
    </xf>
    <xf numFmtId="0" fontId="1" fillId="0" borderId="0" xfId="59" applyAlignment="1">
      <alignment wrapText="1"/>
      <protection/>
    </xf>
    <xf numFmtId="0" fontId="0" fillId="0" borderId="0" xfId="0" applyAlignment="1">
      <alignment/>
    </xf>
    <xf numFmtId="0" fontId="4" fillId="32" borderId="0" xfId="58" applyFont="1" applyFill="1" applyBorder="1" applyAlignment="1">
      <alignment horizontal="center" vertical="center"/>
      <protection/>
    </xf>
  </cellXfs>
  <cellStyles count="6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efault" xfId="41"/>
    <cellStyle name="Dobre" xfId="42"/>
    <cellStyle name="Comma" xfId="43"/>
    <cellStyle name="Comma [0]"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 3" xfId="53"/>
    <cellStyle name="Normalny 2" xfId="54"/>
    <cellStyle name="Normalny 3" xfId="55"/>
    <cellStyle name="Normalny_Arkusz11" xfId="56"/>
    <cellStyle name="Normalny_Arkusz13" xfId="57"/>
    <cellStyle name="Normalny_Arkusz5" xfId="58"/>
    <cellStyle name="Normalny_Arkusz9" xfId="59"/>
    <cellStyle name="Normalny_kardiowert_w2-zal2" xfId="60"/>
    <cellStyle name="Normalny_pak. nr 1, 2009" xfId="61"/>
    <cellStyle name="Normalny_Przedmiot zamówienia - załącznik2" xfId="62"/>
    <cellStyle name="Obliczenia" xfId="63"/>
    <cellStyle name="Followed Hyperlink" xfId="64"/>
    <cellStyle name="Procent 2" xfId="65"/>
    <cellStyle name="Percent" xfId="66"/>
    <cellStyle name="Standardowy 2" xfId="67"/>
    <cellStyle name="Standardowy 3" xfId="68"/>
    <cellStyle name="Suma" xfId="69"/>
    <cellStyle name="Tekst objaśnienia" xfId="70"/>
    <cellStyle name="Tekst ostrzeżenia" xfId="71"/>
    <cellStyle name="Tytuł" xfId="72"/>
    <cellStyle name="Uwaga" xfId="73"/>
    <cellStyle name="Walutowe 2" xfId="74"/>
    <cellStyle name="Walutowe 3" xfId="75"/>
    <cellStyle name="Currency" xfId="76"/>
    <cellStyle name="Currency [0]" xfId="77"/>
    <cellStyle name="Walutowy 2" xfId="78"/>
    <cellStyle name="Złe"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view="pageLayout" zoomScaleNormal="70" workbookViewId="0" topLeftCell="A1">
      <selection activeCell="J14" sqref="J14"/>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77" t="s">
        <v>42</v>
      </c>
      <c r="B1" s="77"/>
      <c r="C1" s="77"/>
      <c r="D1" s="77"/>
      <c r="E1" s="77"/>
      <c r="F1" s="77"/>
      <c r="G1" s="77"/>
      <c r="H1" s="77"/>
      <c r="I1" s="77"/>
      <c r="J1" s="77"/>
    </row>
    <row r="2" spans="1:11" s="11" customFormat="1" ht="52.5" customHeight="1">
      <c r="A2" s="78" t="s">
        <v>0</v>
      </c>
      <c r="B2" s="78"/>
      <c r="C2" s="9" t="s">
        <v>6</v>
      </c>
      <c r="D2" s="9" t="s">
        <v>1</v>
      </c>
      <c r="E2" s="10" t="s">
        <v>49</v>
      </c>
      <c r="F2" s="9" t="s">
        <v>2</v>
      </c>
      <c r="G2" s="9" t="s">
        <v>7</v>
      </c>
      <c r="H2" s="9" t="s">
        <v>3</v>
      </c>
      <c r="I2" s="9" t="s">
        <v>8</v>
      </c>
      <c r="J2" s="9" t="s">
        <v>4</v>
      </c>
      <c r="K2" s="48" t="s">
        <v>23</v>
      </c>
    </row>
    <row r="3" spans="1:11" s="25" customFormat="1" ht="13.5" customHeight="1">
      <c r="A3" s="79" t="s">
        <v>12</v>
      </c>
      <c r="B3" s="80"/>
      <c r="C3" s="26" t="s">
        <v>13</v>
      </c>
      <c r="D3" s="27" t="s">
        <v>14</v>
      </c>
      <c r="E3" s="28" t="s">
        <v>15</v>
      </c>
      <c r="F3" s="28" t="s">
        <v>16</v>
      </c>
      <c r="G3" s="29" t="s">
        <v>17</v>
      </c>
      <c r="H3" s="30" t="s">
        <v>18</v>
      </c>
      <c r="I3" s="31" t="s">
        <v>19</v>
      </c>
      <c r="J3" s="32" t="s">
        <v>20</v>
      </c>
      <c r="K3" s="49">
        <v>11</v>
      </c>
    </row>
    <row r="4" spans="1:11" s="11" customFormat="1" ht="46.5" customHeight="1">
      <c r="A4" s="43">
        <v>1</v>
      </c>
      <c r="B4" s="57" t="s">
        <v>36</v>
      </c>
      <c r="C4" s="58">
        <v>600</v>
      </c>
      <c r="D4" s="12" t="s">
        <v>5</v>
      </c>
      <c r="E4" s="13"/>
      <c r="F4" s="59"/>
      <c r="G4" s="41">
        <f>ROUND(F4*(1+(I4/100)),2)</f>
        <v>0</v>
      </c>
      <c r="H4" s="42">
        <f>C4*F4</f>
        <v>0</v>
      </c>
      <c r="I4" s="76">
        <v>8</v>
      </c>
      <c r="J4" s="42">
        <f>H4+H4*I4/100</f>
        <v>0</v>
      </c>
      <c r="K4" s="50"/>
    </row>
    <row r="5" spans="1:11" s="2" customFormat="1" ht="12.75">
      <c r="A5" s="3"/>
      <c r="B5" s="3"/>
      <c r="C5" s="4"/>
      <c r="D5" s="1"/>
      <c r="E5" s="5"/>
      <c r="F5" s="81" t="s">
        <v>10</v>
      </c>
      <c r="G5" s="81"/>
      <c r="H5" s="6">
        <f>SUM(H4:H4)</f>
        <v>0</v>
      </c>
      <c r="I5" s="5"/>
      <c r="J5" s="6">
        <f>SUM(J4:J4)</f>
        <v>0</v>
      </c>
      <c r="K5" s="8"/>
    </row>
    <row r="6" spans="1:7" ht="12.75">
      <c r="A6" s="14" t="s">
        <v>9</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41</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82" t="s">
        <v>21</v>
      </c>
      <c r="B11" s="83"/>
      <c r="C11" s="83"/>
      <c r="D11" s="83"/>
      <c r="E11" s="83"/>
      <c r="F11" s="83"/>
      <c r="G11" s="83"/>
      <c r="H11" s="83"/>
      <c r="I11" s="83"/>
      <c r="J11" s="83"/>
      <c r="K11" s="8"/>
    </row>
    <row r="12" spans="1:11" s="14" customFormat="1" ht="16.5" customHeight="1">
      <c r="A12" s="33"/>
      <c r="B12" s="34"/>
      <c r="C12" s="34"/>
      <c r="D12" s="34"/>
      <c r="E12" s="34"/>
      <c r="F12" s="34"/>
      <c r="G12" s="34"/>
      <c r="H12" s="34"/>
      <c r="I12" s="34"/>
      <c r="J12" s="34"/>
      <c r="K12" s="8"/>
    </row>
    <row r="13" spans="1:11" s="14" customFormat="1" ht="12.75" customHeight="1">
      <c r="A13" s="23" t="s">
        <v>11</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c r="I16" s="18"/>
      <c r="J16" s="18"/>
    </row>
    <row r="17" ht="12.75">
      <c r="H17" s="24"/>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28" right="0.26" top="1" bottom="0.51" header="0.33" footer="0.23"/>
  <pageSetup fitToHeight="0" horizontalDpi="600" verticalDpi="600" orientation="landscape" scale="88" r:id="rId1"/>
  <headerFooter alignWithMargins="0">
    <oddHeader>&amp;LNr sprawy ZP/60/2019&amp;CZestawienie asortymentowo-ilościowo-cenowe
&amp;RZałącznik nr 2 SIWZ</oddHeader>
    <oddFooter>&amp;CStrona &amp;P z &amp;N&amp;R&amp;A</oddFooter>
  </headerFooter>
</worksheet>
</file>

<file path=xl/worksheets/sheet2.xml><?xml version="1.0" encoding="utf-8"?>
<worksheet xmlns="http://schemas.openxmlformats.org/spreadsheetml/2006/main" xmlns:r="http://schemas.openxmlformats.org/officeDocument/2006/relationships">
  <dimension ref="A1:K31"/>
  <sheetViews>
    <sheetView view="pageBreakPreview" zoomScale="60" zoomScaleNormal="70" workbookViewId="0" topLeftCell="A7">
      <selection activeCell="F7" sqref="F7"/>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77" t="s">
        <v>43</v>
      </c>
      <c r="B1" s="77"/>
      <c r="C1" s="77"/>
      <c r="D1" s="77"/>
      <c r="E1" s="77"/>
      <c r="F1" s="77"/>
      <c r="G1" s="77"/>
      <c r="H1" s="77"/>
      <c r="I1" s="77"/>
      <c r="J1" s="77"/>
    </row>
    <row r="2" spans="1:11" s="11" customFormat="1" ht="63" customHeight="1">
      <c r="A2" s="78" t="s">
        <v>0</v>
      </c>
      <c r="B2" s="78"/>
      <c r="C2" s="9" t="s">
        <v>6</v>
      </c>
      <c r="D2" s="9" t="s">
        <v>1</v>
      </c>
      <c r="E2" s="10" t="s">
        <v>49</v>
      </c>
      <c r="F2" s="9" t="s">
        <v>2</v>
      </c>
      <c r="G2" s="9" t="s">
        <v>7</v>
      </c>
      <c r="H2" s="9" t="s">
        <v>3</v>
      </c>
      <c r="I2" s="9" t="s">
        <v>8</v>
      </c>
      <c r="J2" s="9" t="s">
        <v>4</v>
      </c>
      <c r="K2" s="48" t="s">
        <v>23</v>
      </c>
    </row>
    <row r="3" spans="1:11" s="25" customFormat="1" ht="13.5" customHeight="1">
      <c r="A3" s="79" t="s">
        <v>12</v>
      </c>
      <c r="B3" s="80"/>
      <c r="C3" s="53" t="s">
        <v>13</v>
      </c>
      <c r="D3" s="27" t="s">
        <v>14</v>
      </c>
      <c r="E3" s="28" t="s">
        <v>15</v>
      </c>
      <c r="F3" s="28" t="s">
        <v>16</v>
      </c>
      <c r="G3" s="29" t="s">
        <v>17</v>
      </c>
      <c r="H3" s="30" t="s">
        <v>18</v>
      </c>
      <c r="I3" s="31" t="s">
        <v>19</v>
      </c>
      <c r="J3" s="32" t="s">
        <v>20</v>
      </c>
      <c r="K3" s="49">
        <v>10</v>
      </c>
    </row>
    <row r="4" spans="1:11" s="11" customFormat="1" ht="210" customHeight="1">
      <c r="A4" s="61">
        <v>1</v>
      </c>
      <c r="B4" s="68" t="s">
        <v>24</v>
      </c>
      <c r="C4" s="44">
        <v>100</v>
      </c>
      <c r="D4" s="62" t="s">
        <v>5</v>
      </c>
      <c r="E4" s="13"/>
      <c r="F4" s="51"/>
      <c r="G4" s="41">
        <f>ROUND(F4*(1+(I4/100)),2)</f>
        <v>0</v>
      </c>
      <c r="H4" s="42">
        <f>C4*F4</f>
        <v>0</v>
      </c>
      <c r="I4" s="76">
        <v>8</v>
      </c>
      <c r="J4" s="42">
        <f>H4+H4*I4/100</f>
        <v>0</v>
      </c>
      <c r="K4" s="50"/>
    </row>
    <row r="5" spans="1:11" s="11" customFormat="1" ht="51">
      <c r="A5" s="61">
        <v>2</v>
      </c>
      <c r="B5" s="68" t="s">
        <v>39</v>
      </c>
      <c r="C5" s="44">
        <v>20</v>
      </c>
      <c r="D5" s="70" t="s">
        <v>37</v>
      </c>
      <c r="E5" s="13"/>
      <c r="F5" s="51"/>
      <c r="G5" s="41">
        <f>ROUND(F5*(1+(I5/100)),2)</f>
        <v>0</v>
      </c>
      <c r="H5" s="42">
        <f>C5*F5</f>
        <v>0</v>
      </c>
      <c r="I5" s="76">
        <v>8</v>
      </c>
      <c r="J5" s="42">
        <f>H5+H5*I5/100</f>
        <v>0</v>
      </c>
      <c r="K5" s="50"/>
    </row>
    <row r="6" spans="1:11" s="11" customFormat="1" ht="51">
      <c r="A6" s="61">
        <v>3</v>
      </c>
      <c r="B6" s="68" t="s">
        <v>40</v>
      </c>
      <c r="C6" s="44">
        <v>20</v>
      </c>
      <c r="D6" s="70" t="s">
        <v>37</v>
      </c>
      <c r="E6" s="13"/>
      <c r="F6" s="51"/>
      <c r="G6" s="41">
        <f>ROUND(F6*(1+(I6/100)),2)</f>
        <v>0</v>
      </c>
      <c r="H6" s="42">
        <f>C6*F6</f>
        <v>0</v>
      </c>
      <c r="I6" s="76">
        <v>8</v>
      </c>
      <c r="J6" s="42">
        <f>H6+H6*I6/100</f>
        <v>0</v>
      </c>
      <c r="K6" s="50"/>
    </row>
    <row r="7" spans="1:11" s="11" customFormat="1" ht="282.75" customHeight="1">
      <c r="A7" s="60">
        <v>4</v>
      </c>
      <c r="B7" s="68" t="s">
        <v>51</v>
      </c>
      <c r="C7" s="44">
        <v>100</v>
      </c>
      <c r="D7" s="62" t="s">
        <v>5</v>
      </c>
      <c r="E7" s="13"/>
      <c r="F7" s="51"/>
      <c r="G7" s="41">
        <f>ROUND(F7*(1+(I7/100)),2)</f>
        <v>0</v>
      </c>
      <c r="H7" s="42">
        <f>C7*F7</f>
        <v>0</v>
      </c>
      <c r="I7" s="76">
        <v>8</v>
      </c>
      <c r="J7" s="42">
        <f>H7+H7*I7/100</f>
        <v>0</v>
      </c>
      <c r="K7" s="50"/>
    </row>
    <row r="8" spans="1:11" s="11" customFormat="1" ht="225.75" customHeight="1">
      <c r="A8" s="60">
        <v>5</v>
      </c>
      <c r="B8" s="68" t="s">
        <v>25</v>
      </c>
      <c r="C8" s="44">
        <v>400</v>
      </c>
      <c r="D8" s="62" t="s">
        <v>5</v>
      </c>
      <c r="E8" s="13"/>
      <c r="F8" s="51"/>
      <c r="G8" s="41">
        <f>ROUND(F8*(1+(I8/100)),2)</f>
        <v>0</v>
      </c>
      <c r="H8" s="42">
        <f>C8*F8</f>
        <v>0</v>
      </c>
      <c r="I8" s="76">
        <v>8</v>
      </c>
      <c r="J8" s="42">
        <f>H8+H8*I8/100</f>
        <v>0</v>
      </c>
      <c r="K8" s="50"/>
    </row>
    <row r="9" spans="1:11" s="2" customFormat="1" ht="12.75">
      <c r="A9" s="3"/>
      <c r="B9" s="3"/>
      <c r="C9" s="4"/>
      <c r="D9" s="1"/>
      <c r="E9" s="54"/>
      <c r="F9" s="84" t="s">
        <v>10</v>
      </c>
      <c r="G9" s="84"/>
      <c r="H9" s="56">
        <f>SUM(H4:H8)</f>
        <v>0</v>
      </c>
      <c r="I9" s="54"/>
      <c r="J9" s="56">
        <f>SUM(J4:J8)</f>
        <v>0</v>
      </c>
      <c r="K9" s="8"/>
    </row>
    <row r="10" spans="1:7" ht="12.75">
      <c r="A10" s="14" t="s">
        <v>9</v>
      </c>
      <c r="F10" s="15"/>
      <c r="G10" s="22"/>
    </row>
    <row r="11" spans="1:6" ht="12.75">
      <c r="A11" s="14"/>
      <c r="F11" s="15"/>
    </row>
    <row r="12" spans="1:10" ht="14.25" customHeight="1">
      <c r="A12" s="35"/>
      <c r="B12" s="36"/>
      <c r="C12" s="37"/>
      <c r="D12" s="37"/>
      <c r="E12" s="37"/>
      <c r="F12" s="38"/>
      <c r="G12" s="40"/>
      <c r="H12" s="40"/>
      <c r="I12" s="40"/>
      <c r="J12" s="39"/>
    </row>
    <row r="13" spans="1:11" s="14" customFormat="1" ht="19.5" customHeight="1">
      <c r="A13" s="19" t="s">
        <v>41</v>
      </c>
      <c r="B13" s="20"/>
      <c r="C13" s="20"/>
      <c r="D13" s="20"/>
      <c r="E13" s="20"/>
      <c r="F13" s="16"/>
      <c r="I13" s="17"/>
      <c r="J13" s="17"/>
      <c r="K13" s="8"/>
    </row>
    <row r="14" spans="5:11" s="14" customFormat="1" ht="12.75" customHeight="1">
      <c r="E14" s="18"/>
      <c r="F14" s="20"/>
      <c r="G14" s="21"/>
      <c r="H14" s="17"/>
      <c r="I14" s="17"/>
      <c r="J14" s="17"/>
      <c r="K14" s="8"/>
    </row>
    <row r="15" spans="1:11" s="14" customFormat="1" ht="40.5" customHeight="1">
      <c r="A15" s="82" t="s">
        <v>21</v>
      </c>
      <c r="B15" s="83"/>
      <c r="C15" s="83"/>
      <c r="D15" s="83"/>
      <c r="E15" s="83"/>
      <c r="F15" s="83"/>
      <c r="G15" s="83"/>
      <c r="H15" s="83"/>
      <c r="I15" s="83"/>
      <c r="J15" s="83"/>
      <c r="K15" s="8"/>
    </row>
    <row r="16" spans="1:11" s="14" customFormat="1" ht="16.5" customHeight="1">
      <c r="A16" s="33"/>
      <c r="B16" s="34"/>
      <c r="C16" s="34"/>
      <c r="D16" s="34"/>
      <c r="E16" s="34"/>
      <c r="F16" s="34"/>
      <c r="G16" s="34"/>
      <c r="H16" s="34"/>
      <c r="I16" s="34"/>
      <c r="J16" s="34"/>
      <c r="K16" s="8"/>
    </row>
    <row r="17" spans="1:11" s="14" customFormat="1" ht="12.75" customHeight="1">
      <c r="A17" s="23" t="s">
        <v>11</v>
      </c>
      <c r="E17" s="18"/>
      <c r="F17" s="18"/>
      <c r="G17" s="18"/>
      <c r="H17" s="18"/>
      <c r="I17" s="18"/>
      <c r="J17" s="18"/>
      <c r="K17" s="8"/>
    </row>
    <row r="18" spans="1:11" s="14" customFormat="1" ht="12.75" customHeight="1">
      <c r="A18" s="23"/>
      <c r="E18" s="18"/>
      <c r="F18" s="18"/>
      <c r="G18" s="18"/>
      <c r="H18" s="18"/>
      <c r="I18" s="18"/>
      <c r="J18" s="18"/>
      <c r="K18" s="8"/>
    </row>
    <row r="19" spans="5:11" s="14" customFormat="1" ht="12.75" customHeight="1">
      <c r="E19" s="18"/>
      <c r="F19" s="18"/>
      <c r="G19" s="18"/>
      <c r="H19" s="18"/>
      <c r="I19" s="18"/>
      <c r="J19" s="18"/>
      <c r="K19" s="8"/>
    </row>
    <row r="20" spans="6:10" ht="12.75">
      <c r="F20" s="18"/>
      <c r="G20" s="18"/>
      <c r="H20" s="18"/>
      <c r="I20" s="18"/>
      <c r="J20" s="18"/>
    </row>
    <row r="21" ht="12.75">
      <c r="H21" s="24"/>
    </row>
    <row r="25" ht="12.75">
      <c r="K25" s="14"/>
    </row>
    <row r="26" ht="12.75">
      <c r="K26" s="14"/>
    </row>
    <row r="27" ht="12.75">
      <c r="K27" s="14"/>
    </row>
    <row r="28" ht="12.75">
      <c r="K28" s="14"/>
    </row>
    <row r="29" ht="12.75">
      <c r="K29" s="14"/>
    </row>
    <row r="30" ht="12.75">
      <c r="K30" s="14"/>
    </row>
    <row r="31" ht="12.75">
      <c r="K31" s="14"/>
    </row>
  </sheetData>
  <sheetProtection/>
  <mergeCells count="5">
    <mergeCell ref="A1:J1"/>
    <mergeCell ref="A2:B2"/>
    <mergeCell ref="A3:B3"/>
    <mergeCell ref="F9:G9"/>
    <mergeCell ref="A15:J15"/>
  </mergeCells>
  <printOptions/>
  <pageMargins left="0.28" right="0.26" top="1" bottom="0.51" header="0.33" footer="0.23"/>
  <pageSetup fitToHeight="0" horizontalDpi="600" verticalDpi="600" orientation="landscape" scale="78" r:id="rId1"/>
  <headerFooter alignWithMargins="0">
    <oddHeader>&amp;LNr sprawy ZP/60/2019&amp;CZestawienie asortymentowo-ilościowo-cenowe
&amp;RZałącznik nr 2 SIWZ</oddHeader>
    <oddFooter>&amp;CStrona &amp;P z &amp;N&amp;R&amp;A</oddFooter>
  </headerFooter>
  <rowBreaks count="1" manualBreakCount="1">
    <brk id="6" max="10" man="1"/>
  </rowBreaks>
  <colBreaks count="1" manualBreakCount="1">
    <brk id="11" max="8" man="1"/>
  </colBreaks>
</worksheet>
</file>

<file path=xl/worksheets/sheet3.xml><?xml version="1.0" encoding="utf-8"?>
<worksheet xmlns="http://schemas.openxmlformats.org/spreadsheetml/2006/main" xmlns:r="http://schemas.openxmlformats.org/officeDocument/2006/relationships">
  <dimension ref="A1:K30"/>
  <sheetViews>
    <sheetView view="pageBreakPreview" zoomScale="60" zoomScaleNormal="70" workbookViewId="0" topLeftCell="A1">
      <selection activeCell="Q7" sqref="Q7"/>
    </sheetView>
  </sheetViews>
  <sheetFormatPr defaultColWidth="11.375" defaultRowHeight="12.75"/>
  <cols>
    <col min="1" max="1" width="8.25390625" style="8" customWidth="1"/>
    <col min="2" max="2" width="35.2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38.25" customHeight="1">
      <c r="A1" s="77" t="s">
        <v>44</v>
      </c>
      <c r="B1" s="77"/>
      <c r="C1" s="77"/>
      <c r="D1" s="77"/>
      <c r="E1" s="77"/>
      <c r="F1" s="77"/>
      <c r="G1" s="77"/>
      <c r="H1" s="77"/>
      <c r="I1" s="77"/>
      <c r="J1" s="77"/>
    </row>
    <row r="2" spans="1:11" s="11" customFormat="1" ht="63" customHeight="1">
      <c r="A2" s="78" t="s">
        <v>0</v>
      </c>
      <c r="B2" s="78"/>
      <c r="C2" s="9" t="s">
        <v>6</v>
      </c>
      <c r="D2" s="9" t="s">
        <v>1</v>
      </c>
      <c r="E2" s="10" t="s">
        <v>49</v>
      </c>
      <c r="F2" s="9" t="s">
        <v>2</v>
      </c>
      <c r="G2" s="9" t="s">
        <v>7</v>
      </c>
      <c r="H2" s="9" t="s">
        <v>3</v>
      </c>
      <c r="I2" s="9" t="s">
        <v>8</v>
      </c>
      <c r="J2" s="9" t="s">
        <v>4</v>
      </c>
      <c r="K2" s="48" t="s">
        <v>23</v>
      </c>
    </row>
    <row r="3" spans="1:11" s="25" customFormat="1" ht="13.5" customHeight="1">
      <c r="A3" s="79" t="s">
        <v>12</v>
      </c>
      <c r="B3" s="80"/>
      <c r="C3" s="53" t="s">
        <v>13</v>
      </c>
      <c r="D3" s="27" t="s">
        <v>14</v>
      </c>
      <c r="E3" s="28" t="s">
        <v>15</v>
      </c>
      <c r="F3" s="28" t="s">
        <v>16</v>
      </c>
      <c r="G3" s="29" t="s">
        <v>17</v>
      </c>
      <c r="H3" s="30" t="s">
        <v>18</v>
      </c>
      <c r="I3" s="31" t="s">
        <v>19</v>
      </c>
      <c r="J3" s="32" t="s">
        <v>20</v>
      </c>
      <c r="K3" s="49">
        <v>10</v>
      </c>
    </row>
    <row r="4" spans="1:11" s="11" customFormat="1" ht="105.75" customHeight="1">
      <c r="A4" s="60">
        <v>1</v>
      </c>
      <c r="B4" s="64" t="s">
        <v>26</v>
      </c>
      <c r="C4" s="63">
        <v>100</v>
      </c>
      <c r="D4" s="62" t="s">
        <v>5</v>
      </c>
      <c r="E4" s="13"/>
      <c r="F4" s="51"/>
      <c r="G4" s="41">
        <f>ROUND(F4*(1+(I4/100)),2)</f>
        <v>0</v>
      </c>
      <c r="H4" s="42">
        <f>C4*F4</f>
        <v>0</v>
      </c>
      <c r="I4" s="52">
        <v>8</v>
      </c>
      <c r="J4" s="42">
        <f>H4+H4*I4/100</f>
        <v>0</v>
      </c>
      <c r="K4" s="50"/>
    </row>
    <row r="5" spans="1:11" s="11" customFormat="1" ht="160.5" customHeight="1">
      <c r="A5" s="60">
        <v>2</v>
      </c>
      <c r="B5" s="64" t="s">
        <v>27</v>
      </c>
      <c r="C5" s="63">
        <v>100</v>
      </c>
      <c r="D5" s="62" t="s">
        <v>5</v>
      </c>
      <c r="E5" s="13"/>
      <c r="F5" s="51"/>
      <c r="G5" s="41">
        <f>ROUND(F5*(1+(I5/100)),2)</f>
        <v>0</v>
      </c>
      <c r="H5" s="42">
        <f>C5*F5</f>
        <v>0</v>
      </c>
      <c r="I5" s="52">
        <v>8</v>
      </c>
      <c r="J5" s="42">
        <f>H5+H5*I5/100</f>
        <v>0</v>
      </c>
      <c r="K5" s="50"/>
    </row>
    <row r="6" spans="1:11" s="11" customFormat="1" ht="301.5" customHeight="1">
      <c r="A6" s="61">
        <v>3</v>
      </c>
      <c r="B6" s="64" t="s">
        <v>52</v>
      </c>
      <c r="C6" s="63">
        <v>300</v>
      </c>
      <c r="D6" s="62" t="s">
        <v>5</v>
      </c>
      <c r="E6" s="13"/>
      <c r="F6" s="51"/>
      <c r="G6" s="41">
        <f>ROUND(F6*(1+(I6/100)),2)</f>
        <v>0</v>
      </c>
      <c r="H6" s="42">
        <f>C6*F6</f>
        <v>0</v>
      </c>
      <c r="I6" s="52">
        <v>8</v>
      </c>
      <c r="J6" s="42">
        <f>H6+H6*I6/100</f>
        <v>0</v>
      </c>
      <c r="K6" s="50"/>
    </row>
    <row r="7" spans="1:11" s="11" customFormat="1" ht="156">
      <c r="A7" s="60">
        <v>4</v>
      </c>
      <c r="B7" s="64" t="s">
        <v>53</v>
      </c>
      <c r="C7" s="63">
        <v>100</v>
      </c>
      <c r="D7" s="62" t="s">
        <v>5</v>
      </c>
      <c r="E7" s="13"/>
      <c r="F7" s="51"/>
      <c r="G7" s="41">
        <f>ROUND(F7*(1+(I7/100)),2)</f>
        <v>0</v>
      </c>
      <c r="H7" s="42">
        <f>C7*F7</f>
        <v>0</v>
      </c>
      <c r="I7" s="52">
        <v>8</v>
      </c>
      <c r="J7" s="42">
        <f>H7+H7*I7/100</f>
        <v>0</v>
      </c>
      <c r="K7" s="50"/>
    </row>
    <row r="8" spans="1:11" s="2" customFormat="1" ht="12.75">
      <c r="A8" s="3"/>
      <c r="B8" s="3"/>
      <c r="C8" s="4"/>
      <c r="D8" s="1"/>
      <c r="E8" s="5"/>
      <c r="F8" s="81" t="s">
        <v>10</v>
      </c>
      <c r="G8" s="81"/>
      <c r="H8" s="6">
        <f>SUM(H4:H7)</f>
        <v>0</v>
      </c>
      <c r="I8" s="5"/>
      <c r="J8" s="6">
        <f>SUM(J4:J7)</f>
        <v>0</v>
      </c>
      <c r="K8" s="8"/>
    </row>
    <row r="9" spans="1:11" s="2" customFormat="1" ht="12.75">
      <c r="A9" s="3"/>
      <c r="B9" s="3"/>
      <c r="C9" s="4"/>
      <c r="D9" s="1"/>
      <c r="E9" s="54"/>
      <c r="F9" s="55"/>
      <c r="G9" s="55"/>
      <c r="H9" s="45"/>
      <c r="I9" s="54"/>
      <c r="J9" s="45"/>
      <c r="K9" s="8"/>
    </row>
    <row r="10" spans="1:7" ht="12.75">
      <c r="A10" s="14" t="s">
        <v>9</v>
      </c>
      <c r="F10" s="15"/>
      <c r="G10" s="22"/>
    </row>
    <row r="11" spans="1:6" ht="12.75">
      <c r="A11" s="14"/>
      <c r="F11" s="15"/>
    </row>
    <row r="12" spans="1:11" s="14" customFormat="1" ht="19.5" customHeight="1">
      <c r="A12" s="19" t="s">
        <v>41</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82" t="s">
        <v>21</v>
      </c>
      <c r="B14" s="83"/>
      <c r="C14" s="83"/>
      <c r="D14" s="83"/>
      <c r="E14" s="83"/>
      <c r="F14" s="83"/>
      <c r="G14" s="83"/>
      <c r="H14" s="83"/>
      <c r="I14" s="83"/>
      <c r="J14" s="83"/>
      <c r="K14" s="8"/>
    </row>
    <row r="15" spans="1:11" s="14" customFormat="1" ht="16.5" customHeight="1">
      <c r="A15" s="33"/>
      <c r="B15" s="34"/>
      <c r="C15" s="34"/>
      <c r="D15" s="34"/>
      <c r="E15" s="34"/>
      <c r="F15" s="34"/>
      <c r="G15" s="34"/>
      <c r="H15" s="34"/>
      <c r="I15" s="34"/>
      <c r="J15" s="34"/>
      <c r="K15" s="8"/>
    </row>
    <row r="16" spans="1:11" s="14" customFormat="1" ht="12.75" customHeight="1">
      <c r="A16" s="23" t="s">
        <v>11</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6:10" ht="12.75">
      <c r="F19" s="18"/>
      <c r="G19" s="18"/>
      <c r="H19" s="18"/>
      <c r="I19" s="18"/>
      <c r="J19" s="18"/>
    </row>
    <row r="20" ht="12.75">
      <c r="H20" s="24"/>
    </row>
    <row r="24" ht="12.75">
      <c r="K24" s="14"/>
    </row>
    <row r="25" ht="12.75">
      <c r="K25" s="14"/>
    </row>
    <row r="26" ht="12.75">
      <c r="K26" s="14"/>
    </row>
    <row r="27" ht="12.75">
      <c r="K27" s="14"/>
    </row>
    <row r="28" ht="12.75">
      <c r="K28" s="14"/>
    </row>
    <row r="29" ht="12.75">
      <c r="K29" s="14"/>
    </row>
    <row r="30" ht="12.75">
      <c r="K30" s="14"/>
    </row>
  </sheetData>
  <sheetProtection/>
  <mergeCells count="5">
    <mergeCell ref="A1:J1"/>
    <mergeCell ref="A2:B2"/>
    <mergeCell ref="A3:B3"/>
    <mergeCell ref="F8:G8"/>
    <mergeCell ref="A14:J14"/>
  </mergeCells>
  <printOptions/>
  <pageMargins left="0.28" right="0.26" top="1" bottom="0.51" header="0.33" footer="0.23"/>
  <pageSetup fitToHeight="0" horizontalDpi="600" verticalDpi="600" orientation="landscape" scale="84" r:id="rId1"/>
  <headerFooter alignWithMargins="0">
    <oddHeader>&amp;LNr sprawy ZP/60/2019&amp;CZestawienie asortymentowo-ilościowo-cenowe
&amp;RZałącznik nr 2 SIWZ</oddHeader>
    <oddFooter>&amp;CStrona &amp;P z &amp;N&amp;R&amp;A</oddFooter>
  </headerFooter>
  <rowBreaks count="1" manualBreakCount="1">
    <brk id="5" max="10" man="1"/>
  </rowBreaks>
</worksheet>
</file>

<file path=xl/worksheets/sheet4.xml><?xml version="1.0" encoding="utf-8"?>
<worksheet xmlns="http://schemas.openxmlformats.org/spreadsheetml/2006/main" xmlns:r="http://schemas.openxmlformats.org/officeDocument/2006/relationships">
  <dimension ref="A1:K32"/>
  <sheetViews>
    <sheetView view="pageLayout" zoomScaleNormal="70" workbookViewId="0" topLeftCell="A1">
      <selection activeCell="F8" sqref="F8"/>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77" t="s">
        <v>45</v>
      </c>
      <c r="B1" s="77"/>
      <c r="C1" s="77"/>
      <c r="D1" s="77"/>
      <c r="E1" s="77"/>
      <c r="F1" s="77"/>
      <c r="G1" s="77"/>
      <c r="H1" s="77"/>
      <c r="I1" s="77"/>
      <c r="J1" s="77"/>
    </row>
    <row r="2" spans="1:11" s="11" customFormat="1" ht="63" customHeight="1">
      <c r="A2" s="78" t="s">
        <v>0</v>
      </c>
      <c r="B2" s="78"/>
      <c r="C2" s="9" t="s">
        <v>6</v>
      </c>
      <c r="D2" s="9" t="s">
        <v>1</v>
      </c>
      <c r="E2" s="10" t="s">
        <v>49</v>
      </c>
      <c r="F2" s="9" t="s">
        <v>2</v>
      </c>
      <c r="G2" s="9" t="s">
        <v>7</v>
      </c>
      <c r="H2" s="9" t="s">
        <v>3</v>
      </c>
      <c r="I2" s="9" t="s">
        <v>8</v>
      </c>
      <c r="J2" s="9" t="s">
        <v>4</v>
      </c>
      <c r="K2" s="48" t="s">
        <v>23</v>
      </c>
    </row>
    <row r="3" spans="1:11" s="25" customFormat="1" ht="13.5" customHeight="1">
      <c r="A3" s="79" t="s">
        <v>12</v>
      </c>
      <c r="B3" s="80"/>
      <c r="C3" s="26" t="s">
        <v>13</v>
      </c>
      <c r="D3" s="27" t="s">
        <v>14</v>
      </c>
      <c r="E3" s="28" t="s">
        <v>15</v>
      </c>
      <c r="F3" s="28" t="s">
        <v>16</v>
      </c>
      <c r="G3" s="29" t="s">
        <v>17</v>
      </c>
      <c r="H3" s="30" t="s">
        <v>18</v>
      </c>
      <c r="I3" s="31" t="s">
        <v>19</v>
      </c>
      <c r="J3" s="32" t="s">
        <v>20</v>
      </c>
      <c r="K3" s="49">
        <v>10</v>
      </c>
    </row>
    <row r="4" spans="1:11" s="11" customFormat="1" ht="47.25" customHeight="1">
      <c r="A4" s="61">
        <v>1</v>
      </c>
      <c r="B4" s="66" t="s">
        <v>28</v>
      </c>
      <c r="C4" s="65">
        <v>50</v>
      </c>
      <c r="D4" s="12" t="s">
        <v>5</v>
      </c>
      <c r="E4" s="13"/>
      <c r="F4" s="51"/>
      <c r="G4" s="41">
        <f aca="true" t="shared" si="0" ref="G4:G9">ROUND(F4*(1+(I4/100)),2)</f>
        <v>0</v>
      </c>
      <c r="H4" s="42">
        <f aca="true" t="shared" si="1" ref="H4:H9">C4*F4</f>
        <v>0</v>
      </c>
      <c r="I4" s="76">
        <v>8</v>
      </c>
      <c r="J4" s="42">
        <f aca="true" t="shared" si="2" ref="J4:J9">H4+H4*I4/100</f>
        <v>0</v>
      </c>
      <c r="K4" s="50"/>
    </row>
    <row r="5" spans="1:11" s="11" customFormat="1" ht="63.75" customHeight="1">
      <c r="A5" s="60">
        <v>2</v>
      </c>
      <c r="B5" s="66" t="s">
        <v>29</v>
      </c>
      <c r="C5" s="65">
        <v>1000</v>
      </c>
      <c r="D5" s="12" t="s">
        <v>5</v>
      </c>
      <c r="E5" s="13"/>
      <c r="F5" s="51"/>
      <c r="G5" s="41">
        <f t="shared" si="0"/>
        <v>0</v>
      </c>
      <c r="H5" s="42">
        <f t="shared" si="1"/>
        <v>0</v>
      </c>
      <c r="I5" s="76">
        <v>8</v>
      </c>
      <c r="J5" s="42">
        <f t="shared" si="2"/>
        <v>0</v>
      </c>
      <c r="K5" s="50"/>
    </row>
    <row r="6" spans="1:11" s="11" customFormat="1" ht="62.25" customHeight="1">
      <c r="A6" s="60">
        <v>3</v>
      </c>
      <c r="B6" s="66" t="s">
        <v>30</v>
      </c>
      <c r="C6" s="65">
        <v>1500</v>
      </c>
      <c r="D6" s="12" t="s">
        <v>5</v>
      </c>
      <c r="E6" s="13"/>
      <c r="F6" s="51"/>
      <c r="G6" s="41">
        <f t="shared" si="0"/>
        <v>0</v>
      </c>
      <c r="H6" s="42">
        <f t="shared" si="1"/>
        <v>0</v>
      </c>
      <c r="I6" s="76">
        <v>8</v>
      </c>
      <c r="J6" s="42">
        <f t="shared" si="2"/>
        <v>0</v>
      </c>
      <c r="K6" s="50"/>
    </row>
    <row r="7" spans="1:11" s="11" customFormat="1" ht="231" customHeight="1">
      <c r="A7" s="43">
        <v>4</v>
      </c>
      <c r="B7" s="66" t="s">
        <v>38</v>
      </c>
      <c r="C7" s="44">
        <v>100</v>
      </c>
      <c r="D7" s="69" t="s">
        <v>37</v>
      </c>
      <c r="E7" s="13"/>
      <c r="F7" s="51"/>
      <c r="G7" s="41">
        <f t="shared" si="0"/>
        <v>0</v>
      </c>
      <c r="H7" s="42">
        <f t="shared" si="1"/>
        <v>0</v>
      </c>
      <c r="I7" s="76">
        <v>8</v>
      </c>
      <c r="J7" s="42">
        <f t="shared" si="2"/>
        <v>0</v>
      </c>
      <c r="K7" s="50"/>
    </row>
    <row r="8" spans="1:11" s="11" customFormat="1" ht="160.5" customHeight="1">
      <c r="A8" s="43">
        <v>5</v>
      </c>
      <c r="B8" s="66" t="s">
        <v>32</v>
      </c>
      <c r="C8" s="44">
        <v>25</v>
      </c>
      <c r="D8" s="69" t="s">
        <v>37</v>
      </c>
      <c r="E8" s="13"/>
      <c r="F8" s="51"/>
      <c r="G8" s="41">
        <f t="shared" si="0"/>
        <v>0</v>
      </c>
      <c r="H8" s="42">
        <f t="shared" si="1"/>
        <v>0</v>
      </c>
      <c r="I8" s="76">
        <v>8</v>
      </c>
      <c r="J8" s="42">
        <f t="shared" si="2"/>
        <v>0</v>
      </c>
      <c r="K8" s="50"/>
    </row>
    <row r="9" spans="1:11" s="11" customFormat="1" ht="160.5" customHeight="1">
      <c r="A9" s="43">
        <v>6</v>
      </c>
      <c r="B9" s="66" t="s">
        <v>46</v>
      </c>
      <c r="C9" s="44">
        <v>50</v>
      </c>
      <c r="D9" s="69" t="s">
        <v>37</v>
      </c>
      <c r="E9" s="13"/>
      <c r="F9" s="51"/>
      <c r="G9" s="41">
        <f t="shared" si="0"/>
        <v>0</v>
      </c>
      <c r="H9" s="42">
        <f t="shared" si="1"/>
        <v>0</v>
      </c>
      <c r="I9" s="76">
        <v>8</v>
      </c>
      <c r="J9" s="42">
        <f t="shared" si="2"/>
        <v>0</v>
      </c>
      <c r="K9" s="50"/>
    </row>
    <row r="10" spans="1:11" s="2" customFormat="1" ht="12.75">
      <c r="A10" s="3"/>
      <c r="B10" s="3"/>
      <c r="C10" s="4"/>
      <c r="D10" s="1"/>
      <c r="E10" s="54"/>
      <c r="F10" s="84" t="s">
        <v>10</v>
      </c>
      <c r="G10" s="84"/>
      <c r="H10" s="56">
        <f>SUM(H4:H9)</f>
        <v>0</v>
      </c>
      <c r="I10" s="54"/>
      <c r="J10" s="56">
        <f>SUM(J4:J9)</f>
        <v>0</v>
      </c>
      <c r="K10" s="8"/>
    </row>
    <row r="11" spans="1:7" ht="12.75">
      <c r="A11" s="14" t="s">
        <v>9</v>
      </c>
      <c r="F11" s="15"/>
      <c r="G11" s="22"/>
    </row>
    <row r="12" spans="1:6" ht="12.75">
      <c r="A12" s="14"/>
      <c r="F12" s="15"/>
    </row>
    <row r="13" spans="1:10" ht="14.25" customHeight="1">
      <c r="A13" s="35"/>
      <c r="B13" s="36"/>
      <c r="C13" s="37"/>
      <c r="D13" s="37"/>
      <c r="E13" s="37"/>
      <c r="F13" s="38"/>
      <c r="G13" s="40"/>
      <c r="H13" s="40"/>
      <c r="I13" s="40"/>
      <c r="J13" s="39"/>
    </row>
    <row r="14" spans="1:11" s="14" customFormat="1" ht="19.5" customHeight="1">
      <c r="A14" s="19" t="s">
        <v>41</v>
      </c>
      <c r="B14" s="20"/>
      <c r="C14" s="20"/>
      <c r="D14" s="20"/>
      <c r="E14" s="20"/>
      <c r="F14" s="16"/>
      <c r="I14" s="17"/>
      <c r="J14" s="17"/>
      <c r="K14" s="8"/>
    </row>
    <row r="15" spans="5:11" s="14" customFormat="1" ht="12.75" customHeight="1">
      <c r="E15" s="18"/>
      <c r="F15" s="20"/>
      <c r="G15" s="21"/>
      <c r="H15" s="17"/>
      <c r="I15" s="17"/>
      <c r="J15" s="17"/>
      <c r="K15" s="8"/>
    </row>
    <row r="16" spans="1:11" s="14" customFormat="1" ht="40.5" customHeight="1">
      <c r="A16" s="82" t="s">
        <v>21</v>
      </c>
      <c r="B16" s="82"/>
      <c r="C16" s="82"/>
      <c r="D16" s="82"/>
      <c r="E16" s="82"/>
      <c r="F16" s="82"/>
      <c r="G16" s="82"/>
      <c r="H16" s="82"/>
      <c r="I16" s="82"/>
      <c r="J16" s="82"/>
      <c r="K16" s="8"/>
    </row>
    <row r="17" spans="1:11" s="14" customFormat="1" ht="16.5" customHeight="1">
      <c r="A17" s="33"/>
      <c r="B17" s="34"/>
      <c r="C17" s="34"/>
      <c r="D17" s="34"/>
      <c r="E17" s="34"/>
      <c r="F17" s="34"/>
      <c r="G17" s="34"/>
      <c r="H17" s="34"/>
      <c r="I17" s="34"/>
      <c r="J17" s="34"/>
      <c r="K17" s="8"/>
    </row>
    <row r="18" spans="1:11" s="14" customFormat="1" ht="12.75" customHeight="1">
      <c r="A18" s="23" t="s">
        <v>11</v>
      </c>
      <c r="E18" s="18"/>
      <c r="F18" s="18"/>
      <c r="G18" s="18"/>
      <c r="H18" s="18"/>
      <c r="I18" s="18"/>
      <c r="J18" s="18"/>
      <c r="K18" s="8"/>
    </row>
    <row r="19" spans="1:11" s="14" customFormat="1" ht="12.75" customHeight="1">
      <c r="A19" s="23"/>
      <c r="E19" s="18"/>
      <c r="F19" s="18"/>
      <c r="G19" s="18"/>
      <c r="H19" s="18"/>
      <c r="I19" s="18"/>
      <c r="J19" s="18"/>
      <c r="K19" s="8"/>
    </row>
    <row r="20" spans="5:11" s="14" customFormat="1" ht="12.75" customHeight="1">
      <c r="E20" s="18"/>
      <c r="F20" s="18"/>
      <c r="G20" s="18"/>
      <c r="H20" s="18"/>
      <c r="I20" s="18"/>
      <c r="J20" s="18"/>
      <c r="K20" s="8"/>
    </row>
    <row r="21" spans="6:10" ht="12.75">
      <c r="F21" s="18"/>
      <c r="G21" s="18"/>
      <c r="H21" s="18"/>
      <c r="I21" s="18"/>
      <c r="J21" s="18"/>
    </row>
    <row r="22" ht="12.75">
      <c r="H22" s="24"/>
    </row>
    <row r="26" ht="12.75">
      <c r="K26" s="14"/>
    </row>
    <row r="27" ht="12.75">
      <c r="K27" s="14"/>
    </row>
    <row r="28" ht="12.75">
      <c r="K28" s="14"/>
    </row>
    <row r="29" ht="12.75">
      <c r="K29" s="14"/>
    </row>
    <row r="30" ht="12.75">
      <c r="K30" s="14"/>
    </row>
    <row r="31" ht="12.75">
      <c r="K31" s="14"/>
    </row>
    <row r="32" ht="12.75">
      <c r="K32" s="14"/>
    </row>
  </sheetData>
  <sheetProtection/>
  <mergeCells count="5">
    <mergeCell ref="A1:J1"/>
    <mergeCell ref="A2:B2"/>
    <mergeCell ref="A3:B3"/>
    <mergeCell ref="F10:G10"/>
    <mergeCell ref="A16:J16"/>
  </mergeCells>
  <printOptions/>
  <pageMargins left="0.28" right="0.26" top="1" bottom="0.51" header="0.33" footer="0.23"/>
  <pageSetup fitToHeight="0" horizontalDpi="600" verticalDpi="600" orientation="landscape" scale="88" r:id="rId1"/>
  <headerFooter alignWithMargins="0">
    <oddHeader>&amp;LNr sprawy ZP/60/2019&amp;CZestawienie asortymentowo-ilościowo-cenowe
&amp;RZałącznik nr 2 SIWZ</oddHeader>
    <oddFooter>&amp;CStrona &amp;P z &amp;N&amp;R&amp;A</oddFooter>
  </headerFooter>
  <colBreaks count="1" manualBreakCount="1">
    <brk id="11" max="9" man="1"/>
  </colBreaks>
</worksheet>
</file>

<file path=xl/worksheets/sheet5.xml><?xml version="1.0" encoding="utf-8"?>
<worksheet xmlns="http://schemas.openxmlformats.org/spreadsheetml/2006/main" xmlns:r="http://schemas.openxmlformats.org/officeDocument/2006/relationships">
  <dimension ref="A1:K28"/>
  <sheetViews>
    <sheetView view="pageLayout" zoomScaleNormal="70" workbookViewId="0" topLeftCell="A1">
      <selection activeCell="E4" sqref="E4"/>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77" t="s">
        <v>47</v>
      </c>
      <c r="B1" s="77"/>
      <c r="C1" s="77"/>
      <c r="D1" s="77"/>
      <c r="E1" s="77"/>
      <c r="F1" s="77"/>
      <c r="G1" s="77"/>
      <c r="H1" s="77"/>
      <c r="I1" s="77"/>
      <c r="J1" s="77"/>
    </row>
    <row r="2" spans="1:11" s="11" customFormat="1" ht="63" customHeight="1">
      <c r="A2" s="78" t="s">
        <v>0</v>
      </c>
      <c r="B2" s="78"/>
      <c r="C2" s="9" t="s">
        <v>6</v>
      </c>
      <c r="D2" s="9" t="s">
        <v>1</v>
      </c>
      <c r="E2" s="10" t="s">
        <v>49</v>
      </c>
      <c r="F2" s="9" t="s">
        <v>2</v>
      </c>
      <c r="G2" s="9" t="s">
        <v>7</v>
      </c>
      <c r="H2" s="9" t="s">
        <v>3</v>
      </c>
      <c r="I2" s="9" t="s">
        <v>8</v>
      </c>
      <c r="J2" s="9" t="s">
        <v>4</v>
      </c>
      <c r="K2" s="48" t="s">
        <v>23</v>
      </c>
    </row>
    <row r="3" spans="1:11" s="25" customFormat="1" ht="13.5" customHeight="1">
      <c r="A3" s="79" t="s">
        <v>12</v>
      </c>
      <c r="B3" s="80"/>
      <c r="C3" s="26" t="s">
        <v>13</v>
      </c>
      <c r="D3" s="27" t="s">
        <v>14</v>
      </c>
      <c r="E3" s="28" t="s">
        <v>15</v>
      </c>
      <c r="F3" s="28" t="s">
        <v>16</v>
      </c>
      <c r="G3" s="29" t="s">
        <v>17</v>
      </c>
      <c r="H3" s="30" t="s">
        <v>18</v>
      </c>
      <c r="I3" s="31" t="s">
        <v>19</v>
      </c>
      <c r="J3" s="32" t="s">
        <v>20</v>
      </c>
      <c r="K3" s="49">
        <v>10</v>
      </c>
    </row>
    <row r="4" spans="1:11" s="11" customFormat="1" ht="330" customHeight="1">
      <c r="A4" s="61">
        <v>1</v>
      </c>
      <c r="B4" s="67" t="s">
        <v>50</v>
      </c>
      <c r="C4" s="65">
        <v>2000</v>
      </c>
      <c r="D4" s="12" t="s">
        <v>5</v>
      </c>
      <c r="E4" s="13"/>
      <c r="F4" s="51"/>
      <c r="G4" s="41">
        <f>ROUND(F4*(1+(I4/100)),2)</f>
        <v>0</v>
      </c>
      <c r="H4" s="42">
        <f>C4*F4</f>
        <v>0</v>
      </c>
      <c r="I4" s="52">
        <v>8</v>
      </c>
      <c r="J4" s="42">
        <f>H4+H4*I4/100</f>
        <v>0</v>
      </c>
      <c r="K4" s="50"/>
    </row>
    <row r="5" spans="1:11" s="11" customFormat="1" ht="69.75" customHeight="1">
      <c r="A5" s="60">
        <v>2</v>
      </c>
      <c r="B5" s="67" t="s">
        <v>31</v>
      </c>
      <c r="C5" s="65">
        <v>100</v>
      </c>
      <c r="D5" s="12" t="s">
        <v>5</v>
      </c>
      <c r="E5" s="13"/>
      <c r="F5" s="51"/>
      <c r="G5" s="41">
        <f>ROUND(F5*(1+(I5/100)),2)</f>
        <v>0</v>
      </c>
      <c r="H5" s="42">
        <f>C5*F5</f>
        <v>0</v>
      </c>
      <c r="I5" s="52">
        <v>8</v>
      </c>
      <c r="J5" s="42">
        <f>H5+H5*I5/100</f>
        <v>0</v>
      </c>
      <c r="K5" s="50"/>
    </row>
    <row r="6" spans="1:11" s="2" customFormat="1" ht="12.75">
      <c r="A6" s="3"/>
      <c r="B6" s="3"/>
      <c r="C6" s="4"/>
      <c r="D6" s="1"/>
      <c r="E6" s="5"/>
      <c r="F6" s="81" t="s">
        <v>10</v>
      </c>
      <c r="G6" s="81"/>
      <c r="H6" s="6">
        <f>SUM(H4:H5)</f>
        <v>0</v>
      </c>
      <c r="I6" s="5"/>
      <c r="J6" s="6">
        <f>SUM(J4:J5)</f>
        <v>0</v>
      </c>
      <c r="K6" s="8"/>
    </row>
    <row r="7" spans="1:7" ht="12.75">
      <c r="A7" s="14" t="s">
        <v>9</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41</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82" t="s">
        <v>21</v>
      </c>
      <c r="B12" s="83"/>
      <c r="C12" s="83"/>
      <c r="D12" s="83"/>
      <c r="E12" s="83"/>
      <c r="F12" s="83"/>
      <c r="G12" s="83"/>
      <c r="H12" s="83"/>
      <c r="I12" s="83"/>
      <c r="J12" s="83"/>
      <c r="K12" s="8"/>
    </row>
    <row r="13" spans="1:11" s="14" customFormat="1" ht="16.5" customHeight="1">
      <c r="A13" s="33"/>
      <c r="B13" s="34"/>
      <c r="C13" s="34"/>
      <c r="D13" s="34"/>
      <c r="E13" s="34"/>
      <c r="F13" s="34"/>
      <c r="G13" s="34"/>
      <c r="H13" s="34"/>
      <c r="I13" s="34"/>
      <c r="J13" s="34"/>
      <c r="K13" s="8"/>
    </row>
    <row r="14" spans="1:11" s="14" customFormat="1" ht="12.75" customHeight="1">
      <c r="A14" s="23" t="s">
        <v>11</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c r="I17" s="18"/>
      <c r="J17" s="18"/>
    </row>
    <row r="18" ht="12.75">
      <c r="H18" s="24"/>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horizontalDpi="600" verticalDpi="600" orientation="landscape" scale="79" r:id="rId1"/>
  <headerFooter alignWithMargins="0">
    <oddHeader>&amp;LNr sprawy ZP/60/2019&amp;CZestawienie asortymentowo-ilościowo-cenowe
&amp;RZałącznik nr 2 SIWZ</oddHeader>
    <oddFooter>&amp;CStrona &amp;P z &amp;N&amp;R&amp;A</oddFooter>
  </headerFooter>
</worksheet>
</file>

<file path=xl/worksheets/sheet6.xml><?xml version="1.0" encoding="utf-8"?>
<worksheet xmlns="http://schemas.openxmlformats.org/spreadsheetml/2006/main" xmlns:r="http://schemas.openxmlformats.org/officeDocument/2006/relationships">
  <dimension ref="A1:L28"/>
  <sheetViews>
    <sheetView view="pageLayout" zoomScaleNormal="70" workbookViewId="0" topLeftCell="A1">
      <selection activeCell="A2" sqref="A2:B2"/>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77" t="s">
        <v>48</v>
      </c>
      <c r="B1" s="77"/>
      <c r="C1" s="77"/>
      <c r="D1" s="77"/>
      <c r="E1" s="77"/>
      <c r="F1" s="77"/>
      <c r="G1" s="77"/>
      <c r="H1" s="77"/>
      <c r="I1" s="77"/>
      <c r="J1" s="77"/>
    </row>
    <row r="2" spans="1:12" s="11" customFormat="1" ht="63" customHeight="1">
      <c r="A2" s="78" t="s">
        <v>0</v>
      </c>
      <c r="B2" s="78"/>
      <c r="C2" s="9" t="s">
        <v>6</v>
      </c>
      <c r="D2" s="9" t="s">
        <v>1</v>
      </c>
      <c r="E2" s="10" t="s">
        <v>49</v>
      </c>
      <c r="F2" s="9" t="s">
        <v>2</v>
      </c>
      <c r="G2" s="9" t="s">
        <v>7</v>
      </c>
      <c r="H2" s="9" t="s">
        <v>3</v>
      </c>
      <c r="I2" s="9" t="s">
        <v>8</v>
      </c>
      <c r="J2" s="9" t="s">
        <v>4</v>
      </c>
      <c r="K2" s="48" t="s">
        <v>23</v>
      </c>
      <c r="L2" s="9" t="s">
        <v>22</v>
      </c>
    </row>
    <row r="3" spans="1:12" s="25" customFormat="1" ht="13.5" customHeight="1">
      <c r="A3" s="79" t="s">
        <v>12</v>
      </c>
      <c r="B3" s="80"/>
      <c r="C3" s="26" t="s">
        <v>13</v>
      </c>
      <c r="D3" s="27" t="s">
        <v>14</v>
      </c>
      <c r="E3" s="28" t="s">
        <v>15</v>
      </c>
      <c r="F3" s="28" t="s">
        <v>16</v>
      </c>
      <c r="G3" s="29" t="s">
        <v>17</v>
      </c>
      <c r="H3" s="30" t="s">
        <v>18</v>
      </c>
      <c r="I3" s="31" t="s">
        <v>19</v>
      </c>
      <c r="J3" s="32" t="s">
        <v>20</v>
      </c>
      <c r="K3" s="49">
        <v>10</v>
      </c>
      <c r="L3" s="47">
        <v>11</v>
      </c>
    </row>
    <row r="4" spans="1:12" s="11" customFormat="1" ht="36">
      <c r="A4" s="72">
        <v>1</v>
      </c>
      <c r="B4" s="73" t="s">
        <v>34</v>
      </c>
      <c r="C4" s="75">
        <v>2</v>
      </c>
      <c r="D4" s="71" t="s">
        <v>33</v>
      </c>
      <c r="E4" s="13"/>
      <c r="F4" s="51"/>
      <c r="G4" s="41">
        <f>ROUND(F4*(1+(I4/100)),2)</f>
        <v>0</v>
      </c>
      <c r="H4" s="42">
        <f>C4*F4</f>
        <v>0</v>
      </c>
      <c r="I4" s="76">
        <v>8</v>
      </c>
      <c r="J4" s="42">
        <f>H4+H4*I4/100</f>
        <v>0</v>
      </c>
      <c r="K4" s="50"/>
      <c r="L4" s="46">
        <v>20</v>
      </c>
    </row>
    <row r="5" spans="1:12" s="11" customFormat="1" ht="36">
      <c r="A5" s="74">
        <v>2</v>
      </c>
      <c r="B5" s="73" t="s">
        <v>35</v>
      </c>
      <c r="C5" s="75">
        <v>2</v>
      </c>
      <c r="D5" s="71" t="s">
        <v>33</v>
      </c>
      <c r="E5" s="13"/>
      <c r="F5" s="51"/>
      <c r="G5" s="41">
        <f>ROUND(F5*(1+(I5/100)),2)</f>
        <v>0</v>
      </c>
      <c r="H5" s="42">
        <f>C5*F5</f>
        <v>0</v>
      </c>
      <c r="I5" s="76">
        <v>8</v>
      </c>
      <c r="J5" s="42">
        <f>H5+H5*I5/100</f>
        <v>0</v>
      </c>
      <c r="K5" s="50"/>
      <c r="L5" s="46">
        <v>20</v>
      </c>
    </row>
    <row r="6" spans="1:11" s="2" customFormat="1" ht="12.75">
      <c r="A6" s="3"/>
      <c r="B6" s="3"/>
      <c r="C6" s="4"/>
      <c r="D6" s="1"/>
      <c r="E6" s="5"/>
      <c r="F6" s="81" t="s">
        <v>10</v>
      </c>
      <c r="G6" s="81"/>
      <c r="H6" s="6">
        <f>SUM(H4:H5)</f>
        <v>0</v>
      </c>
      <c r="I6" s="5"/>
      <c r="J6" s="6">
        <f>SUM(J4:J5)</f>
        <v>0</v>
      </c>
      <c r="K6" s="8"/>
    </row>
    <row r="7" spans="1:7" ht="12.75">
      <c r="A7" s="14" t="s">
        <v>9</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41</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82" t="s">
        <v>21</v>
      </c>
      <c r="B12" s="83"/>
      <c r="C12" s="83"/>
      <c r="D12" s="83"/>
      <c r="E12" s="83"/>
      <c r="F12" s="83"/>
      <c r="G12" s="83"/>
      <c r="H12" s="83"/>
      <c r="I12" s="83"/>
      <c r="J12" s="83"/>
      <c r="K12" s="8"/>
    </row>
    <row r="13" spans="1:11" s="14" customFormat="1" ht="16.5" customHeight="1">
      <c r="A13" s="33"/>
      <c r="B13" s="34"/>
      <c r="C13" s="34"/>
      <c r="D13" s="34"/>
      <c r="E13" s="34"/>
      <c r="F13" s="34"/>
      <c r="G13" s="34"/>
      <c r="H13" s="34"/>
      <c r="I13" s="34"/>
      <c r="J13" s="34"/>
      <c r="K13" s="8"/>
    </row>
    <row r="14" spans="1:11" s="14" customFormat="1" ht="12.75" customHeight="1">
      <c r="A14" s="23" t="s">
        <v>11</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c r="I17" s="18"/>
      <c r="J17" s="18"/>
    </row>
    <row r="18" ht="12.75">
      <c r="H18" s="24"/>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horizontalDpi="600" verticalDpi="600" orientation="landscape" scale="82" r:id="rId1"/>
  <headerFooter alignWithMargins="0">
    <oddHeader>&amp;LNr sprawy ZP/60/2019&amp;CZestawienie asortymentowo-ilościowo-cenowe
&amp;RZałącznik nr 2 SIWZ</oddHeader>
    <oddFooter>&amp;CStrona &amp;P z &amp;N&amp;R&amp;A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Walkowiak-Dziubich" &lt;E.Walkowiak-Dziubich@csk.umed.pl&gt;</dc:creator>
  <cp:keywords/>
  <dc:description/>
  <cp:lastModifiedBy>Agnieszka Andrzejczak</cp:lastModifiedBy>
  <cp:lastPrinted>2019-09-02T11:04:40Z</cp:lastPrinted>
  <dcterms:created xsi:type="dcterms:W3CDTF">2008-11-13T12:12:30Z</dcterms:created>
  <dcterms:modified xsi:type="dcterms:W3CDTF">2019-09-02T11:05:28Z</dcterms:modified>
  <cp:category/>
  <cp:version/>
  <cp:contentType/>
  <cp:contentStatus/>
</cp:coreProperties>
</file>